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31"/>
  <workbookPr defaultThemeVersion="166925"/>
  <mc:AlternateContent xmlns:mc="http://schemas.openxmlformats.org/markup-compatibility/2006">
    <mc:Choice Requires="x15">
      <x15ac:absPath xmlns:x15ac="http://schemas.microsoft.com/office/spreadsheetml/2010/11/ac" url="https://vlaamseoverheid.sharepoint.com/sites/DWSE-dossiers/progESF/20142020AMIF20072013EIF/Oekraïne/Oproepfiche en bijlages/"/>
    </mc:Choice>
  </mc:AlternateContent>
  <xr:revisionPtr revIDLastSave="215" documentId="8_{6ADFA6E4-67FA-47B8-900A-B12AE35CA479}" xr6:coauthVersionLast="47" xr6:coauthVersionMax="47" xr10:uidLastSave="{2223B147-3CED-46E4-86D1-01D05DEB7D18}"/>
  <bookViews>
    <workbookView xWindow="-108" yWindow="-108" windowWidth="23256" windowHeight="12576" firstSheet="1" activeTab="1" xr2:uid="{AF451C47-BEDD-43D0-803E-ED2C26CF2EFE}"/>
  </bookViews>
  <sheets>
    <sheet name="Invoeren contactgegevens" sheetId="1" r:id="rId1"/>
    <sheet name="Invoeren personeelsgegevens" sheetId="2" r:id="rId2"/>
    <sheet name="Checklist stavingsstukken" sheetId="3" r:id="rId3"/>
  </sheets>
  <externalReferences>
    <externalReference r:id="rId4"/>
  </externalReferences>
  <definedNames>
    <definedName name="typeOvereenkomst">OFFSET([1]kernDataOproepbeheerder!$E$33,0,0,COUNTA([1]kernDataOproepbeheerder!$E$33:$E$37),1)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3" i="2" l="1"/>
  <c r="U62" i="2"/>
  <c r="V16" i="2"/>
  <c r="M62" i="2"/>
  <c r="S62" i="2" s="1"/>
  <c r="M61" i="2"/>
  <c r="S61" i="2" s="1"/>
  <c r="U61" i="2" s="1"/>
  <c r="V61" i="2" s="1"/>
  <c r="M60" i="2"/>
  <c r="S60" i="2" s="1"/>
  <c r="U60" i="2" s="1"/>
  <c r="V60" i="2" s="1"/>
  <c r="M28" i="2"/>
  <c r="S28" i="2" s="1"/>
  <c r="U28" i="2" s="1"/>
  <c r="V28" i="2"/>
  <c r="Y28" i="2"/>
  <c r="Z28" i="2"/>
  <c r="AB28" i="2"/>
  <c r="AC28" i="2"/>
  <c r="AD28" i="2"/>
  <c r="AE28" i="2"/>
  <c r="AG28" i="2"/>
  <c r="M29" i="2"/>
  <c r="S29" i="2" s="1"/>
  <c r="U29" i="2" s="1"/>
  <c r="V29" i="2"/>
  <c r="Y29" i="2"/>
  <c r="Z29" i="2"/>
  <c r="AB29" i="2"/>
  <c r="AC29" i="2"/>
  <c r="AD29" i="2"/>
  <c r="AE29" i="2"/>
  <c r="AG29" i="2"/>
  <c r="M30" i="2"/>
  <c r="S30" i="2"/>
  <c r="U30" i="2" s="1"/>
  <c r="V30" i="2"/>
  <c r="Y30" i="2"/>
  <c r="Z30" i="2"/>
  <c r="AB30" i="2"/>
  <c r="AC30" i="2"/>
  <c r="AD30" i="2"/>
  <c r="AE30" i="2"/>
  <c r="AG30" i="2"/>
  <c r="M31" i="2"/>
  <c r="S31" i="2"/>
  <c r="U31" i="2" s="1"/>
  <c r="V31" i="2"/>
  <c r="Y31" i="2"/>
  <c r="Z31" i="2"/>
  <c r="AB31" i="2"/>
  <c r="AC31" i="2"/>
  <c r="AD31" i="2"/>
  <c r="AE31" i="2"/>
  <c r="AF31" i="2" s="1"/>
  <c r="AH31" i="2" s="1"/>
  <c r="AG31" i="2"/>
  <c r="M32" i="2"/>
  <c r="S32" i="2" s="1"/>
  <c r="U32" i="2" s="1"/>
  <c r="V32" i="2"/>
  <c r="Y32" i="2"/>
  <c r="Z32" i="2"/>
  <c r="AB32" i="2"/>
  <c r="AC32" i="2"/>
  <c r="AD32" i="2"/>
  <c r="AE32" i="2"/>
  <c r="AF32" i="2"/>
  <c r="AH32" i="2" s="1"/>
  <c r="AG32" i="2"/>
  <c r="M33" i="2"/>
  <c r="S33" i="2" s="1"/>
  <c r="U33" i="2" s="1"/>
  <c r="V33" i="2"/>
  <c r="Y33" i="2"/>
  <c r="Z33" i="2"/>
  <c r="AB33" i="2"/>
  <c r="AC33" i="2"/>
  <c r="AD33" i="2"/>
  <c r="AE33" i="2"/>
  <c r="AG33" i="2"/>
  <c r="M34" i="2"/>
  <c r="S34" i="2" s="1"/>
  <c r="U34" i="2" s="1"/>
  <c r="V34" i="2"/>
  <c r="Y34" i="2"/>
  <c r="Z34" i="2"/>
  <c r="AB34" i="2"/>
  <c r="AC34" i="2"/>
  <c r="AD34" i="2"/>
  <c r="AE34" i="2"/>
  <c r="AG34" i="2"/>
  <c r="M35" i="2"/>
  <c r="S35" i="2" s="1"/>
  <c r="U35" i="2" s="1"/>
  <c r="V35" i="2"/>
  <c r="Y35" i="2"/>
  <c r="Z35" i="2"/>
  <c r="AB35" i="2"/>
  <c r="AC35" i="2"/>
  <c r="AD35" i="2"/>
  <c r="AE35" i="2"/>
  <c r="AG35" i="2"/>
  <c r="M36" i="2"/>
  <c r="S36" i="2" s="1"/>
  <c r="U36" i="2" s="1"/>
  <c r="V36" i="2"/>
  <c r="Y36" i="2"/>
  <c r="Z36" i="2"/>
  <c r="AB36" i="2"/>
  <c r="AC36" i="2"/>
  <c r="AD36" i="2"/>
  <c r="AE36" i="2"/>
  <c r="AG36" i="2"/>
  <c r="M37" i="2"/>
  <c r="S37" i="2" s="1"/>
  <c r="U37" i="2" s="1"/>
  <c r="V37" i="2"/>
  <c r="Y37" i="2"/>
  <c r="Z37" i="2"/>
  <c r="AB37" i="2"/>
  <c r="AC37" i="2"/>
  <c r="AD37" i="2"/>
  <c r="AE37" i="2"/>
  <c r="AG37" i="2"/>
  <c r="AG27" i="2"/>
  <c r="AE27" i="2"/>
  <c r="AD27" i="2"/>
  <c r="AC27" i="2"/>
  <c r="AB27" i="2"/>
  <c r="Z27" i="2"/>
  <c r="Y27" i="2"/>
  <c r="V27" i="2"/>
  <c r="M27" i="2"/>
  <c r="S27" i="2" s="1"/>
  <c r="U27" i="2" s="1"/>
  <c r="AG26" i="2"/>
  <c r="AE26" i="2"/>
  <c r="AD26" i="2"/>
  <c r="AC26" i="2"/>
  <c r="AB26" i="2"/>
  <c r="Z26" i="2"/>
  <c r="Y26" i="2"/>
  <c r="V26" i="2"/>
  <c r="M26" i="2"/>
  <c r="S26" i="2" s="1"/>
  <c r="U26" i="2" s="1"/>
  <c r="AG25" i="2"/>
  <c r="AE25" i="2"/>
  <c r="AD25" i="2"/>
  <c r="AC25" i="2"/>
  <c r="AB25" i="2"/>
  <c r="Z25" i="2"/>
  <c r="Y25" i="2"/>
  <c r="V25" i="2"/>
  <c r="M25" i="2"/>
  <c r="S25" i="2" s="1"/>
  <c r="U25" i="2" s="1"/>
  <c r="AG24" i="2"/>
  <c r="AE24" i="2"/>
  <c r="AD24" i="2"/>
  <c r="AC24" i="2"/>
  <c r="AB24" i="2"/>
  <c r="Z24" i="2"/>
  <c r="Y24" i="2"/>
  <c r="V24" i="2"/>
  <c r="M24" i="2"/>
  <c r="S24" i="2" s="1"/>
  <c r="U24" i="2" s="1"/>
  <c r="AG23" i="2"/>
  <c r="AE23" i="2"/>
  <c r="AD23" i="2"/>
  <c r="AC23" i="2"/>
  <c r="AB23" i="2"/>
  <c r="Z23" i="2"/>
  <c r="Y23" i="2"/>
  <c r="V23" i="2"/>
  <c r="M23" i="2"/>
  <c r="S23" i="2" s="1"/>
  <c r="U23" i="2" s="1"/>
  <c r="AG22" i="2"/>
  <c r="AE22" i="2"/>
  <c r="AD22" i="2"/>
  <c r="AC22" i="2"/>
  <c r="AB22" i="2"/>
  <c r="Z22" i="2"/>
  <c r="Y22" i="2"/>
  <c r="V22" i="2"/>
  <c r="M22" i="2"/>
  <c r="S22" i="2" s="1"/>
  <c r="U22" i="2" s="1"/>
  <c r="AG21" i="2"/>
  <c r="AE21" i="2"/>
  <c r="AD21" i="2"/>
  <c r="AC21" i="2"/>
  <c r="AB21" i="2"/>
  <c r="Z21" i="2"/>
  <c r="Y21" i="2"/>
  <c r="V21" i="2"/>
  <c r="M21" i="2"/>
  <c r="S21" i="2" s="1"/>
  <c r="U21" i="2" s="1"/>
  <c r="AG20" i="2"/>
  <c r="AE20" i="2"/>
  <c r="AD20" i="2"/>
  <c r="AC20" i="2"/>
  <c r="AB20" i="2"/>
  <c r="Z20" i="2"/>
  <c r="Y20" i="2"/>
  <c r="V20" i="2"/>
  <c r="M20" i="2"/>
  <c r="S20" i="2" s="1"/>
  <c r="U20" i="2" s="1"/>
  <c r="AG19" i="2"/>
  <c r="AE19" i="2"/>
  <c r="AD19" i="2"/>
  <c r="AC19" i="2"/>
  <c r="AB19" i="2"/>
  <c r="Z19" i="2"/>
  <c r="Y19" i="2"/>
  <c r="V19" i="2"/>
  <c r="M19" i="2"/>
  <c r="S19" i="2" s="1"/>
  <c r="U19" i="2" s="1"/>
  <c r="AG18" i="2"/>
  <c r="AE18" i="2"/>
  <c r="AD18" i="2"/>
  <c r="AC18" i="2"/>
  <c r="AB18" i="2"/>
  <c r="Z18" i="2"/>
  <c r="Y18" i="2"/>
  <c r="M18" i="2"/>
  <c r="S18" i="2" s="1"/>
  <c r="U18" i="2" s="1"/>
  <c r="V18" i="2" s="1"/>
  <c r="Y3" i="2"/>
  <c r="Y2" i="2"/>
  <c r="Y1" i="2"/>
  <c r="C18" i="1"/>
  <c r="B18" i="1"/>
  <c r="C17" i="1"/>
  <c r="B17" i="1"/>
  <c r="C16" i="1"/>
  <c r="B16" i="1"/>
  <c r="B15" i="1"/>
  <c r="B14" i="1"/>
  <c r="B13" i="1"/>
  <c r="V62" i="2" l="1"/>
  <c r="AF29" i="2"/>
  <c r="AH29" i="2" s="1"/>
  <c r="AF35" i="2"/>
  <c r="AH35" i="2" s="1"/>
  <c r="AI35" i="2" s="1"/>
  <c r="AF36" i="2"/>
  <c r="AH36" i="2" s="1"/>
  <c r="AF28" i="2"/>
  <c r="AH28" i="2" s="1"/>
  <c r="AI28" i="2" s="1"/>
  <c r="AF34" i="2"/>
  <c r="AH34" i="2" s="1"/>
  <c r="AF30" i="2"/>
  <c r="AH30" i="2" s="1"/>
  <c r="AI30" i="2" s="1"/>
  <c r="AF33" i="2"/>
  <c r="AH33" i="2" s="1"/>
  <c r="AF23" i="2"/>
  <c r="AH23" i="2" s="1"/>
  <c r="AI23" i="2" s="1"/>
  <c r="AA30" i="2"/>
  <c r="AA35" i="2"/>
  <c r="AF25" i="2"/>
  <c r="AH25" i="2" s="1"/>
  <c r="AF18" i="2"/>
  <c r="AH18" i="2" s="1"/>
  <c r="AA36" i="2"/>
  <c r="AA37" i="2"/>
  <c r="AA33" i="2"/>
  <c r="AI33" i="2"/>
  <c r="AA29" i="2"/>
  <c r="AF37" i="2"/>
  <c r="AH37" i="2" s="1"/>
  <c r="AI37" i="2" s="1"/>
  <c r="AA28" i="2"/>
  <c r="AA32" i="2"/>
  <c r="AA34" i="2"/>
  <c r="AI34" i="2"/>
  <c r="AA31" i="2"/>
  <c r="AI36" i="2"/>
  <c r="AI29" i="2"/>
  <c r="AI31" i="2"/>
  <c r="AI32" i="2"/>
  <c r="AF21" i="2"/>
  <c r="AH21" i="2" s="1"/>
  <c r="AI21" i="2" s="1"/>
  <c r="AF26" i="2"/>
  <c r="AH26" i="2" s="1"/>
  <c r="AI26" i="2" s="1"/>
  <c r="AF22" i="2"/>
  <c r="AH22" i="2" s="1"/>
  <c r="AI22" i="2" s="1"/>
  <c r="B10" i="2"/>
  <c r="AF19" i="2"/>
  <c r="AH19" i="2" s="1"/>
  <c r="AI19" i="2" s="1"/>
  <c r="AF20" i="2"/>
  <c r="AH20" i="2" s="1"/>
  <c r="AI20" i="2" s="1"/>
  <c r="AF27" i="2"/>
  <c r="AH27" i="2" s="1"/>
  <c r="AI27" i="2" s="1"/>
  <c r="AF24" i="2"/>
  <c r="AH24" i="2" s="1"/>
  <c r="AI24" i="2" s="1"/>
  <c r="AI25" i="2"/>
  <c r="AA19" i="2"/>
  <c r="AA27" i="2"/>
  <c r="AA25" i="2"/>
  <c r="AA18" i="2"/>
  <c r="AA26" i="2"/>
  <c r="AA24" i="2"/>
  <c r="AA23" i="2"/>
  <c r="AA22" i="2"/>
  <c r="AA21" i="2"/>
  <c r="AA20" i="2"/>
  <c r="AI18" i="2" l="1"/>
  <c r="AI16" i="2" s="1"/>
</calcChain>
</file>

<file path=xl/sharedStrings.xml><?xml version="1.0" encoding="utf-8"?>
<sst xmlns="http://schemas.openxmlformats.org/spreadsheetml/2006/main" count="178" uniqueCount="99">
  <si>
    <t>Europees Fonds voor Asiel, Migratie en Integratie (AMIF)</t>
  </si>
  <si>
    <t>Ondersteunen van lokale besturen in de coördinatie van de opvang en begeleiding van ontheemde Oekraïners</t>
  </si>
  <si>
    <t xml:space="preserve">In dit excel bestand </t>
  </si>
  <si>
    <t>bewaar dit excel bestand onder de naam "Aanvraag_Oekraïnemiddelen_Lokaal bestuur" waarbij u de naam invult van het lokaal bestuur waarvoor u de subsidie aanvraagt.</t>
  </si>
  <si>
    <t>Vul de contactgegvens onderaan dit tabblad in</t>
  </si>
  <si>
    <t>Vul de personeelsgegevens in het tabblad "Invoeren personeelsgevevens" in</t>
  </si>
  <si>
    <t>CONTACTGEGEVENS</t>
  </si>
  <si>
    <t>Lokaal bestuur</t>
  </si>
  <si>
    <t>Verantwoordelijke</t>
  </si>
  <si>
    <t>Contactpersoon</t>
  </si>
  <si>
    <t>E-mail contactpersoon</t>
  </si>
  <si>
    <t>Telefoonnummer contactpersoon</t>
  </si>
  <si>
    <t>Rekeningnummer lokaal bestuur</t>
  </si>
  <si>
    <t>Terug naar INSTRUCTIES</t>
  </si>
  <si>
    <t>intern personeel/contractueel/statutair/statutair vervangen</t>
  </si>
  <si>
    <t>managementvennootschap</t>
  </si>
  <si>
    <t>zelfstandige</t>
  </si>
  <si>
    <t>Intern personeel</t>
  </si>
  <si>
    <r>
      <t xml:space="preserve">Maak in dit tabblad een raming voor de volledige projectperiode. Intern personeelslid: geef voor elke medewerker aan wat het bruto maandloon is (equivalent van voltijdse tewerkstelling), alsook de gegevens van de toewijzing van de medewerker aan het project.
</t>
    </r>
    <r>
      <rPr>
        <b/>
        <u/>
        <sz val="11"/>
        <color theme="1"/>
        <rFont val="Calibri"/>
        <family val="2"/>
        <scheme val="minor"/>
      </rPr>
      <t>U maakt een nieuwe lijn aan voor dezelfde medewerker:</t>
    </r>
    <r>
      <rPr>
        <b/>
        <sz val="11"/>
        <color theme="1"/>
        <rFont val="Calibri"/>
        <family val="2"/>
        <scheme val="minor"/>
      </rPr>
      <t xml:space="preserve">
</t>
    </r>
    <r>
      <rPr>
        <sz val="11"/>
        <color theme="1"/>
        <rFont val="Calibri"/>
        <family val="2"/>
        <scheme val="minor"/>
      </rPr>
      <t xml:space="preserve">- om onderscheid te maken voor prestaties geleverd in 2022 (waarvoor het brutoloon van januari '22 geldt of eerste maand tewerkstelling indien nadien in dienst) en prestaties geleverd in 2023 (waarvoor het brutoloon van januari '23 of eerste maand tewerkstelling geldt)
- wanneer het tewerkstelingspercentage van de medewerker wijzigde (bv van voltijds 100% naar 4/5de 80%)
- wanneer het toewijzingspercentage van de medewerker wijzigde (bv van 80% naar 60%)
</t>
    </r>
    <r>
      <rPr>
        <b/>
        <sz val="11"/>
        <color theme="1"/>
        <rFont val="Calibri"/>
        <family val="2"/>
        <scheme val="minor"/>
      </rPr>
      <t>Onder de tabel wordt er extra uitleg gegeven over hoe u de kolommen dient in te vullen</t>
    </r>
  </si>
  <si>
    <t>blauwe cellen in te vullen</t>
  </si>
  <si>
    <t>intern personeelslid</t>
  </si>
  <si>
    <t>organisatie</t>
  </si>
  <si>
    <t>kostberekening</t>
  </si>
  <si>
    <t>Controle Projectbeheerder</t>
  </si>
  <si>
    <t>nr</t>
  </si>
  <si>
    <t>voornaam</t>
  </si>
  <si>
    <t>achternaam</t>
  </si>
  <si>
    <t>rijksregisternummer</t>
  </si>
  <si>
    <t>functie in de organisatie</t>
  </si>
  <si>
    <t>ondernemingsnummer</t>
  </si>
  <si>
    <t>type overeenkomst</t>
  </si>
  <si>
    <t>brutoloon</t>
  </si>
  <si>
    <t>standaard uurtarief SUT</t>
  </si>
  <si>
    <t>toewijzing op het project (ja/nee)</t>
  </si>
  <si>
    <t>tewerkstellingspercentage arbeidsovereenkomst (%)</t>
  </si>
  <si>
    <t>toewijzingspercentage (%)</t>
  </si>
  <si>
    <t>startdatum toewijzing (dd/mm/jjjj)</t>
  </si>
  <si>
    <t>einddatum toewijzing (dd/mm/jjjj)</t>
  </si>
  <si>
    <t>uren op toewijzing</t>
  </si>
  <si>
    <t>uren op tijdsregistratie</t>
  </si>
  <si>
    <t>totaal uren</t>
  </si>
  <si>
    <t>KOST</t>
  </si>
  <si>
    <t>Functieomschrijving</t>
  </si>
  <si>
    <t>controleBrutoloonPB</t>
  </si>
  <si>
    <t>typePB</t>
  </si>
  <si>
    <t>brutoloonPB</t>
  </si>
  <si>
    <t>sutPB</t>
  </si>
  <si>
    <t>tewerkstellingsbreukPB</t>
  </si>
  <si>
    <t>toewijzingspercentagePB</t>
  </si>
  <si>
    <t>startdatumToewijzingPB</t>
  </si>
  <si>
    <t>einddatumToewijzingPB</t>
  </si>
  <si>
    <t>urenToewijzingPB</t>
  </si>
  <si>
    <t>urenTijdsregistratiePB</t>
  </si>
  <si>
    <t>urenPB</t>
  </si>
  <si>
    <t>kostPB</t>
  </si>
  <si>
    <t>activiteitenPB</t>
  </si>
  <si>
    <t>intern personeel</t>
  </si>
  <si>
    <t>ja</t>
  </si>
  <si>
    <t>Voornaam &amp; Achternaam:</t>
  </si>
  <si>
    <t>U vult de naam (namen) van de medewerker(s) in die de coördinatie van de opvang en integratie van ontheemde Oekraïners opnam. (zie ook instructies boven de tabel voor wanneer er meerdere rijen moeten worden opgemaakt voor dezelfde medewerker</t>
  </si>
  <si>
    <t>Organisatie &amp; Ondernemingsnummer:</t>
  </si>
  <si>
    <t>U vult de gegevens in van het lokale bestuuur waarvoor de medewerker de coördinatierol opnam. Wanneer dezelfde persoon dit voor meerdere lokale besturen deed, vult u de gegevens in van het lokale bestuur waar de medewerker tewerkgesteld is (organisatie die op arbeidsovereenkomst/loonfiche staat)</t>
  </si>
  <si>
    <t>Brutoloon:</t>
  </si>
  <si>
    <r>
      <t xml:space="preserve">U vult het </t>
    </r>
    <r>
      <rPr>
        <b/>
        <sz val="14"/>
        <color theme="1"/>
        <rFont val="Calibri"/>
        <family val="2"/>
        <scheme val="minor"/>
      </rPr>
      <t>voltijdse</t>
    </r>
    <r>
      <rPr>
        <sz val="14"/>
        <color theme="1"/>
        <rFont val="Calibri"/>
        <family val="2"/>
        <scheme val="minor"/>
      </rPr>
      <t xml:space="preserve"> </t>
    </r>
    <r>
      <rPr>
        <b/>
        <sz val="14"/>
        <color theme="1"/>
        <rFont val="Calibri"/>
        <family val="2"/>
        <scheme val="minor"/>
      </rPr>
      <t>bruto basismaandloon</t>
    </r>
    <r>
      <rPr>
        <sz val="14"/>
        <color theme="1"/>
        <rFont val="Calibri"/>
        <family val="2"/>
        <scheme val="minor"/>
      </rPr>
      <t xml:space="preserve"> in, hiervoor gebruikt u de loonfiche van januari of de eerste maand van tewerkstelling indien de medewerker na januari in dienst kwam. Voltijds basisbrutoloon wil zeggen dat een deeltijds maandloon moet omgezet worden naar voltijds en dat extralegale voordelen (bonussen, maaltijdscheques, tussenkomst internet, laptop/gsm-vergoeding, hospitalisarieverzekering...) niet kunnen ingebracht worden.</t>
    </r>
  </si>
  <si>
    <t>SUT:</t>
  </si>
  <si>
    <t>Op basis van het ingevulde brutoloon zal er automatisch een uurtarief worden berekend dat overeenkomt met het brutoloon. Dit verloopt via formule: SUT = brutoloon * 1,2%. De factor 1,2% is een samengestelde factor die de gemiddelde werkgeverskost in Vlaanderen in rekening brengt op basis van een studie door SD Worx. Er geldt een maximaal SUT van 100 euro per uur.</t>
  </si>
  <si>
    <t>Tewerkstellingspercentage:</t>
  </si>
  <si>
    <r>
      <t xml:space="preserve">U vult het </t>
    </r>
    <r>
      <rPr>
        <b/>
        <sz val="14"/>
        <color theme="1"/>
        <rFont val="Calibri"/>
        <family val="2"/>
        <scheme val="minor"/>
      </rPr>
      <t>percentage</t>
    </r>
    <r>
      <rPr>
        <sz val="14"/>
        <color theme="1"/>
        <rFont val="Calibri"/>
        <family val="2"/>
        <scheme val="minor"/>
      </rPr>
      <t xml:space="preserve"> in dat de medewerker volgens de arbeidsovereenkomst </t>
    </r>
    <r>
      <rPr>
        <b/>
        <sz val="14"/>
        <color theme="1"/>
        <rFont val="Calibri"/>
        <family val="2"/>
        <scheme val="minor"/>
      </rPr>
      <t>werkt binnen de organisatie</t>
    </r>
    <r>
      <rPr>
        <sz val="14"/>
        <color theme="1"/>
        <rFont val="Calibri"/>
        <family val="2"/>
        <scheme val="minor"/>
      </rPr>
      <t xml:space="preserve"> (vb: voltijds = 100%, 4/5de = 80%,…) -&gt; Dit percentage moet overeenkomen met de gegevens ingevuld in het addendum</t>
    </r>
  </si>
  <si>
    <t>Toewijzingspercentage:</t>
  </si>
  <si>
    <r>
      <t xml:space="preserve">U vult het </t>
    </r>
    <r>
      <rPr>
        <b/>
        <sz val="14"/>
        <color theme="1"/>
        <rFont val="Calibri"/>
        <family val="2"/>
        <scheme val="minor"/>
      </rPr>
      <t>percentage</t>
    </r>
    <r>
      <rPr>
        <sz val="14"/>
        <color theme="1"/>
        <rFont val="Calibri"/>
        <family val="2"/>
        <scheme val="minor"/>
      </rPr>
      <t xml:space="preserve"> van zijn tewerkstelling in dat de medewerker </t>
    </r>
    <r>
      <rPr>
        <b/>
        <sz val="14"/>
        <color theme="1"/>
        <rFont val="Calibri"/>
        <family val="2"/>
        <scheme val="minor"/>
      </rPr>
      <t>aan het "project" heeft gewerkt</t>
    </r>
    <r>
      <rPr>
        <sz val="14"/>
        <color theme="1"/>
        <rFont val="Calibri"/>
        <family val="2"/>
        <scheme val="minor"/>
      </rPr>
      <t>, met andere woorden aan de coördinatie van de opvang en integratie van ontheemde Oekraïners -&gt; dit percentage moet overeenkomen met de gevens ingevuld in het addendum</t>
    </r>
  </si>
  <si>
    <t>Startdatum toewijzing:</t>
  </si>
  <si>
    <t>U vult de datum in wanneer de medewerker begon met het uivoeren van de projectactiviteiten -&gt; deze datum moet overeenkomen met de datum op het addendum en kan ten vroegste 01/03/2022 zijn (start projectperiode)</t>
  </si>
  <si>
    <t>Einddatum toewijzing:</t>
  </si>
  <si>
    <t>U vult de datum in wanneer de medewerker stopte met uitvoeren van de projectactiviteiten -&gt; deze datum moet overeenkomen met de datum op het addendum en kan ten laatste 31/12/2023 zijn (einde projectperiode). Dus als de medewerker ook in 2024 nog de taken uitvoert, dient u 31/12/2023 in te vullen als einddatum</t>
  </si>
  <si>
    <t>Totaal uren:</t>
  </si>
  <si>
    <t>Wordt automatisch berekend op basis van de ingevulde gegevens bij tewerkstellingspercentage, toewijzingspercentage en start-en einddatum.</t>
  </si>
  <si>
    <t>Kost:</t>
  </si>
  <si>
    <t xml:space="preserve">Wordt automatisch berekend aan de hand van het SUT en totale uren. </t>
  </si>
  <si>
    <t>Functieomschrijving:</t>
  </si>
  <si>
    <r>
      <rPr>
        <b/>
        <sz val="14"/>
        <color theme="1"/>
        <rFont val="Calibri"/>
        <family val="2"/>
        <scheme val="minor"/>
      </rPr>
      <t>Standaard mag u hier "Gemeentelijke coördinator</t>
    </r>
    <r>
      <rPr>
        <sz val="14"/>
        <color theme="1"/>
        <rFont val="Calibri"/>
        <family val="2"/>
        <scheme val="minor"/>
      </rPr>
      <t xml:space="preserve">" invullen. Wanneer de coördinatierol </t>
    </r>
    <r>
      <rPr>
        <b/>
        <sz val="14"/>
        <color theme="1"/>
        <rFont val="Calibri"/>
        <family val="2"/>
        <scheme val="minor"/>
      </rPr>
      <t>vanuit een andere functie werd ingevuld, dient u hier deze functie in te vullen.</t>
    </r>
  </si>
  <si>
    <t>Voorbeeld:</t>
  </si>
  <si>
    <t xml:space="preserve">Medewerker A werkt in 2022 voltijds met een basisbrutoloon van 4800 euro, start 10/03/22 met de projectactiviteiten en dit maakt 75% van haar takenpakket uit binnen het lokaal bestuur. Vanaf 25/9/22 maakten de projectactivieten echter maar 50% van haar takenpakket uit. 
</t>
  </si>
  <si>
    <t>Medewerker A werkt in 2023 halftijds en het basisbrutoloon is op basis van de loonfiche van januari 2023 nu 5000 euro (bv: 2500*38/19, omzetting naar voltijds), ze werkte het hele jaar als coördinator en dit maakte 50% van haar takenpakket binnen het lokaal bestuur uit.</t>
  </si>
  <si>
    <t>Medewerker</t>
  </si>
  <si>
    <t>A</t>
  </si>
  <si>
    <t>Gemeente X</t>
  </si>
  <si>
    <t>0000.000.001</t>
  </si>
  <si>
    <t>gemeentelijke coordinator</t>
  </si>
  <si>
    <t>B</t>
  </si>
  <si>
    <t>Loonfiches</t>
  </si>
  <si>
    <t>Bezorgd?</t>
  </si>
  <si>
    <t>Opmerking</t>
  </si>
  <si>
    <t>Loonfiche januari 2022</t>
  </si>
  <si>
    <t>Indien het personeelslid nog niet in dienst was in januari, dient de loonfiche van eerste volledige maand tewerkstelling bezorgd te worden.</t>
  </si>
  <si>
    <t>Loonfiche januari 2023</t>
  </si>
  <si>
    <r>
      <t xml:space="preserve">Addendum </t>
    </r>
    <r>
      <rPr>
        <sz val="11"/>
        <color theme="1"/>
        <rFont val="Calibri"/>
        <family val="2"/>
        <scheme val="minor"/>
      </rPr>
      <t>(zie sjabloon)</t>
    </r>
  </si>
  <si>
    <t xml:space="preserve">In de uitzonderingssituatie dat het addendum niet ondertekend kan worden door de medewerker (ziekte, ontslag...) moet de toewijzing bewezen worden aan de hand van: 
- originele aanstelling (beslissing lokaal bestuur) 
- overzicht van de taken 
- percentage waarvoor persoon origineel op project is gezet (als dat niet op die originele aanstelling staat) </t>
  </si>
  <si>
    <r>
      <t>Confirmation letter (verklaring op eer)</t>
    </r>
    <r>
      <rPr>
        <sz val="11"/>
        <color theme="1"/>
        <rFont val="Calibri"/>
        <family val="2"/>
        <scheme val="minor"/>
      </rPr>
      <t xml:space="preserve"> waaruit blijkt dat de uitbetaling van de gemeentelijke coördinator niet steunt op de reguliere subsidiëring (BVR 08 april 2022)</t>
    </r>
  </si>
  <si>
    <r>
      <t xml:space="preserve">Partnerschapsovereenkomst </t>
    </r>
    <r>
      <rPr>
        <sz val="11"/>
        <color theme="1"/>
        <rFont val="Calibri"/>
        <family val="2"/>
        <scheme val="minor"/>
      </rPr>
      <t>(zie sjabloon)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</si>
</sst>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5">
    <font>
      <sz val="11"/>
      <color theme="1"/>
      <name val="Calibri"/>
      <family val="2"/>
      <scheme val="minor"/>
    </font>
    <font>
      <b/>
      <sz val="11"/>
      <color theme="1"/>
      <name val="Calibri"/>
      <family val="2"/>
      <scheme val="minor"/>
    </font>
    <font>
      <sz val="12"/>
      <color theme="1"/>
      <name val="Calibri"/>
      <family val="2"/>
      <scheme val="minor"/>
    </font>
    <font>
      <sz val="22"/>
      <color theme="1"/>
      <name val="Calibri"/>
      <family val="2"/>
      <scheme val="minor"/>
    </font>
    <font>
      <b/>
      <sz val="20"/>
      <color theme="1"/>
      <name val="Calibri"/>
      <family val="2"/>
      <scheme val="minor"/>
    </font>
    <font>
      <b/>
      <sz val="22"/>
      <color theme="1"/>
      <name val="Calibri"/>
      <family val="2"/>
      <scheme val="minor"/>
    </font>
    <font>
      <b/>
      <sz val="12"/>
      <color theme="1"/>
      <name val="Calibri"/>
      <family val="2"/>
      <scheme val="minor"/>
    </font>
    <font>
      <u/>
      <sz val="11"/>
      <color theme="10"/>
      <name val="Calibri"/>
      <family val="2"/>
      <scheme val="minor"/>
    </font>
    <font>
      <sz val="11"/>
      <color theme="1"/>
      <name val="Calibri"/>
      <family val="2"/>
    </font>
    <font>
      <b/>
      <sz val="16"/>
      <color theme="1"/>
      <name val="Calibri"/>
      <family val="2"/>
      <scheme val="minor"/>
    </font>
    <font>
      <b/>
      <sz val="18"/>
      <color theme="1"/>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s>
  <fills count="16">
    <fill>
      <patternFill patternType="none"/>
    </fill>
    <fill>
      <patternFill patternType="gray125"/>
    </fill>
    <fill>
      <patternFill patternType="solid">
        <fgColor theme="0"/>
        <bgColor theme="0"/>
      </patternFill>
    </fill>
    <fill>
      <patternFill patternType="solid">
        <fgColor indexed="65"/>
        <bgColor theme="0"/>
      </patternFill>
    </fill>
    <fill>
      <patternFill patternType="solid">
        <fgColor theme="0" tint="-0.249977111117893"/>
        <bgColor theme="0"/>
      </patternFill>
    </fill>
    <fill>
      <patternFill patternType="solid">
        <fgColor rgb="FFFFC000"/>
        <bgColor indexed="64"/>
      </patternFill>
    </fill>
    <fill>
      <patternFill patternType="solid">
        <fgColor rgb="FFFFC000"/>
        <bgColor theme="0"/>
      </patternFill>
    </fill>
    <fill>
      <patternFill patternType="solid">
        <fgColor theme="0"/>
        <bgColor indexed="64"/>
      </patternFill>
    </fill>
    <fill>
      <patternFill patternType="solid">
        <fgColor rgb="FFFFFFFF"/>
        <bgColor rgb="FFFFFFFF"/>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tint="0.59999389629810485"/>
        <bgColor theme="0"/>
      </patternFill>
    </fill>
  </fills>
  <borders count="18">
    <border>
      <left/>
      <right/>
      <top/>
      <bottom/>
      <diagonal/>
    </border>
    <border>
      <left/>
      <right style="thin">
        <color theme="1"/>
      </right>
      <top/>
      <bottom/>
      <diagonal/>
    </border>
    <border>
      <left style="thin">
        <color theme="0"/>
      </left>
      <right style="thin">
        <color theme="1"/>
      </right>
      <top style="thin">
        <color theme="0"/>
      </top>
      <bottom style="thin">
        <color theme="0"/>
      </bottom>
      <diagonal/>
    </border>
    <border>
      <left/>
      <right style="thin">
        <color theme="0"/>
      </right>
      <top style="thin">
        <color theme="0"/>
      </top>
      <bottom style="thin">
        <color theme="0"/>
      </bottom>
      <diagonal/>
    </border>
    <border>
      <left/>
      <right style="thin">
        <color theme="1"/>
      </right>
      <top style="thin">
        <color theme="0"/>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0" fontId="7" fillId="0" borderId="0" applyNumberFormat="0" applyFill="0" applyBorder="0" applyAlignment="0" applyProtection="0"/>
  </cellStyleXfs>
  <cellXfs count="103">
    <xf numFmtId="0" fontId="0" fillId="0" borderId="0" xfId="0"/>
    <xf numFmtId="0" fontId="0" fillId="2" borderId="0" xfId="0" applyFill="1" applyProtection="1">
      <protection hidden="1"/>
    </xf>
    <xf numFmtId="0" fontId="0" fillId="3" borderId="0" xfId="0" applyFill="1" applyProtection="1">
      <protection hidden="1"/>
    </xf>
    <xf numFmtId="0" fontId="2" fillId="2" borderId="0" xfId="0" applyFont="1" applyFill="1" applyProtection="1">
      <protection hidden="1"/>
    </xf>
    <xf numFmtId="0" fontId="0" fillId="2" borderId="1" xfId="0" applyFill="1" applyBorder="1" applyProtection="1">
      <protection hidden="1"/>
    </xf>
    <xf numFmtId="0" fontId="4" fillId="0" borderId="1" xfId="0" applyFont="1" applyBorder="1" applyAlignment="1" applyProtection="1">
      <alignment horizontal="right" vertical="center" indent="1"/>
      <protection hidden="1"/>
    </xf>
    <xf numFmtId="0" fontId="4" fillId="0" borderId="0" xfId="0" applyFont="1" applyAlignment="1" applyProtection="1">
      <alignment horizontal="left" vertical="center" indent="1"/>
      <protection hidden="1"/>
    </xf>
    <xf numFmtId="0" fontId="5" fillId="5" borderId="1" xfId="0" applyFont="1" applyFill="1" applyBorder="1" applyAlignment="1" applyProtection="1">
      <alignment horizontal="right" vertical="center" indent="1"/>
      <protection hidden="1"/>
    </xf>
    <xf numFmtId="0" fontId="6" fillId="5" borderId="0" xfId="0" applyFont="1" applyFill="1" applyAlignment="1" applyProtection="1">
      <alignment horizontal="left" vertical="center" wrapText="1" indent="1"/>
      <protection hidden="1"/>
    </xf>
    <xf numFmtId="0" fontId="1" fillId="5" borderId="1" xfId="0" applyFont="1" applyFill="1" applyBorder="1" applyAlignment="1" applyProtection="1">
      <alignment horizontal="right" vertical="top" wrapText="1" indent="1"/>
      <protection hidden="1"/>
    </xf>
    <xf numFmtId="0" fontId="0" fillId="5" borderId="0" xfId="0" applyFill="1" applyAlignment="1" applyProtection="1">
      <alignment horizontal="left" vertical="top" wrapText="1" indent="1"/>
      <protection hidden="1"/>
    </xf>
    <xf numFmtId="0" fontId="1" fillId="5" borderId="2" xfId="0" applyFont="1" applyFill="1" applyBorder="1" applyAlignment="1" applyProtection="1">
      <alignment horizontal="right" vertical="top" wrapText="1" indent="1"/>
      <protection hidden="1"/>
    </xf>
    <xf numFmtId="0" fontId="0" fillId="5" borderId="3" xfId="0" applyFill="1" applyBorder="1" applyAlignment="1" applyProtection="1">
      <alignment horizontal="left" vertical="top" wrapText="1" indent="1"/>
      <protection hidden="1"/>
    </xf>
    <xf numFmtId="0" fontId="0" fillId="2" borderId="4" xfId="0" applyFill="1" applyBorder="1" applyProtection="1">
      <protection hidden="1"/>
    </xf>
    <xf numFmtId="0" fontId="1" fillId="6" borderId="1" xfId="0" applyFont="1" applyFill="1" applyBorder="1" applyAlignment="1" applyProtection="1">
      <alignment horizontal="right" vertical="center" indent="1"/>
      <protection hidden="1"/>
    </xf>
    <xf numFmtId="0" fontId="6" fillId="6" borderId="0" xfId="0" applyFont="1" applyFill="1" applyAlignment="1" applyProtection="1">
      <alignment horizontal="left" vertical="center" indent="1"/>
      <protection hidden="1"/>
    </xf>
    <xf numFmtId="0" fontId="0" fillId="4" borderId="1" xfId="0" applyFill="1" applyBorder="1" applyAlignment="1" applyProtection="1">
      <alignment horizontal="right" vertical="center" indent="1"/>
      <protection hidden="1"/>
    </xf>
    <xf numFmtId="0" fontId="0" fillId="3" borderId="0" xfId="0" applyFill="1" applyAlignment="1" applyProtection="1">
      <alignment horizontal="left" indent="4"/>
      <protection hidden="1"/>
    </xf>
    <xf numFmtId="0" fontId="0" fillId="3" borderId="0" xfId="0" applyFill="1" applyAlignment="1" applyProtection="1">
      <alignment horizontal="right"/>
      <protection hidden="1"/>
    </xf>
    <xf numFmtId="0" fontId="0" fillId="7" borderId="0" xfId="0" applyFill="1" applyProtection="1">
      <protection hidden="1"/>
    </xf>
    <xf numFmtId="0" fontId="8" fillId="8" borderId="0" xfId="0" applyFont="1" applyFill="1" applyProtection="1">
      <protection hidden="1"/>
    </xf>
    <xf numFmtId="0" fontId="0" fillId="0" borderId="0" xfId="0" applyProtection="1">
      <protection hidden="1"/>
    </xf>
    <xf numFmtId="0" fontId="4" fillId="7" borderId="1" xfId="0" applyFont="1" applyFill="1" applyBorder="1" applyAlignment="1" applyProtection="1">
      <alignment horizontal="right" vertical="center" indent="1"/>
      <protection hidden="1"/>
    </xf>
    <xf numFmtId="0" fontId="4" fillId="7" borderId="0" xfId="0" applyFont="1" applyFill="1" applyAlignment="1" applyProtection="1">
      <alignment horizontal="right" vertical="center" indent="1"/>
      <protection hidden="1"/>
    </xf>
    <xf numFmtId="164" fontId="9" fillId="5" borderId="1" xfId="0" applyNumberFormat="1" applyFont="1" applyFill="1" applyBorder="1" applyAlignment="1" applyProtection="1">
      <alignment horizontal="right" vertical="center" indent="1"/>
      <protection hidden="1"/>
    </xf>
    <xf numFmtId="0" fontId="9" fillId="5" borderId="0" xfId="0" applyFont="1" applyFill="1" applyAlignment="1" applyProtection="1">
      <alignment horizontal="right" vertical="center" indent="1"/>
      <protection hidden="1"/>
    </xf>
    <xf numFmtId="0" fontId="9" fillId="5" borderId="0" xfId="0" applyFont="1" applyFill="1" applyAlignment="1" applyProtection="1">
      <alignment wrapText="1"/>
      <protection hidden="1"/>
    </xf>
    <xf numFmtId="0" fontId="0" fillId="6" borderId="0" xfId="0" applyFill="1" applyProtection="1">
      <protection hidden="1"/>
    </xf>
    <xf numFmtId="165" fontId="10" fillId="5" borderId="1" xfId="0" applyNumberFormat="1" applyFont="1" applyFill="1" applyBorder="1" applyAlignment="1" applyProtection="1">
      <alignment horizontal="right" vertical="center" wrapText="1" indent="1"/>
      <protection hidden="1"/>
    </xf>
    <xf numFmtId="0" fontId="1" fillId="5" borderId="0" xfId="0" applyFont="1" applyFill="1" applyAlignment="1" applyProtection="1">
      <alignment horizontal="right" vertical="top" wrapText="1" indent="1"/>
      <protection hidden="1"/>
    </xf>
    <xf numFmtId="0" fontId="0" fillId="6" borderId="5" xfId="0" applyFill="1" applyBorder="1" applyProtection="1">
      <protection hidden="1"/>
    </xf>
    <xf numFmtId="0" fontId="0" fillId="5" borderId="0" xfId="0" applyFill="1" applyProtection="1">
      <protection hidden="1"/>
    </xf>
    <xf numFmtId="0" fontId="1" fillId="5" borderId="0" xfId="0" applyFont="1" applyFill="1" applyProtection="1">
      <protection hidden="1"/>
    </xf>
    <xf numFmtId="4" fontId="1" fillId="9" borderId="9" xfId="0" applyNumberFormat="1" applyFont="1" applyFill="1" applyBorder="1" applyAlignment="1" applyProtection="1">
      <alignment horizontal="center" vertical="center" wrapText="1"/>
      <protection hidden="1"/>
    </xf>
    <xf numFmtId="0" fontId="1" fillId="5" borderId="0" xfId="0" applyFont="1" applyFill="1" applyAlignment="1" applyProtection="1">
      <alignment horizontal="center"/>
      <protection hidden="1"/>
    </xf>
    <xf numFmtId="2" fontId="1" fillId="13" borderId="9" xfId="0" applyNumberFormat="1" applyFont="1" applyFill="1" applyBorder="1" applyProtection="1">
      <protection hidden="1"/>
    </xf>
    <xf numFmtId="0" fontId="0" fillId="12" borderId="9" xfId="0" applyFill="1" applyBorder="1" applyProtection="1">
      <protection locked="0"/>
    </xf>
    <xf numFmtId="0" fontId="0" fillId="7" borderId="0" xfId="0" applyFill="1" applyAlignment="1" applyProtection="1">
      <alignment wrapText="1"/>
      <protection hidden="1"/>
    </xf>
    <xf numFmtId="0" fontId="0" fillId="11" borderId="9" xfId="0" applyFill="1" applyBorder="1" applyAlignment="1" applyProtection="1">
      <alignment horizontal="center" vertical="center" wrapText="1"/>
      <protection hidden="1"/>
    </xf>
    <xf numFmtId="0" fontId="0" fillId="9" borderId="10" xfId="0" applyFill="1" applyBorder="1" applyAlignment="1" applyProtection="1">
      <alignment horizontal="center" vertical="center" wrapText="1"/>
      <protection hidden="1"/>
    </xf>
    <xf numFmtId="0" fontId="0" fillId="11" borderId="10" xfId="0" applyFill="1" applyBorder="1" applyAlignment="1" applyProtection="1">
      <alignment horizontal="center" vertical="center" wrapText="1"/>
      <protection hidden="1"/>
    </xf>
    <xf numFmtId="0" fontId="0" fillId="9" borderId="11" xfId="0" applyFill="1" applyBorder="1" applyAlignment="1" applyProtection="1">
      <alignment horizontal="center" vertical="center" wrapText="1"/>
      <protection hidden="1"/>
    </xf>
    <xf numFmtId="2" fontId="0" fillId="9" borderId="11" xfId="0" applyNumberFormat="1" applyFill="1" applyBorder="1" applyAlignment="1" applyProtection="1">
      <alignment horizontal="center" vertical="center" wrapText="1"/>
      <protection hidden="1"/>
    </xf>
    <xf numFmtId="4" fontId="0" fillId="9" borderId="9" xfId="0" applyNumberFormat="1" applyFill="1" applyBorder="1" applyAlignment="1" applyProtection="1">
      <alignment horizontal="center" vertical="center" wrapText="1"/>
      <protection hidden="1"/>
    </xf>
    <xf numFmtId="0" fontId="0" fillId="13" borderId="9" xfId="0" applyFill="1" applyBorder="1" applyAlignment="1" applyProtection="1">
      <alignment horizontal="center" wrapText="1"/>
      <protection hidden="1"/>
    </xf>
    <xf numFmtId="0" fontId="0" fillId="5" borderId="0" xfId="0" applyFill="1" applyAlignment="1" applyProtection="1">
      <alignment wrapText="1"/>
      <protection hidden="1"/>
    </xf>
    <xf numFmtId="0" fontId="0" fillId="0" borderId="0" xfId="0" applyAlignment="1" applyProtection="1">
      <alignment wrapText="1"/>
      <protection hidden="1"/>
    </xf>
    <xf numFmtId="0" fontId="0" fillId="11" borderId="9" xfId="0" applyFill="1" applyBorder="1" applyAlignment="1" applyProtection="1">
      <alignment horizontal="center"/>
      <protection hidden="1"/>
    </xf>
    <xf numFmtId="2" fontId="0" fillId="10" borderId="9" xfId="0" applyNumberFormat="1" applyFill="1" applyBorder="1" applyAlignment="1" applyProtection="1">
      <alignment horizontal="center" vertical="center"/>
      <protection locked="0"/>
    </xf>
    <xf numFmtId="2" fontId="0" fillId="9" borderId="9" xfId="0" applyNumberFormat="1" applyFill="1" applyBorder="1" applyAlignment="1" applyProtection="1">
      <alignment horizontal="center" vertical="center"/>
      <protection hidden="1"/>
    </xf>
    <xf numFmtId="4" fontId="0" fillId="9" borderId="9" xfId="0" applyNumberFormat="1" applyFill="1" applyBorder="1" applyAlignment="1" applyProtection="1">
      <alignment horizontal="center" vertical="center"/>
      <protection hidden="1"/>
    </xf>
    <xf numFmtId="0" fontId="0" fillId="13" borderId="9" xfId="0" applyFill="1" applyBorder="1" applyProtection="1">
      <protection locked="0"/>
    </xf>
    <xf numFmtId="10" fontId="0" fillId="12" borderId="9" xfId="0" applyNumberFormat="1" applyFill="1" applyBorder="1" applyProtection="1">
      <protection locked="0"/>
    </xf>
    <xf numFmtId="14" fontId="0" fillId="12" borderId="9" xfId="0" applyNumberFormat="1" applyFill="1" applyBorder="1" applyProtection="1">
      <protection locked="0"/>
    </xf>
    <xf numFmtId="2" fontId="0" fillId="12" borderId="9" xfId="0" applyNumberFormat="1" applyFill="1" applyBorder="1" applyProtection="1">
      <protection locked="0"/>
    </xf>
    <xf numFmtId="2" fontId="0" fillId="13" borderId="9" xfId="0" applyNumberFormat="1" applyFill="1" applyBorder="1" applyProtection="1">
      <protection locked="0"/>
    </xf>
    <xf numFmtId="0" fontId="0" fillId="0" borderId="0" xfId="0" applyAlignment="1" applyProtection="1">
      <alignment horizontal="center"/>
      <protection hidden="1"/>
    </xf>
    <xf numFmtId="2" fontId="0" fillId="0" borderId="0" xfId="0" applyNumberFormat="1" applyProtection="1">
      <protection hidden="1"/>
    </xf>
    <xf numFmtId="4" fontId="0" fillId="0" borderId="0" xfId="0" applyNumberFormat="1" applyAlignment="1" applyProtection="1">
      <alignment horizontal="center"/>
      <protection hidden="1"/>
    </xf>
    <xf numFmtId="0" fontId="0" fillId="4" borderId="1" xfId="0" applyFill="1" applyBorder="1" applyAlignment="1" applyProtection="1">
      <alignment horizontal="right" vertical="center" wrapText="1" indent="1"/>
      <protection hidden="1"/>
    </xf>
    <xf numFmtId="0" fontId="0" fillId="14" borderId="9" xfId="0" applyFill="1" applyBorder="1" applyAlignment="1" applyProtection="1">
      <alignment horizontal="left"/>
      <protection locked="0"/>
    </xf>
    <xf numFmtId="0" fontId="0" fillId="14" borderId="9" xfId="0" applyFill="1" applyBorder="1" applyAlignment="1" applyProtection="1">
      <alignment horizontal="left" vertical="center"/>
      <protection locked="0"/>
    </xf>
    <xf numFmtId="49" fontId="0" fillId="14" borderId="9" xfId="0" applyNumberFormat="1" applyFill="1" applyBorder="1" applyAlignment="1" applyProtection="1">
      <alignment horizontal="left" vertical="center"/>
      <protection locked="0"/>
    </xf>
    <xf numFmtId="2" fontId="0" fillId="14" borderId="9" xfId="0" applyNumberFormat="1" applyFill="1" applyBorder="1" applyAlignment="1" applyProtection="1">
      <alignment horizontal="center" vertical="center"/>
      <protection locked="0"/>
    </xf>
    <xf numFmtId="0" fontId="0" fillId="14" borderId="9" xfId="0" quotePrefix="1" applyFill="1" applyBorder="1" applyAlignment="1" applyProtection="1">
      <alignment horizontal="left" vertical="center"/>
      <protection locked="0"/>
    </xf>
    <xf numFmtId="10" fontId="0" fillId="14" borderId="9" xfId="0" applyNumberFormat="1" applyFill="1" applyBorder="1" applyAlignment="1" applyProtection="1">
      <alignment horizontal="center" vertical="center"/>
      <protection locked="0"/>
    </xf>
    <xf numFmtId="14" fontId="0" fillId="14" borderId="9" xfId="0" applyNumberFormat="1" applyFill="1" applyBorder="1" applyAlignment="1" applyProtection="1">
      <alignment horizontal="center" vertical="center"/>
      <protection locked="0"/>
    </xf>
    <xf numFmtId="0" fontId="0" fillId="14" borderId="9" xfId="0" applyFill="1" applyBorder="1" applyAlignment="1" applyProtection="1">
      <alignment vertical="center"/>
      <protection locked="0"/>
    </xf>
    <xf numFmtId="0" fontId="0" fillId="15" borderId="0" xfId="0" applyFill="1" applyAlignment="1" applyProtection="1">
      <alignment horizontal="left" vertical="center" indent="1"/>
      <protection locked="0"/>
    </xf>
    <xf numFmtId="0" fontId="1" fillId="0" borderId="12" xfId="0" applyFont="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horizontal="left" vertical="center" wrapText="1"/>
    </xf>
    <xf numFmtId="0" fontId="12" fillId="2" borderId="0" xfId="0" applyFont="1" applyFill="1" applyProtection="1">
      <protection hidden="1"/>
    </xf>
    <xf numFmtId="0" fontId="12" fillId="0" borderId="0" xfId="0" applyFont="1" applyProtection="1">
      <protection hidden="1"/>
    </xf>
    <xf numFmtId="0" fontId="3" fillId="4" borderId="1" xfId="0" applyFont="1" applyFill="1" applyBorder="1" applyAlignment="1" applyProtection="1">
      <alignment horizontal="right" vertical="center" indent="1"/>
      <protection hidden="1"/>
    </xf>
    <xf numFmtId="0" fontId="3" fillId="0" borderId="1" xfId="0" applyFont="1" applyBorder="1" applyAlignment="1" applyProtection="1">
      <alignment horizontal="right" vertical="center" indent="1"/>
      <protection hidden="1"/>
    </xf>
    <xf numFmtId="0" fontId="3" fillId="4" borderId="0" xfId="0" applyFont="1" applyFill="1" applyAlignment="1" applyProtection="1">
      <alignment horizontal="left" vertical="center" wrapText="1" indent="1"/>
      <protection hidden="1"/>
    </xf>
    <xf numFmtId="0" fontId="3" fillId="0" borderId="0" xfId="0" applyFont="1" applyAlignment="1" applyProtection="1">
      <alignment horizontal="left" vertical="center" wrapText="1" indent="1"/>
      <protection hidden="1"/>
    </xf>
    <xf numFmtId="0" fontId="1" fillId="9" borderId="6" xfId="0" applyFont="1" applyFill="1" applyBorder="1" applyAlignment="1" applyProtection="1">
      <alignment horizontal="center"/>
      <protection hidden="1"/>
    </xf>
    <xf numFmtId="0" fontId="1" fillId="9" borderId="8" xfId="0" applyFont="1" applyFill="1" applyBorder="1" applyAlignment="1" applyProtection="1">
      <alignment horizontal="center"/>
      <protection hidden="1"/>
    </xf>
    <xf numFmtId="0" fontId="1" fillId="9" borderId="7" xfId="0" applyFont="1" applyFill="1" applyBorder="1" applyAlignment="1" applyProtection="1">
      <alignment horizontal="center"/>
      <protection hidden="1"/>
    </xf>
    <xf numFmtId="0" fontId="1" fillId="11" borderId="6" xfId="0" applyFont="1" applyFill="1" applyBorder="1" applyAlignment="1" applyProtection="1">
      <alignment horizontal="center"/>
      <protection hidden="1"/>
    </xf>
    <xf numFmtId="0" fontId="1" fillId="11" borderId="8" xfId="0" applyFont="1" applyFill="1" applyBorder="1" applyAlignment="1" applyProtection="1">
      <alignment horizontal="center"/>
      <protection hidden="1"/>
    </xf>
    <xf numFmtId="0" fontId="0" fillId="0" borderId="8" xfId="0" applyBorder="1" applyAlignment="1">
      <alignment horizontal="center"/>
    </xf>
    <xf numFmtId="0" fontId="0" fillId="0" borderId="7" xfId="0" applyBorder="1" applyAlignment="1">
      <alignment horizontal="center"/>
    </xf>
    <xf numFmtId="0" fontId="7" fillId="0" borderId="0" xfId="1" applyBorder="1" applyAlignment="1" applyProtection="1">
      <protection hidden="1"/>
    </xf>
    <xf numFmtId="0" fontId="9" fillId="5" borderId="0" xfId="0" applyFont="1" applyFill="1" applyAlignment="1" applyProtection="1">
      <alignment horizontal="left" vertical="center" wrapText="1"/>
      <protection hidden="1"/>
    </xf>
    <xf numFmtId="0" fontId="9" fillId="0" borderId="0" xfId="0" applyFont="1" applyAlignment="1" applyProtection="1">
      <alignment wrapText="1"/>
      <protection hidden="1"/>
    </xf>
    <xf numFmtId="0" fontId="0" fillId="5" borderId="0" xfId="0" applyFill="1" applyAlignment="1" applyProtection="1">
      <alignment vertical="center" wrapText="1"/>
      <protection hidden="1"/>
    </xf>
    <xf numFmtId="0" fontId="0" fillId="0" borderId="0" xfId="0" applyAlignment="1" applyProtection="1">
      <alignment wrapText="1"/>
      <protection hidden="1"/>
    </xf>
    <xf numFmtId="0" fontId="1" fillId="14" borderId="6" xfId="0" applyFont="1" applyFill="1" applyBorder="1" applyAlignment="1" applyProtection="1">
      <alignment horizontal="left"/>
      <protection locked="0"/>
    </xf>
    <xf numFmtId="0" fontId="1" fillId="0" borderId="17" xfId="0" applyFont="1" applyBorder="1" applyAlignment="1">
      <alignment vertical="center" wrapText="1"/>
    </xf>
    <xf numFmtId="0" fontId="1" fillId="0" borderId="14" xfId="0" applyFont="1" applyBorder="1" applyAlignment="1">
      <alignment vertical="center" wrapText="1"/>
    </xf>
    <xf numFmtId="0" fontId="0" fillId="0" borderId="17" xfId="0" applyBorder="1" applyAlignment="1">
      <alignment vertical="center" wrapText="1"/>
    </xf>
    <xf numFmtId="0" fontId="0" fillId="0" borderId="14" xfId="0" applyBorder="1" applyAlignment="1">
      <alignment vertical="center" wrapText="1"/>
    </xf>
    <xf numFmtId="0" fontId="1" fillId="0" borderId="16" xfId="0" applyFont="1" applyBorder="1" applyAlignment="1">
      <alignment vertical="center" wrapText="1"/>
    </xf>
    <xf numFmtId="0" fontId="0" fillId="0" borderId="16" xfId="0" applyBorder="1" applyAlignment="1">
      <alignment vertical="center" wrapText="1"/>
    </xf>
    <xf numFmtId="0" fontId="0" fillId="0" borderId="0" xfId="0" applyAlignment="1" applyProtection="1">
      <protection hidden="1"/>
    </xf>
    <xf numFmtId="0" fontId="1" fillId="14" borderId="7" xfId="0" applyFont="1" applyFill="1" applyBorder="1" applyAlignment="1"/>
    <xf numFmtId="0" fontId="1" fillId="12" borderId="6" xfId="0" applyFont="1" applyFill="1" applyBorder="1" applyAlignment="1" applyProtection="1">
      <protection hidden="1"/>
    </xf>
    <xf numFmtId="0" fontId="0" fillId="0" borderId="8" xfId="0" applyBorder="1" applyAlignment="1"/>
    <xf numFmtId="0" fontId="0" fillId="0" borderId="7" xfId="0" applyBorder="1" applyAlignment="1"/>
  </cellXfs>
  <cellStyles count="2">
    <cellStyle name="Hyperlink" xfId="1" builtinId="8"/>
    <cellStyle name="Standaard"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405765</xdr:colOff>
      <xdr:row>1</xdr:row>
      <xdr:rowOff>131445</xdr:rowOff>
    </xdr:from>
    <xdr:to>
      <xdr:col>2</xdr:col>
      <xdr:colOff>3811</xdr:colOff>
      <xdr:row>5</xdr:row>
      <xdr:rowOff>60959</xdr:rowOff>
    </xdr:to>
    <xdr:pic>
      <xdr:nvPicPr>
        <xdr:cNvPr id="2" name="Afbeelding 1" descr="Logo EU ">
          <a:extLst>
            <a:ext uri="{FF2B5EF4-FFF2-40B4-BE49-F238E27FC236}">
              <a16:creationId xmlns:a16="http://schemas.microsoft.com/office/drawing/2014/main" id="{01E298FF-21E0-4442-A017-646B635563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765" y="314325"/>
          <a:ext cx="1034416" cy="6610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363583</xdr:colOff>
      <xdr:row>1</xdr:row>
      <xdr:rowOff>136072</xdr:rowOff>
    </xdr:from>
    <xdr:to>
      <xdr:col>1</xdr:col>
      <xdr:colOff>1432289</xdr:colOff>
      <xdr:row>5</xdr:row>
      <xdr:rowOff>78105</xdr:rowOff>
    </xdr:to>
    <xdr:pic>
      <xdr:nvPicPr>
        <xdr:cNvPr id="2" name="Afbeelding 1" descr="Logo EU ">
          <a:extLst>
            <a:ext uri="{FF2B5EF4-FFF2-40B4-BE49-F238E27FC236}">
              <a16:creationId xmlns:a16="http://schemas.microsoft.com/office/drawing/2014/main" id="{E93D86C5-BE22-4621-9648-98AC1F4572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123" y="318952"/>
          <a:ext cx="1038226" cy="67355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JLAGE%20SJABLOON%20KOSTEN%20EN%20FINANCIER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rnDataOproepbeheerder"/>
      <sheetName val="Invoeren WERKINGSKOST"/>
      <sheetName val="dataWerking"/>
      <sheetName val="INSTRUCTIES"/>
      <sheetName val="dataIntern"/>
      <sheetName val="Invoeren INTERN personeel"/>
      <sheetName val="Invoeren EXTERN personeel"/>
      <sheetName val="Invoeren OPLEIDINGEN"/>
      <sheetName val="LUMPSUM"/>
      <sheetName val="Invoeren STANDAARDKOST"/>
      <sheetName val="RESERVERING"/>
      <sheetName val="FINANCIERING"/>
      <sheetName val="Overzicht financiering per LB"/>
      <sheetName val="Invoeren in ESF APPLICATIE"/>
      <sheetName val="Evaluatie_Inhoud"/>
      <sheetName val="Evaluatie_Fin"/>
      <sheetName val="KOOLSTOFARME FOCUS"/>
      <sheetName val="dataExtern"/>
      <sheetName val="dataOpleiding"/>
    </sheetNames>
    <sheetDataSet>
      <sheetData sheetId="0">
        <row r="6">
          <cell r="C6" t="str">
            <v>STAP 1</v>
          </cell>
        </row>
        <row r="7">
          <cell r="C7" t="str">
            <v>STAP 2</v>
          </cell>
        </row>
        <row r="8">
          <cell r="C8" t="str">
            <v>STAP 3</v>
          </cell>
        </row>
        <row r="23">
          <cell r="J23">
            <v>8333.3333333333339</v>
          </cell>
        </row>
        <row r="24">
          <cell r="J24">
            <v>172000</v>
          </cell>
        </row>
        <row r="25">
          <cell r="J25">
            <v>172000</v>
          </cell>
        </row>
        <row r="33">
          <cell r="E33" t="str">
            <v>intern personeel</v>
          </cell>
        </row>
        <row r="34">
          <cell r="E34" t="str">
            <v>zelfstandige</v>
          </cell>
        </row>
        <row r="35">
          <cell r="E35" t="str">
            <v>statutair</v>
          </cell>
        </row>
        <row r="36">
          <cell r="E36" t="str">
            <v>statutair vervangen door contractueel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DBFC-B139-4186-B282-FC460EC4B076}">
  <dimension ref="A2:F33"/>
  <sheetViews>
    <sheetView topLeftCell="A19" workbookViewId="0">
      <selection activeCell="C27" sqref="C27"/>
    </sheetView>
  </sheetViews>
  <sheetFormatPr defaultColWidth="9.140625" defaultRowHeight="14.45"/>
  <cols>
    <col min="1" max="1" width="5.5703125" style="2" customWidth="1"/>
    <col min="2" max="2" width="21.5703125" style="2" customWidth="1"/>
    <col min="3" max="3" width="149.42578125" style="2" customWidth="1"/>
    <col min="4" max="4" width="15.42578125" style="2" customWidth="1"/>
    <col min="5" max="5" width="22" style="2" customWidth="1"/>
    <col min="6" max="6" width="62.140625" style="2" customWidth="1"/>
    <col min="7" max="7" width="9.140625" style="2"/>
    <col min="8" max="8" width="10.140625" style="2" customWidth="1"/>
    <col min="9" max="16384" width="9.140625" style="2"/>
  </cols>
  <sheetData>
    <row r="2" spans="1:6">
      <c r="A2" s="1"/>
      <c r="B2" s="1"/>
      <c r="C2" s="1"/>
      <c r="D2" s="1"/>
      <c r="E2" s="1"/>
      <c r="F2" s="1"/>
    </row>
    <row r="3" spans="1:6">
      <c r="A3" s="1"/>
      <c r="B3" s="1"/>
      <c r="C3" s="1"/>
      <c r="D3" s="1"/>
      <c r="E3" s="1"/>
      <c r="F3" s="1"/>
    </row>
    <row r="4" spans="1:6" ht="15.6">
      <c r="A4" s="1"/>
      <c r="B4" s="1"/>
      <c r="C4" s="3" t="s">
        <v>0</v>
      </c>
      <c r="D4" s="3"/>
      <c r="E4" s="1"/>
      <c r="F4" s="1"/>
    </row>
    <row r="5" spans="1:6" ht="15" customHeight="1">
      <c r="A5" s="1"/>
      <c r="B5" s="1"/>
      <c r="C5" s="1"/>
      <c r="D5" s="1"/>
      <c r="E5" s="1"/>
      <c r="F5" s="1"/>
    </row>
    <row r="6" spans="1:6" ht="15" customHeight="1">
      <c r="A6" s="1"/>
      <c r="B6" s="1"/>
      <c r="C6" s="1"/>
      <c r="D6" s="1"/>
      <c r="E6" s="1"/>
      <c r="F6" s="1"/>
    </row>
    <row r="7" spans="1:6" ht="15" customHeight="1">
      <c r="A7" s="1"/>
      <c r="B7" s="4"/>
      <c r="C7" s="1"/>
      <c r="D7" s="1"/>
      <c r="E7" s="1"/>
      <c r="F7" s="1"/>
    </row>
    <row r="8" spans="1:6">
      <c r="A8" s="1"/>
      <c r="B8" s="4"/>
      <c r="C8" s="1"/>
      <c r="D8" s="1"/>
      <c r="E8" s="1"/>
      <c r="F8" s="1"/>
    </row>
    <row r="9" spans="1:6">
      <c r="B9" s="75">
        <v>579</v>
      </c>
      <c r="C9" s="77" t="s">
        <v>1</v>
      </c>
      <c r="F9" s="1"/>
    </row>
    <row r="10" spans="1:6" ht="51.6" customHeight="1">
      <c r="B10" s="76"/>
      <c r="C10" s="78"/>
      <c r="F10" s="1"/>
    </row>
    <row r="11" spans="1:6" ht="18" customHeight="1">
      <c r="B11" s="5"/>
      <c r="C11" s="6"/>
      <c r="F11" s="1"/>
    </row>
    <row r="12" spans="1:6" ht="70.349999999999994" customHeight="1">
      <c r="B12" s="7"/>
      <c r="C12" s="8" t="s">
        <v>2</v>
      </c>
      <c r="F12" s="1"/>
    </row>
    <row r="13" spans="1:6" ht="40.35" customHeight="1">
      <c r="B13" s="9" t="str">
        <f>[1]kernDataOproepbeheerder!C6</f>
        <v>STAP 1</v>
      </c>
      <c r="C13" s="10" t="s">
        <v>3</v>
      </c>
      <c r="D13" s="1"/>
      <c r="F13" s="1"/>
    </row>
    <row r="14" spans="1:6" ht="40.35" customHeight="1">
      <c r="B14" s="9" t="str">
        <f>[1]kernDataOproepbeheerder!C7</f>
        <v>STAP 2</v>
      </c>
      <c r="C14" s="10" t="s">
        <v>4</v>
      </c>
      <c r="D14" s="1"/>
      <c r="F14" s="1"/>
    </row>
    <row r="15" spans="1:6" ht="40.35" customHeight="1">
      <c r="B15" s="9" t="str">
        <f>[1]kernDataOproepbeheerder!C8</f>
        <v>STAP 3</v>
      </c>
      <c r="C15" s="10" t="s">
        <v>5</v>
      </c>
      <c r="D15" s="1"/>
      <c r="F15" s="1"/>
    </row>
    <row r="16" spans="1:6" ht="40.35" hidden="1" customHeight="1">
      <c r="B16" s="11">
        <f>[1]kernDataOproepbeheerder!C13</f>
        <v>0</v>
      </c>
      <c r="C16" s="12">
        <f>[1]kernDataOproepbeheerder!D13</f>
        <v>0</v>
      </c>
      <c r="D16" s="1"/>
      <c r="F16" s="1"/>
    </row>
    <row r="17" spans="1:6" ht="40.35" hidden="1" customHeight="1">
      <c r="B17" s="11">
        <f>[1]kernDataOproepbeheerder!C14</f>
        <v>0</v>
      </c>
      <c r="C17" s="12">
        <f>[1]kernDataOproepbeheerder!D14</f>
        <v>0</v>
      </c>
      <c r="D17" s="1"/>
      <c r="F17" s="1"/>
    </row>
    <row r="18" spans="1:6" ht="40.35" hidden="1" customHeight="1">
      <c r="B18" s="11">
        <f>[1]kernDataOproepbeheerder!C15</f>
        <v>0</v>
      </c>
      <c r="C18" s="12">
        <f>[1]kernDataOproepbeheerder!D15</f>
        <v>0</v>
      </c>
      <c r="D18" s="1"/>
      <c r="F18" s="1"/>
    </row>
    <row r="19" spans="1:6" ht="26.1" customHeight="1">
      <c r="A19" s="1"/>
      <c r="B19" s="13"/>
      <c r="C19" s="1"/>
      <c r="D19" s="1"/>
      <c r="E19" s="1"/>
      <c r="F19" s="1"/>
    </row>
    <row r="20" spans="1:6" ht="40.35" customHeight="1">
      <c r="B20" s="14"/>
      <c r="C20" s="15" t="s">
        <v>6</v>
      </c>
      <c r="F20" s="1"/>
    </row>
    <row r="21" spans="1:6" ht="20.100000000000001" customHeight="1">
      <c r="B21" s="16" t="s">
        <v>7</v>
      </c>
      <c r="C21" s="68"/>
      <c r="F21" s="1"/>
    </row>
    <row r="22" spans="1:6" ht="20.100000000000001" customHeight="1">
      <c r="B22" s="16" t="s">
        <v>8</v>
      </c>
      <c r="C22" s="68"/>
      <c r="F22" s="1"/>
    </row>
    <row r="23" spans="1:6" ht="20.100000000000001" customHeight="1">
      <c r="B23" s="16" t="s">
        <v>9</v>
      </c>
      <c r="C23" s="68"/>
      <c r="F23" s="1"/>
    </row>
    <row r="24" spans="1:6" ht="20.100000000000001" customHeight="1">
      <c r="B24" s="16" t="s">
        <v>10</v>
      </c>
      <c r="C24" s="68"/>
      <c r="F24" s="1"/>
    </row>
    <row r="25" spans="1:6" ht="28.15" customHeight="1">
      <c r="B25" s="59" t="s">
        <v>11</v>
      </c>
      <c r="C25" s="68"/>
      <c r="F25" s="1"/>
    </row>
    <row r="26" spans="1:6" ht="33" customHeight="1">
      <c r="B26" s="59" t="s">
        <v>12</v>
      </c>
      <c r="C26" s="68"/>
      <c r="F26" s="1"/>
    </row>
    <row r="27" spans="1:6">
      <c r="B27" s="16"/>
      <c r="C27" s="68"/>
      <c r="D27" s="1"/>
      <c r="F27" s="1"/>
    </row>
    <row r="28" spans="1:6">
      <c r="B28" s="16"/>
      <c r="C28" s="68"/>
      <c r="D28" s="1"/>
      <c r="F28" s="1"/>
    </row>
    <row r="29" spans="1:6">
      <c r="A29" s="1"/>
      <c r="B29" s="16"/>
      <c r="C29" s="68"/>
      <c r="D29" s="1"/>
      <c r="E29" s="1"/>
      <c r="F29" s="1"/>
    </row>
    <row r="30" spans="1:6">
      <c r="A30" s="1"/>
      <c r="B30" s="1"/>
      <c r="C30" s="1"/>
      <c r="E30" s="1"/>
      <c r="F30" s="1"/>
    </row>
    <row r="31" spans="1:6">
      <c r="A31" s="1"/>
      <c r="B31" s="1"/>
      <c r="C31" s="1"/>
      <c r="E31" s="1"/>
      <c r="F31" s="1"/>
    </row>
    <row r="32" spans="1:6">
      <c r="C32" s="17"/>
    </row>
    <row r="33" spans="3:3">
      <c r="C33" s="18"/>
    </row>
  </sheetData>
  <mergeCells count="2">
    <mergeCell ref="B9:B10"/>
    <mergeCell ref="C9: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71503-A0A3-4172-9850-CE75840FF13B}">
  <dimension ref="A1:AT113"/>
  <sheetViews>
    <sheetView tabSelected="1" topLeftCell="A51" zoomScale="85" zoomScaleNormal="85" workbookViewId="0">
      <selection activeCell="W64" sqref="W64"/>
    </sheetView>
  </sheetViews>
  <sheetFormatPr defaultColWidth="9.140625" defaultRowHeight="14.45" outlineLevelCol="2"/>
  <cols>
    <col min="1" max="1" width="1.85546875" style="19" customWidth="1"/>
    <col min="2" max="2" width="22.7109375" style="21" customWidth="1"/>
    <col min="3" max="3" width="1.42578125" style="21" customWidth="1"/>
    <col min="4" max="4" width="11.7109375" style="21" customWidth="1"/>
    <col min="5" max="5" width="15" style="21" customWidth="1"/>
    <col min="6" max="6" width="17" style="21" customWidth="1"/>
    <col min="7" max="7" width="20.5703125" style="21" hidden="1" customWidth="1"/>
    <col min="8" max="8" width="14.42578125" style="21" hidden="1" customWidth="1"/>
    <col min="9" max="9" width="19" style="21" customWidth="1"/>
    <col min="10" max="10" width="22.85546875" style="21" customWidth="1"/>
    <col min="11" max="11" width="25.5703125" style="21" hidden="1" customWidth="1"/>
    <col min="12" max="12" width="19.42578125" style="56" customWidth="1"/>
    <col min="13" max="13" width="11.5703125" style="56" customWidth="1"/>
    <col min="14" max="14" width="14.42578125" style="56" hidden="1" customWidth="1" outlineLevel="1"/>
    <col min="15" max="15" width="21.140625" style="56" customWidth="1" outlineLevel="1"/>
    <col min="16" max="16" width="22.7109375" style="56" customWidth="1" outlineLevel="1"/>
    <col min="17" max="17" width="23.5703125" style="56" customWidth="1" outlineLevel="1"/>
    <col min="18" max="18" width="18.5703125" style="56" customWidth="1" outlineLevel="1"/>
    <col min="19" max="19" width="19.85546875" style="56" hidden="1" customWidth="1" outlineLevel="1"/>
    <col min="20" max="20" width="16.140625" style="56" hidden="1" customWidth="1"/>
    <col min="21" max="21" width="24.140625" style="57" bestFit="1" customWidth="1"/>
    <col min="22" max="22" width="25.5703125" style="58" customWidth="1"/>
    <col min="23" max="23" width="60.28515625" style="21" customWidth="1"/>
    <col min="24" max="25" width="32.5703125" style="21" hidden="1" customWidth="1" outlineLevel="1"/>
    <col min="26" max="27" width="20.5703125" style="21" hidden="1" customWidth="1" outlineLevel="1"/>
    <col min="28" max="28" width="23.5703125" style="21" hidden="1" customWidth="1" outlineLevel="2"/>
    <col min="29" max="29" width="25.7109375" style="21" hidden="1" customWidth="1" outlineLevel="2"/>
    <col min="30" max="31" width="20.5703125" style="21" hidden="1" customWidth="1" outlineLevel="2"/>
    <col min="32" max="32" width="20.5703125" style="21" hidden="1" customWidth="1" outlineLevel="1" collapsed="1"/>
    <col min="33" max="35" width="20.5703125" style="21" hidden="1" customWidth="1" outlineLevel="1"/>
    <col min="36" max="36" width="21.42578125" style="21" hidden="1" customWidth="1" outlineLevel="1"/>
    <col min="37" max="37" width="9.140625" style="21" hidden="1" customWidth="1" outlineLevel="1"/>
    <col min="38" max="38" width="9.140625" style="21" collapsed="1"/>
    <col min="39" max="41" width="9.140625" style="21"/>
    <col min="42" max="42" width="8.5703125" style="21" customWidth="1"/>
    <col min="43" max="16384" width="9.140625" style="21"/>
  </cols>
  <sheetData>
    <row r="1" spans="2:46">
      <c r="B1" s="86" t="s">
        <v>13</v>
      </c>
      <c r="C1" s="86"/>
      <c r="D1" s="98"/>
      <c r="E1" s="98"/>
      <c r="F1" s="1"/>
      <c r="G1" s="1"/>
      <c r="H1" s="1"/>
      <c r="I1" s="1"/>
      <c r="J1" s="1"/>
      <c r="K1" s="1"/>
      <c r="L1" s="1"/>
      <c r="M1" s="1"/>
      <c r="N1" s="1"/>
      <c r="O1" s="1"/>
      <c r="P1" s="1"/>
      <c r="Q1" s="1"/>
      <c r="R1" s="1"/>
      <c r="S1" s="1"/>
      <c r="T1" s="1"/>
      <c r="U1" s="1"/>
      <c r="V1" s="1"/>
      <c r="W1" s="1"/>
      <c r="X1" s="20" t="s">
        <v>14</v>
      </c>
      <c r="Y1" s="20">
        <f>[1]kernDataOproepbeheerder!J23</f>
        <v>8333.3333333333339</v>
      </c>
      <c r="Z1" s="1"/>
      <c r="AA1" s="1"/>
      <c r="AB1" s="1"/>
      <c r="AC1" s="1"/>
      <c r="AD1" s="1"/>
      <c r="AE1" s="1"/>
      <c r="AF1" s="1"/>
      <c r="AG1" s="1"/>
      <c r="AH1" s="1"/>
      <c r="AI1" s="1"/>
      <c r="AJ1" s="1"/>
      <c r="AK1" s="1"/>
      <c r="AL1" s="1"/>
      <c r="AM1" s="1"/>
      <c r="AN1" s="1"/>
      <c r="AO1" s="1"/>
      <c r="AP1" s="1"/>
      <c r="AQ1" s="1"/>
      <c r="AR1" s="1"/>
      <c r="AS1" s="1"/>
      <c r="AT1" s="1"/>
    </row>
    <row r="2" spans="2:46">
      <c r="B2" s="1"/>
      <c r="C2" s="1"/>
      <c r="D2" s="1"/>
      <c r="E2" s="1"/>
      <c r="F2" s="1"/>
      <c r="G2" s="1"/>
      <c r="H2" s="1"/>
      <c r="I2" s="1"/>
      <c r="J2" s="1"/>
      <c r="K2" s="1"/>
      <c r="L2" s="1"/>
      <c r="M2" s="1"/>
      <c r="N2" s="1"/>
      <c r="O2" s="1"/>
      <c r="P2" s="1"/>
      <c r="Q2" s="1"/>
      <c r="R2" s="1"/>
      <c r="S2" s="1"/>
      <c r="T2" s="1"/>
      <c r="U2" s="1"/>
      <c r="V2" s="1"/>
      <c r="W2" s="1"/>
      <c r="X2" s="20" t="s">
        <v>15</v>
      </c>
      <c r="Y2" s="20">
        <f>[1]kernDataOproepbeheerder!J24</f>
        <v>172000</v>
      </c>
      <c r="Z2" s="1"/>
      <c r="AA2" s="1"/>
      <c r="AB2" s="1"/>
      <c r="AC2" s="1"/>
      <c r="AD2" s="1"/>
      <c r="AE2" s="1"/>
      <c r="AF2" s="1"/>
      <c r="AG2" s="1"/>
      <c r="AH2" s="1"/>
      <c r="AI2" s="1"/>
      <c r="AJ2" s="1"/>
      <c r="AK2" s="1"/>
      <c r="AL2" s="1"/>
      <c r="AM2" s="1"/>
      <c r="AN2" s="1"/>
      <c r="AO2" s="1"/>
      <c r="AP2" s="1"/>
      <c r="AQ2" s="1"/>
      <c r="AR2" s="1"/>
      <c r="AS2" s="1"/>
      <c r="AT2" s="1"/>
    </row>
    <row r="3" spans="2:46">
      <c r="B3" s="1"/>
      <c r="C3" s="1"/>
      <c r="D3" s="1"/>
      <c r="E3" s="1"/>
      <c r="F3" s="1"/>
      <c r="G3" s="1"/>
      <c r="H3" s="1"/>
      <c r="I3" s="1"/>
      <c r="J3" s="1"/>
      <c r="K3" s="1"/>
      <c r="L3" s="1"/>
      <c r="M3" s="1"/>
      <c r="N3" s="1"/>
      <c r="O3" s="1"/>
      <c r="P3" s="1"/>
      <c r="Q3" s="1"/>
      <c r="R3" s="1"/>
      <c r="S3" s="1"/>
      <c r="T3" s="1"/>
      <c r="U3" s="1"/>
      <c r="V3" s="1"/>
      <c r="W3" s="1"/>
      <c r="X3" s="20" t="s">
        <v>16</v>
      </c>
      <c r="Y3" s="20">
        <f>[1]kernDataOproepbeheerder!J25</f>
        <v>172000</v>
      </c>
      <c r="Z3" s="1"/>
      <c r="AA3" s="1"/>
      <c r="AB3" s="1"/>
      <c r="AC3" s="1"/>
      <c r="AD3" s="1"/>
      <c r="AE3" s="1"/>
      <c r="AF3" s="1"/>
      <c r="AG3" s="1"/>
      <c r="AH3" s="1"/>
      <c r="AI3" s="1"/>
      <c r="AJ3" s="1"/>
      <c r="AK3" s="1"/>
      <c r="AL3" s="1"/>
      <c r="AM3" s="1"/>
      <c r="AN3" s="1"/>
      <c r="AO3" s="1"/>
      <c r="AP3" s="1"/>
      <c r="AQ3" s="1"/>
      <c r="AR3" s="1"/>
      <c r="AS3" s="1"/>
      <c r="AT3" s="1"/>
    </row>
    <row r="4" spans="2:46">
      <c r="B4" s="1"/>
      <c r="C4" s="1"/>
      <c r="D4" s="1" t="s">
        <v>0</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2:46">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2:46">
      <c r="B7" s="4"/>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2:46">
      <c r="B8" s="4"/>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2:46" ht="18" customHeight="1">
      <c r="B9" s="22"/>
      <c r="C9" s="23"/>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2:46" ht="24.6" customHeight="1">
      <c r="B10" s="24">
        <f>V16</f>
        <v>0</v>
      </c>
      <c r="C10" s="25"/>
      <c r="D10" s="87" t="s">
        <v>17</v>
      </c>
      <c r="E10" s="88"/>
      <c r="F10" s="88"/>
      <c r="G10" s="88"/>
      <c r="H10" s="88"/>
      <c r="I10" s="88"/>
      <c r="J10" s="88"/>
      <c r="K10" s="88"/>
      <c r="L10" s="88"/>
      <c r="M10" s="88"/>
      <c r="N10" s="26"/>
      <c r="O10" s="26"/>
      <c r="P10" s="26"/>
      <c r="Q10" s="26"/>
      <c r="R10" s="26"/>
      <c r="S10" s="26"/>
      <c r="T10" s="26"/>
      <c r="U10" s="27"/>
      <c r="V10" s="27"/>
      <c r="W10" s="27"/>
      <c r="X10" s="27"/>
      <c r="Y10" s="27"/>
      <c r="Z10" s="27"/>
      <c r="AA10" s="27"/>
      <c r="AB10" s="27"/>
      <c r="AC10" s="27"/>
      <c r="AD10" s="27"/>
      <c r="AE10" s="27"/>
      <c r="AF10" s="27"/>
      <c r="AG10" s="27"/>
      <c r="AH10" s="27"/>
      <c r="AI10" s="27"/>
      <c r="AJ10" s="27"/>
      <c r="AK10" s="27"/>
      <c r="AL10" s="27"/>
      <c r="AM10" s="2"/>
      <c r="AN10" s="2"/>
      <c r="AO10" s="2"/>
      <c r="AP10" s="2"/>
      <c r="AQ10" s="2"/>
      <c r="AR10" s="2"/>
      <c r="AS10" s="2"/>
      <c r="AT10" s="2"/>
    </row>
    <row r="11" spans="2:46" ht="44.45" customHeight="1">
      <c r="B11" s="28"/>
      <c r="C11" s="29"/>
      <c r="D11" s="89" t="s">
        <v>18</v>
      </c>
      <c r="E11" s="90"/>
      <c r="F11" s="90"/>
      <c r="G11" s="90"/>
      <c r="H11" s="90"/>
      <c r="I11" s="90"/>
      <c r="J11" s="90"/>
      <c r="K11" s="90"/>
      <c r="L11" s="90"/>
      <c r="M11" s="90"/>
      <c r="N11" s="90"/>
      <c r="O11" s="90"/>
      <c r="P11" s="90"/>
      <c r="Q11" s="90"/>
      <c r="R11" s="90"/>
      <c r="S11" s="90"/>
      <c r="T11" s="90"/>
      <c r="U11" s="90"/>
      <c r="V11" s="27"/>
      <c r="W11" s="27"/>
      <c r="X11" s="27"/>
      <c r="Y11" s="27"/>
      <c r="Z11" s="27"/>
      <c r="AA11" s="27"/>
      <c r="AB11" s="27"/>
      <c r="AC11" s="27"/>
      <c r="AD11" s="27"/>
      <c r="AE11" s="27"/>
      <c r="AF11" s="27"/>
      <c r="AG11" s="27"/>
      <c r="AH11" s="27"/>
      <c r="AI11" s="27"/>
      <c r="AJ11" s="27"/>
      <c r="AK11" s="27"/>
      <c r="AL11" s="27"/>
      <c r="AM11" s="2"/>
      <c r="AN11" s="2"/>
      <c r="AO11" s="2"/>
      <c r="AP11" s="2"/>
      <c r="AQ11" s="2"/>
      <c r="AR11" s="2"/>
      <c r="AS11" s="2"/>
      <c r="AT11" s="2"/>
    </row>
    <row r="12" spans="2:46" ht="29.1" customHeight="1">
      <c r="B12" s="9"/>
      <c r="C12" s="29"/>
      <c r="D12" s="90"/>
      <c r="E12" s="90"/>
      <c r="F12" s="90"/>
      <c r="G12" s="90"/>
      <c r="H12" s="90"/>
      <c r="I12" s="90"/>
      <c r="J12" s="90"/>
      <c r="K12" s="90"/>
      <c r="L12" s="90"/>
      <c r="M12" s="90"/>
      <c r="N12" s="90"/>
      <c r="O12" s="90"/>
      <c r="P12" s="90"/>
      <c r="Q12" s="90"/>
      <c r="R12" s="90"/>
      <c r="S12" s="90"/>
      <c r="T12" s="90"/>
      <c r="U12" s="90"/>
      <c r="V12" s="27"/>
      <c r="W12" s="27"/>
      <c r="X12" s="27"/>
      <c r="Y12" s="27"/>
      <c r="Z12" s="27"/>
      <c r="AA12" s="27"/>
      <c r="AB12" s="27"/>
      <c r="AC12" s="27"/>
      <c r="AD12" s="27"/>
      <c r="AE12" s="27"/>
      <c r="AF12" s="27"/>
      <c r="AG12" s="27"/>
      <c r="AH12" s="27"/>
      <c r="AI12" s="27"/>
      <c r="AJ12" s="27"/>
      <c r="AK12" s="27"/>
      <c r="AL12" s="27"/>
      <c r="AM12" s="2"/>
      <c r="AN12" s="2"/>
      <c r="AO12" s="2"/>
      <c r="AP12" s="2"/>
      <c r="AQ12" s="2"/>
      <c r="AR12" s="2"/>
      <c r="AS12" s="2"/>
      <c r="AT12" s="2"/>
    </row>
    <row r="13" spans="2:46" ht="99" customHeight="1">
      <c r="B13" s="9"/>
      <c r="C13" s="29"/>
      <c r="D13" s="90"/>
      <c r="E13" s="90"/>
      <c r="F13" s="90"/>
      <c r="G13" s="90"/>
      <c r="H13" s="90"/>
      <c r="I13" s="90"/>
      <c r="J13" s="90"/>
      <c r="K13" s="90"/>
      <c r="L13" s="90"/>
      <c r="M13" s="90"/>
      <c r="N13" s="90"/>
      <c r="O13" s="90"/>
      <c r="P13" s="90"/>
      <c r="Q13" s="90"/>
      <c r="R13" s="90"/>
      <c r="S13" s="90"/>
      <c r="T13" s="90"/>
      <c r="U13" s="90"/>
      <c r="V13" s="27"/>
      <c r="W13" s="27"/>
      <c r="X13" s="27"/>
      <c r="Y13" s="27"/>
      <c r="Z13" s="27"/>
      <c r="AA13" s="27"/>
      <c r="AB13" s="27"/>
      <c r="AC13" s="27"/>
      <c r="AD13" s="27"/>
      <c r="AE13" s="27"/>
      <c r="AF13" s="27"/>
      <c r="AG13" s="27"/>
      <c r="AH13" s="27"/>
      <c r="AI13" s="27"/>
      <c r="AJ13" s="27"/>
      <c r="AK13" s="27"/>
      <c r="AL13" s="27"/>
      <c r="AM13" s="1"/>
      <c r="AN13" s="1"/>
      <c r="AO13" s="1"/>
      <c r="AP13" s="1"/>
      <c r="AQ13" s="1"/>
      <c r="AR13" s="1"/>
      <c r="AS13" s="1"/>
      <c r="AT13" s="1"/>
    </row>
    <row r="14" spans="2:46">
      <c r="B14" s="30"/>
      <c r="C14" s="27"/>
      <c r="D14" s="31"/>
      <c r="E14" s="91" t="s">
        <v>19</v>
      </c>
      <c r="F14" s="99"/>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1"/>
      <c r="AN14" s="1"/>
      <c r="AO14" s="1"/>
      <c r="AP14" s="1"/>
      <c r="AQ14" s="1"/>
      <c r="AR14" s="1"/>
      <c r="AS14" s="1"/>
      <c r="AT14" s="1"/>
    </row>
    <row r="15" spans="2:46">
      <c r="B15" s="30"/>
      <c r="C15" s="27"/>
      <c r="D15" s="31"/>
      <c r="E15" s="32"/>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1"/>
      <c r="AN15" s="1"/>
      <c r="AO15" s="1"/>
      <c r="AP15" s="1"/>
      <c r="AQ15" s="1"/>
      <c r="AR15" s="1"/>
      <c r="AS15" s="1"/>
      <c r="AT15" s="1"/>
    </row>
    <row r="16" spans="2:46" ht="15" customHeight="1">
      <c r="B16" s="30"/>
      <c r="C16" s="27"/>
      <c r="D16" s="31"/>
      <c r="E16" s="79" t="s">
        <v>20</v>
      </c>
      <c r="F16" s="80"/>
      <c r="G16" s="80"/>
      <c r="H16" s="81"/>
      <c r="I16" s="82" t="s">
        <v>21</v>
      </c>
      <c r="J16" s="83"/>
      <c r="K16" s="79" t="s">
        <v>22</v>
      </c>
      <c r="L16" s="84"/>
      <c r="M16" s="84"/>
      <c r="N16" s="84"/>
      <c r="O16" s="84"/>
      <c r="P16" s="84"/>
      <c r="Q16" s="84"/>
      <c r="R16" s="84"/>
      <c r="S16" s="84"/>
      <c r="T16" s="84"/>
      <c r="U16" s="85"/>
      <c r="V16" s="33">
        <f>SUM(V18:V37)</f>
        <v>0</v>
      </c>
      <c r="W16" s="34"/>
      <c r="X16" s="100" t="s">
        <v>23</v>
      </c>
      <c r="Y16" s="101"/>
      <c r="Z16" s="101"/>
      <c r="AA16" s="101"/>
      <c r="AB16" s="101"/>
      <c r="AC16" s="101"/>
      <c r="AD16" s="101"/>
      <c r="AE16" s="101"/>
      <c r="AF16" s="101"/>
      <c r="AG16" s="101"/>
      <c r="AH16" s="102"/>
      <c r="AI16" s="35">
        <f>SUM(AI18:AI37)</f>
        <v>0</v>
      </c>
      <c r="AJ16" s="36"/>
      <c r="AK16" s="31"/>
      <c r="AL16" s="31"/>
      <c r="AM16" s="1"/>
      <c r="AN16" s="1"/>
      <c r="AO16" s="1"/>
      <c r="AP16" s="1"/>
      <c r="AQ16" s="1"/>
      <c r="AR16" s="1"/>
      <c r="AS16" s="1"/>
      <c r="AT16" s="1"/>
    </row>
    <row r="17" spans="1:46" s="46" customFormat="1" ht="110.1" customHeight="1">
      <c r="A17" s="37"/>
      <c r="B17" s="30"/>
      <c r="C17" s="27"/>
      <c r="D17" s="38" t="s">
        <v>24</v>
      </c>
      <c r="E17" s="39" t="s">
        <v>25</v>
      </c>
      <c r="F17" s="39" t="s">
        <v>26</v>
      </c>
      <c r="G17" s="39" t="s">
        <v>27</v>
      </c>
      <c r="H17" s="39" t="s">
        <v>28</v>
      </c>
      <c r="I17" s="40" t="s">
        <v>21</v>
      </c>
      <c r="J17" s="40" t="s">
        <v>29</v>
      </c>
      <c r="K17" s="41" t="s">
        <v>30</v>
      </c>
      <c r="L17" s="39" t="s">
        <v>31</v>
      </c>
      <c r="M17" s="39" t="s">
        <v>32</v>
      </c>
      <c r="N17" s="42" t="s">
        <v>33</v>
      </c>
      <c r="O17" s="41" t="s">
        <v>34</v>
      </c>
      <c r="P17" s="41" t="s">
        <v>35</v>
      </c>
      <c r="Q17" s="41" t="s">
        <v>36</v>
      </c>
      <c r="R17" s="41" t="s">
        <v>37</v>
      </c>
      <c r="S17" s="41" t="s">
        <v>38</v>
      </c>
      <c r="T17" s="41" t="s">
        <v>39</v>
      </c>
      <c r="U17" s="42" t="s">
        <v>40</v>
      </c>
      <c r="V17" s="43" t="s">
        <v>41</v>
      </c>
      <c r="W17" s="38" t="s">
        <v>42</v>
      </c>
      <c r="X17" s="44" t="s">
        <v>43</v>
      </c>
      <c r="Y17" s="44" t="s">
        <v>44</v>
      </c>
      <c r="Z17" s="44" t="s">
        <v>45</v>
      </c>
      <c r="AA17" s="44" t="s">
        <v>46</v>
      </c>
      <c r="AB17" s="44" t="s">
        <v>47</v>
      </c>
      <c r="AC17" s="44" t="s">
        <v>48</v>
      </c>
      <c r="AD17" s="44" t="s">
        <v>49</v>
      </c>
      <c r="AE17" s="44" t="s">
        <v>50</v>
      </c>
      <c r="AF17" s="44" t="s">
        <v>51</v>
      </c>
      <c r="AG17" s="44" t="s">
        <v>52</v>
      </c>
      <c r="AH17" s="44" t="s">
        <v>53</v>
      </c>
      <c r="AI17" s="44" t="s">
        <v>54</v>
      </c>
      <c r="AJ17" s="44" t="s">
        <v>55</v>
      </c>
      <c r="AK17" s="45"/>
      <c r="AL17" s="45"/>
      <c r="AM17" s="1"/>
      <c r="AN17" s="1"/>
      <c r="AO17" s="1"/>
      <c r="AP17" s="1"/>
      <c r="AQ17" s="1"/>
      <c r="AR17" s="1"/>
      <c r="AS17" s="1"/>
      <c r="AT17" s="1"/>
    </row>
    <row r="18" spans="1:46">
      <c r="B18" s="30"/>
      <c r="C18" s="27"/>
      <c r="D18" s="47">
        <v>1</v>
      </c>
      <c r="E18" s="60"/>
      <c r="F18" s="61"/>
      <c r="G18" s="62"/>
      <c r="H18" s="61"/>
      <c r="I18" s="61"/>
      <c r="J18" s="62"/>
      <c r="K18" s="61" t="s">
        <v>56</v>
      </c>
      <c r="L18" s="63"/>
      <c r="M18" s="49" t="str">
        <f t="shared" ref="M18:M37" si="0">IF(K18="","",IF(L18="","",IF(K18="managementvennootschap",100,IF(K18="zelfstandige",IF(L18&gt;$Y$3,100,IF(L18&gt;=0,L18/1720)),IF(L18&gt;$Y$1,100,IF(L18&gt;=0,L18*0.012,""))))))</f>
        <v/>
      </c>
      <c r="N18" s="48" t="s">
        <v>57</v>
      </c>
      <c r="O18" s="65"/>
      <c r="P18" s="65"/>
      <c r="Q18" s="66"/>
      <c r="R18" s="66"/>
      <c r="S18" s="49">
        <f>IF(OR(N18="nee",M18="",O18="",P18="",Q18="",R18=""),0,(DATEDIF(Q18,R18+1,"m")*1720/12+DATEDIF(Q18,R18+1,"md")*1720/365)*O18*P18)</f>
        <v>0</v>
      </c>
      <c r="T18" s="48"/>
      <c r="U18" s="49">
        <f>IF(AND(S18="",T18=""),0,S18+T18)</f>
        <v>0</v>
      </c>
      <c r="V18" s="50">
        <f t="shared" ref="V18:V37" si="1">IF(OR(K18="",L18=""),0,IF(U18&gt;0,M18*U18,0))</f>
        <v>0</v>
      </c>
      <c r="W18" s="67"/>
      <c r="X18" s="36"/>
      <c r="Y18" s="36" t="str">
        <f t="shared" ref="Y18:Z37" si="2">K18</f>
        <v>intern personeel</v>
      </c>
      <c r="Z18" s="36">
        <f t="shared" si="2"/>
        <v>0</v>
      </c>
      <c r="AA18" s="51">
        <f>IF(Y18="","",IF(Z18="","",IF(Y18="managementvennootschap",100,IF(Y18="zelfstandige",IF(Z18&gt;$Y$3,100,IF(Z18&gt;=0,Z18/1720)),IF(Z18&gt;$Y$1,100,IF(Z18&gt;=0,Z18*0.012,""))))))</f>
        <v>0</v>
      </c>
      <c r="AB18" s="52">
        <f>O18</f>
        <v>0</v>
      </c>
      <c r="AC18" s="52">
        <f>P18</f>
        <v>0</v>
      </c>
      <c r="AD18" s="53">
        <f>Q18</f>
        <v>0</v>
      </c>
      <c r="AE18" s="53">
        <f>R18</f>
        <v>0</v>
      </c>
      <c r="AF18" s="51">
        <f>(DATEDIF(AD18,AE18+1,"m")*1720/12+DATEDIF(AD18,AE18+1,"md")*1720/365)*AB18*AC18</f>
        <v>0</v>
      </c>
      <c r="AG18" s="54">
        <f>T18</f>
        <v>0</v>
      </c>
      <c r="AH18" s="55">
        <f>AF18+AG18</f>
        <v>0</v>
      </c>
      <c r="AI18" s="55">
        <f t="shared" ref="AI18:AI37" si="3">IF(OR(Y18="",Z18=""),0,IF(AH18&gt;0,AA18*AH18,0))</f>
        <v>0</v>
      </c>
      <c r="AJ18" s="36"/>
      <c r="AK18" s="31"/>
      <c r="AL18" s="31"/>
      <c r="AM18" s="1"/>
      <c r="AN18" s="1"/>
      <c r="AO18" s="1"/>
      <c r="AP18" s="1"/>
      <c r="AQ18" s="1"/>
      <c r="AR18" s="1"/>
      <c r="AS18" s="1"/>
      <c r="AT18" s="1"/>
    </row>
    <row r="19" spans="1:46">
      <c r="B19" s="30"/>
      <c r="C19" s="27"/>
      <c r="D19" s="47">
        <v>2</v>
      </c>
      <c r="E19" s="60"/>
      <c r="F19" s="61"/>
      <c r="G19" s="62"/>
      <c r="H19" s="61"/>
      <c r="I19" s="61"/>
      <c r="J19" s="62"/>
      <c r="K19" s="61" t="s">
        <v>56</v>
      </c>
      <c r="L19" s="63"/>
      <c r="M19" s="49" t="str">
        <f t="shared" si="0"/>
        <v/>
      </c>
      <c r="N19" s="48" t="s">
        <v>57</v>
      </c>
      <c r="O19" s="65"/>
      <c r="P19" s="65"/>
      <c r="Q19" s="66"/>
      <c r="R19" s="66"/>
      <c r="S19" s="49">
        <f t="shared" ref="S19:S37" si="4">IF(OR(N19="nee",M19="",O19="",P19="",Q19="",R19=""),0,(DATEDIF(Q19,R19+1,"m")*1720/12+DATEDIF(Q19,R19+1,"md")*1720/365)*O19*P19)</f>
        <v>0</v>
      </c>
      <c r="T19" s="48"/>
      <c r="U19" s="49">
        <f t="shared" ref="U19:U37" si="5">IF(AND(S19="",T19=""),0,S19+T19)</f>
        <v>0</v>
      </c>
      <c r="V19" s="50">
        <f t="shared" si="1"/>
        <v>0</v>
      </c>
      <c r="W19" s="67"/>
      <c r="X19" s="36"/>
      <c r="Y19" s="36" t="str">
        <f t="shared" si="2"/>
        <v>intern personeel</v>
      </c>
      <c r="Z19" s="36">
        <f t="shared" si="2"/>
        <v>0</v>
      </c>
      <c r="AA19" s="51">
        <f t="shared" ref="AA19:AA37" si="6">IF(Y19="","",IF(Z19="","",IF(Y19="managementvennootschap",100,IF(Y19="zelfstandige",IF(Z19&gt;$Y$3,100,IF(Z19&gt;=0,Z19/1720)),IF(Z19&gt;$Y$1,100,IF(Z19&gt;=0,Z19*0.012,""))))))</f>
        <v>0</v>
      </c>
      <c r="AB19" s="52">
        <f t="shared" ref="AB19:AE37" si="7">O19</f>
        <v>0</v>
      </c>
      <c r="AC19" s="52">
        <f t="shared" si="7"/>
        <v>0</v>
      </c>
      <c r="AD19" s="53">
        <f t="shared" si="7"/>
        <v>0</v>
      </c>
      <c r="AE19" s="53">
        <f t="shared" si="7"/>
        <v>0</v>
      </c>
      <c r="AF19" s="51">
        <f t="shared" ref="AF19:AF37" si="8">(DATEDIF(AD19,AE19+1,"m")*1720/12+DATEDIF(AD19,AE19+1,"md")*1720/365)*AB19*AC19</f>
        <v>0</v>
      </c>
      <c r="AG19" s="54">
        <f t="shared" ref="AG19:AG37" si="9">T19</f>
        <v>0</v>
      </c>
      <c r="AH19" s="55">
        <f t="shared" ref="AH19:AH37" si="10">AF19+AG19</f>
        <v>0</v>
      </c>
      <c r="AI19" s="55">
        <f t="shared" si="3"/>
        <v>0</v>
      </c>
      <c r="AJ19" s="36"/>
      <c r="AK19" s="31"/>
      <c r="AL19" s="31"/>
      <c r="AM19" s="1"/>
      <c r="AN19" s="1"/>
      <c r="AO19" s="1"/>
      <c r="AP19" s="1"/>
      <c r="AQ19" s="1"/>
      <c r="AR19" s="1"/>
      <c r="AS19" s="1"/>
      <c r="AT19" s="1"/>
    </row>
    <row r="20" spans="1:46">
      <c r="B20" s="30"/>
      <c r="C20" s="27"/>
      <c r="D20" s="47">
        <v>3</v>
      </c>
      <c r="E20" s="60"/>
      <c r="F20" s="61"/>
      <c r="G20" s="62"/>
      <c r="H20" s="61"/>
      <c r="I20" s="61"/>
      <c r="J20" s="62"/>
      <c r="K20" s="61" t="s">
        <v>56</v>
      </c>
      <c r="L20" s="63"/>
      <c r="M20" s="49" t="str">
        <f t="shared" si="0"/>
        <v/>
      </c>
      <c r="N20" s="48" t="s">
        <v>57</v>
      </c>
      <c r="O20" s="65"/>
      <c r="P20" s="65"/>
      <c r="Q20" s="66"/>
      <c r="R20" s="66"/>
      <c r="S20" s="49">
        <f t="shared" si="4"/>
        <v>0</v>
      </c>
      <c r="T20" s="48"/>
      <c r="U20" s="49">
        <f t="shared" si="5"/>
        <v>0</v>
      </c>
      <c r="V20" s="50">
        <f t="shared" si="1"/>
        <v>0</v>
      </c>
      <c r="W20" s="67"/>
      <c r="X20" s="36"/>
      <c r="Y20" s="36" t="str">
        <f t="shared" si="2"/>
        <v>intern personeel</v>
      </c>
      <c r="Z20" s="36">
        <f t="shared" si="2"/>
        <v>0</v>
      </c>
      <c r="AA20" s="51">
        <f t="shared" si="6"/>
        <v>0</v>
      </c>
      <c r="AB20" s="52">
        <f t="shared" si="7"/>
        <v>0</v>
      </c>
      <c r="AC20" s="52">
        <f t="shared" si="7"/>
        <v>0</v>
      </c>
      <c r="AD20" s="53">
        <f t="shared" si="7"/>
        <v>0</v>
      </c>
      <c r="AE20" s="53">
        <f t="shared" si="7"/>
        <v>0</v>
      </c>
      <c r="AF20" s="51">
        <f t="shared" si="8"/>
        <v>0</v>
      </c>
      <c r="AG20" s="54">
        <f t="shared" si="9"/>
        <v>0</v>
      </c>
      <c r="AH20" s="55">
        <f t="shared" si="10"/>
        <v>0</v>
      </c>
      <c r="AI20" s="55">
        <f t="shared" si="3"/>
        <v>0</v>
      </c>
      <c r="AJ20" s="36"/>
      <c r="AK20" s="31"/>
      <c r="AL20" s="31"/>
      <c r="AM20" s="1"/>
      <c r="AN20" s="1"/>
      <c r="AO20" s="1"/>
      <c r="AP20" s="1"/>
      <c r="AQ20" s="1"/>
      <c r="AR20" s="1"/>
      <c r="AS20" s="1"/>
      <c r="AT20" s="1"/>
    </row>
    <row r="21" spans="1:46">
      <c r="B21" s="30"/>
      <c r="C21" s="27"/>
      <c r="D21" s="47">
        <v>4</v>
      </c>
      <c r="E21" s="60"/>
      <c r="F21" s="61"/>
      <c r="G21" s="62"/>
      <c r="H21" s="61"/>
      <c r="I21" s="61"/>
      <c r="J21" s="62"/>
      <c r="K21" s="61" t="s">
        <v>56</v>
      </c>
      <c r="L21" s="63"/>
      <c r="M21" s="49" t="str">
        <f t="shared" si="0"/>
        <v/>
      </c>
      <c r="N21" s="48" t="s">
        <v>57</v>
      </c>
      <c r="O21" s="65"/>
      <c r="P21" s="65"/>
      <c r="Q21" s="66"/>
      <c r="R21" s="66"/>
      <c r="S21" s="49">
        <f t="shared" si="4"/>
        <v>0</v>
      </c>
      <c r="T21" s="48"/>
      <c r="U21" s="49">
        <f t="shared" si="5"/>
        <v>0</v>
      </c>
      <c r="V21" s="50">
        <f t="shared" si="1"/>
        <v>0</v>
      </c>
      <c r="W21" s="67"/>
      <c r="X21" s="36"/>
      <c r="Y21" s="36" t="str">
        <f t="shared" si="2"/>
        <v>intern personeel</v>
      </c>
      <c r="Z21" s="36">
        <f t="shared" si="2"/>
        <v>0</v>
      </c>
      <c r="AA21" s="51">
        <f t="shared" si="6"/>
        <v>0</v>
      </c>
      <c r="AB21" s="52">
        <f t="shared" si="7"/>
        <v>0</v>
      </c>
      <c r="AC21" s="52">
        <f t="shared" si="7"/>
        <v>0</v>
      </c>
      <c r="AD21" s="53">
        <f t="shared" si="7"/>
        <v>0</v>
      </c>
      <c r="AE21" s="53">
        <f t="shared" si="7"/>
        <v>0</v>
      </c>
      <c r="AF21" s="51">
        <f t="shared" si="8"/>
        <v>0</v>
      </c>
      <c r="AG21" s="54">
        <f t="shared" si="9"/>
        <v>0</v>
      </c>
      <c r="AH21" s="55">
        <f t="shared" si="10"/>
        <v>0</v>
      </c>
      <c r="AI21" s="55">
        <f t="shared" si="3"/>
        <v>0</v>
      </c>
      <c r="AJ21" s="36"/>
      <c r="AK21" s="31"/>
      <c r="AL21" s="31"/>
      <c r="AM21" s="1"/>
      <c r="AN21" s="1"/>
      <c r="AO21" s="1"/>
      <c r="AP21" s="1"/>
      <c r="AQ21" s="1"/>
      <c r="AR21" s="1"/>
      <c r="AS21" s="1"/>
      <c r="AT21" s="1"/>
    </row>
    <row r="22" spans="1:46">
      <c r="B22" s="30"/>
      <c r="C22" s="27"/>
      <c r="D22" s="47">
        <v>5</v>
      </c>
      <c r="E22" s="60"/>
      <c r="F22" s="61"/>
      <c r="G22" s="62"/>
      <c r="H22" s="61"/>
      <c r="I22" s="61"/>
      <c r="J22" s="62"/>
      <c r="K22" s="61" t="s">
        <v>56</v>
      </c>
      <c r="L22" s="63"/>
      <c r="M22" s="49" t="str">
        <f t="shared" si="0"/>
        <v/>
      </c>
      <c r="N22" s="48" t="s">
        <v>57</v>
      </c>
      <c r="O22" s="65"/>
      <c r="P22" s="65"/>
      <c r="Q22" s="66"/>
      <c r="R22" s="66"/>
      <c r="S22" s="49">
        <f t="shared" si="4"/>
        <v>0</v>
      </c>
      <c r="T22" s="48"/>
      <c r="U22" s="49">
        <f t="shared" si="5"/>
        <v>0</v>
      </c>
      <c r="V22" s="50">
        <f t="shared" si="1"/>
        <v>0</v>
      </c>
      <c r="W22" s="67"/>
      <c r="X22" s="36"/>
      <c r="Y22" s="36" t="str">
        <f t="shared" si="2"/>
        <v>intern personeel</v>
      </c>
      <c r="Z22" s="36">
        <f t="shared" si="2"/>
        <v>0</v>
      </c>
      <c r="AA22" s="51">
        <f t="shared" si="6"/>
        <v>0</v>
      </c>
      <c r="AB22" s="52">
        <f t="shared" si="7"/>
        <v>0</v>
      </c>
      <c r="AC22" s="52">
        <f t="shared" si="7"/>
        <v>0</v>
      </c>
      <c r="AD22" s="53">
        <f t="shared" si="7"/>
        <v>0</v>
      </c>
      <c r="AE22" s="53">
        <f t="shared" si="7"/>
        <v>0</v>
      </c>
      <c r="AF22" s="51">
        <f t="shared" si="8"/>
        <v>0</v>
      </c>
      <c r="AG22" s="54">
        <f t="shared" si="9"/>
        <v>0</v>
      </c>
      <c r="AH22" s="55">
        <f t="shared" si="10"/>
        <v>0</v>
      </c>
      <c r="AI22" s="55">
        <f t="shared" si="3"/>
        <v>0</v>
      </c>
      <c r="AJ22" s="36"/>
      <c r="AK22" s="31"/>
      <c r="AL22" s="31"/>
      <c r="AM22" s="1"/>
      <c r="AN22" s="1"/>
      <c r="AO22" s="1"/>
      <c r="AP22" s="1"/>
      <c r="AQ22" s="1"/>
      <c r="AR22" s="1"/>
      <c r="AS22" s="1"/>
      <c r="AT22" s="1"/>
    </row>
    <row r="23" spans="1:46">
      <c r="B23" s="30"/>
      <c r="C23" s="27"/>
      <c r="D23" s="47">
        <v>6</v>
      </c>
      <c r="E23" s="60"/>
      <c r="F23" s="61"/>
      <c r="G23" s="62"/>
      <c r="H23" s="61"/>
      <c r="I23" s="61"/>
      <c r="J23" s="62"/>
      <c r="K23" s="61" t="s">
        <v>56</v>
      </c>
      <c r="L23" s="63"/>
      <c r="M23" s="49" t="str">
        <f t="shared" si="0"/>
        <v/>
      </c>
      <c r="N23" s="48" t="s">
        <v>57</v>
      </c>
      <c r="O23" s="65"/>
      <c r="P23" s="65"/>
      <c r="Q23" s="66"/>
      <c r="R23" s="66"/>
      <c r="S23" s="49">
        <f t="shared" si="4"/>
        <v>0</v>
      </c>
      <c r="T23" s="48"/>
      <c r="U23" s="49">
        <f t="shared" si="5"/>
        <v>0</v>
      </c>
      <c r="V23" s="50">
        <f t="shared" si="1"/>
        <v>0</v>
      </c>
      <c r="W23" s="67"/>
      <c r="X23" s="36"/>
      <c r="Y23" s="36" t="str">
        <f t="shared" si="2"/>
        <v>intern personeel</v>
      </c>
      <c r="Z23" s="36">
        <f t="shared" si="2"/>
        <v>0</v>
      </c>
      <c r="AA23" s="51">
        <f t="shared" si="6"/>
        <v>0</v>
      </c>
      <c r="AB23" s="52">
        <f t="shared" si="7"/>
        <v>0</v>
      </c>
      <c r="AC23" s="52">
        <f t="shared" si="7"/>
        <v>0</v>
      </c>
      <c r="AD23" s="53">
        <f t="shared" si="7"/>
        <v>0</v>
      </c>
      <c r="AE23" s="53">
        <f t="shared" si="7"/>
        <v>0</v>
      </c>
      <c r="AF23" s="51">
        <f t="shared" si="8"/>
        <v>0</v>
      </c>
      <c r="AG23" s="54">
        <f t="shared" si="9"/>
        <v>0</v>
      </c>
      <c r="AH23" s="55">
        <f t="shared" si="10"/>
        <v>0</v>
      </c>
      <c r="AI23" s="55">
        <f t="shared" si="3"/>
        <v>0</v>
      </c>
      <c r="AJ23" s="36"/>
      <c r="AK23" s="31"/>
      <c r="AL23" s="31"/>
      <c r="AM23" s="1"/>
      <c r="AN23" s="1"/>
      <c r="AO23" s="1"/>
      <c r="AP23" s="1"/>
      <c r="AQ23" s="1"/>
      <c r="AR23" s="1"/>
      <c r="AS23" s="1"/>
      <c r="AT23" s="1"/>
    </row>
    <row r="24" spans="1:46">
      <c r="B24" s="30"/>
      <c r="C24" s="27"/>
      <c r="D24" s="47">
        <v>7</v>
      </c>
      <c r="E24" s="60"/>
      <c r="F24" s="61"/>
      <c r="G24" s="62"/>
      <c r="H24" s="61"/>
      <c r="I24" s="61"/>
      <c r="J24" s="62"/>
      <c r="K24" s="61" t="s">
        <v>56</v>
      </c>
      <c r="L24" s="63"/>
      <c r="M24" s="49" t="str">
        <f t="shared" si="0"/>
        <v/>
      </c>
      <c r="N24" s="48" t="s">
        <v>57</v>
      </c>
      <c r="O24" s="65"/>
      <c r="P24" s="65"/>
      <c r="Q24" s="66"/>
      <c r="R24" s="66"/>
      <c r="S24" s="49">
        <f t="shared" si="4"/>
        <v>0</v>
      </c>
      <c r="T24" s="48"/>
      <c r="U24" s="49">
        <f t="shared" si="5"/>
        <v>0</v>
      </c>
      <c r="V24" s="50">
        <f t="shared" si="1"/>
        <v>0</v>
      </c>
      <c r="W24" s="67"/>
      <c r="X24" s="36"/>
      <c r="Y24" s="36" t="str">
        <f t="shared" si="2"/>
        <v>intern personeel</v>
      </c>
      <c r="Z24" s="36">
        <f t="shared" si="2"/>
        <v>0</v>
      </c>
      <c r="AA24" s="51">
        <f t="shared" si="6"/>
        <v>0</v>
      </c>
      <c r="AB24" s="52">
        <f t="shared" si="7"/>
        <v>0</v>
      </c>
      <c r="AC24" s="52">
        <f t="shared" si="7"/>
        <v>0</v>
      </c>
      <c r="AD24" s="53">
        <f t="shared" si="7"/>
        <v>0</v>
      </c>
      <c r="AE24" s="53">
        <f t="shared" si="7"/>
        <v>0</v>
      </c>
      <c r="AF24" s="51">
        <f t="shared" si="8"/>
        <v>0</v>
      </c>
      <c r="AG24" s="54">
        <f t="shared" si="9"/>
        <v>0</v>
      </c>
      <c r="AH24" s="55">
        <f t="shared" si="10"/>
        <v>0</v>
      </c>
      <c r="AI24" s="55">
        <f t="shared" si="3"/>
        <v>0</v>
      </c>
      <c r="AJ24" s="36"/>
      <c r="AK24" s="31"/>
      <c r="AL24" s="31"/>
      <c r="AM24" s="1"/>
      <c r="AN24" s="1"/>
      <c r="AO24" s="1"/>
      <c r="AP24" s="1"/>
      <c r="AQ24" s="1"/>
      <c r="AR24" s="1"/>
      <c r="AS24" s="1"/>
      <c r="AT24" s="1"/>
    </row>
    <row r="25" spans="1:46">
      <c r="B25" s="30"/>
      <c r="C25" s="27"/>
      <c r="D25" s="47">
        <v>8</v>
      </c>
      <c r="E25" s="60"/>
      <c r="F25" s="61"/>
      <c r="G25" s="62"/>
      <c r="H25" s="61"/>
      <c r="I25" s="61"/>
      <c r="J25" s="62"/>
      <c r="K25" s="61" t="s">
        <v>56</v>
      </c>
      <c r="L25" s="63"/>
      <c r="M25" s="49" t="str">
        <f t="shared" si="0"/>
        <v/>
      </c>
      <c r="N25" s="48" t="s">
        <v>57</v>
      </c>
      <c r="O25" s="65"/>
      <c r="P25" s="65"/>
      <c r="Q25" s="66"/>
      <c r="R25" s="66"/>
      <c r="S25" s="49">
        <f t="shared" si="4"/>
        <v>0</v>
      </c>
      <c r="T25" s="48"/>
      <c r="U25" s="49">
        <f t="shared" si="5"/>
        <v>0</v>
      </c>
      <c r="V25" s="50">
        <f t="shared" si="1"/>
        <v>0</v>
      </c>
      <c r="W25" s="67"/>
      <c r="X25" s="36"/>
      <c r="Y25" s="36" t="str">
        <f t="shared" si="2"/>
        <v>intern personeel</v>
      </c>
      <c r="Z25" s="36">
        <f t="shared" si="2"/>
        <v>0</v>
      </c>
      <c r="AA25" s="51">
        <f t="shared" si="6"/>
        <v>0</v>
      </c>
      <c r="AB25" s="52">
        <f t="shared" si="7"/>
        <v>0</v>
      </c>
      <c r="AC25" s="52">
        <f t="shared" si="7"/>
        <v>0</v>
      </c>
      <c r="AD25" s="53">
        <f t="shared" si="7"/>
        <v>0</v>
      </c>
      <c r="AE25" s="53">
        <f t="shared" si="7"/>
        <v>0</v>
      </c>
      <c r="AF25" s="51">
        <f t="shared" si="8"/>
        <v>0</v>
      </c>
      <c r="AG25" s="54">
        <f t="shared" si="9"/>
        <v>0</v>
      </c>
      <c r="AH25" s="55">
        <f t="shared" si="10"/>
        <v>0</v>
      </c>
      <c r="AI25" s="55">
        <f t="shared" si="3"/>
        <v>0</v>
      </c>
      <c r="AJ25" s="36"/>
      <c r="AK25" s="31"/>
      <c r="AL25" s="31"/>
      <c r="AM25" s="1"/>
      <c r="AN25" s="1"/>
      <c r="AO25" s="1"/>
      <c r="AP25" s="1"/>
      <c r="AQ25" s="1"/>
      <c r="AR25" s="1"/>
      <c r="AS25" s="1"/>
      <c r="AT25" s="1"/>
    </row>
    <row r="26" spans="1:46">
      <c r="B26" s="30"/>
      <c r="C26" s="27"/>
      <c r="D26" s="47">
        <v>9</v>
      </c>
      <c r="E26" s="60"/>
      <c r="F26" s="61"/>
      <c r="G26" s="62"/>
      <c r="H26" s="61"/>
      <c r="I26" s="61"/>
      <c r="J26" s="62"/>
      <c r="K26" s="61" t="s">
        <v>56</v>
      </c>
      <c r="L26" s="63"/>
      <c r="M26" s="49" t="str">
        <f t="shared" si="0"/>
        <v/>
      </c>
      <c r="N26" s="48" t="s">
        <v>57</v>
      </c>
      <c r="O26" s="65"/>
      <c r="P26" s="65"/>
      <c r="Q26" s="66"/>
      <c r="R26" s="66"/>
      <c r="S26" s="49">
        <f t="shared" si="4"/>
        <v>0</v>
      </c>
      <c r="T26" s="48"/>
      <c r="U26" s="49">
        <f t="shared" si="5"/>
        <v>0</v>
      </c>
      <c r="V26" s="50">
        <f t="shared" si="1"/>
        <v>0</v>
      </c>
      <c r="W26" s="67"/>
      <c r="X26" s="36"/>
      <c r="Y26" s="36" t="str">
        <f t="shared" si="2"/>
        <v>intern personeel</v>
      </c>
      <c r="Z26" s="36">
        <f t="shared" si="2"/>
        <v>0</v>
      </c>
      <c r="AA26" s="51">
        <f t="shared" si="6"/>
        <v>0</v>
      </c>
      <c r="AB26" s="52">
        <f t="shared" si="7"/>
        <v>0</v>
      </c>
      <c r="AC26" s="52">
        <f t="shared" si="7"/>
        <v>0</v>
      </c>
      <c r="AD26" s="53">
        <f t="shared" si="7"/>
        <v>0</v>
      </c>
      <c r="AE26" s="53">
        <f t="shared" si="7"/>
        <v>0</v>
      </c>
      <c r="AF26" s="51">
        <f t="shared" si="8"/>
        <v>0</v>
      </c>
      <c r="AG26" s="54">
        <f t="shared" si="9"/>
        <v>0</v>
      </c>
      <c r="AH26" s="55">
        <f t="shared" si="10"/>
        <v>0</v>
      </c>
      <c r="AI26" s="55">
        <f t="shared" si="3"/>
        <v>0</v>
      </c>
      <c r="AJ26" s="36"/>
      <c r="AK26" s="31"/>
      <c r="AL26" s="31"/>
      <c r="AM26" s="1"/>
      <c r="AN26" s="1"/>
      <c r="AO26" s="1"/>
      <c r="AP26" s="1"/>
      <c r="AQ26" s="1"/>
      <c r="AR26" s="1"/>
      <c r="AS26" s="1"/>
      <c r="AT26" s="1"/>
    </row>
    <row r="27" spans="1:46">
      <c r="B27" s="30"/>
      <c r="C27" s="27"/>
      <c r="D27" s="47">
        <v>10</v>
      </c>
      <c r="E27" s="60"/>
      <c r="F27" s="61"/>
      <c r="G27" s="62"/>
      <c r="H27" s="61"/>
      <c r="I27" s="61"/>
      <c r="J27" s="62"/>
      <c r="K27" s="61" t="s">
        <v>56</v>
      </c>
      <c r="L27" s="63"/>
      <c r="M27" s="49" t="str">
        <f t="shared" si="0"/>
        <v/>
      </c>
      <c r="N27" s="48" t="s">
        <v>57</v>
      </c>
      <c r="O27" s="65"/>
      <c r="P27" s="65"/>
      <c r="Q27" s="66"/>
      <c r="R27" s="66"/>
      <c r="S27" s="49">
        <f t="shared" si="4"/>
        <v>0</v>
      </c>
      <c r="T27" s="48"/>
      <c r="U27" s="49">
        <f t="shared" si="5"/>
        <v>0</v>
      </c>
      <c r="V27" s="50">
        <f t="shared" si="1"/>
        <v>0</v>
      </c>
      <c r="W27" s="67"/>
      <c r="X27" s="36"/>
      <c r="Y27" s="36" t="str">
        <f t="shared" si="2"/>
        <v>intern personeel</v>
      </c>
      <c r="Z27" s="36">
        <f t="shared" si="2"/>
        <v>0</v>
      </c>
      <c r="AA27" s="51">
        <f t="shared" si="6"/>
        <v>0</v>
      </c>
      <c r="AB27" s="52">
        <f t="shared" si="7"/>
        <v>0</v>
      </c>
      <c r="AC27" s="52">
        <f t="shared" si="7"/>
        <v>0</v>
      </c>
      <c r="AD27" s="53">
        <f t="shared" si="7"/>
        <v>0</v>
      </c>
      <c r="AE27" s="53">
        <f t="shared" si="7"/>
        <v>0</v>
      </c>
      <c r="AF27" s="51">
        <f t="shared" si="8"/>
        <v>0</v>
      </c>
      <c r="AG27" s="54">
        <f t="shared" si="9"/>
        <v>0</v>
      </c>
      <c r="AH27" s="55">
        <f t="shared" si="10"/>
        <v>0</v>
      </c>
      <c r="AI27" s="55">
        <f t="shared" si="3"/>
        <v>0</v>
      </c>
      <c r="AJ27" s="36"/>
      <c r="AK27" s="31"/>
      <c r="AL27" s="31"/>
      <c r="AM27" s="1"/>
      <c r="AN27" s="1"/>
      <c r="AO27" s="1"/>
      <c r="AP27" s="1"/>
      <c r="AQ27" s="1"/>
      <c r="AR27" s="1"/>
      <c r="AS27" s="1"/>
      <c r="AT27" s="1"/>
    </row>
    <row r="28" spans="1:46">
      <c r="B28" s="30"/>
      <c r="C28" s="27"/>
      <c r="D28" s="47">
        <v>11</v>
      </c>
      <c r="E28" s="60"/>
      <c r="F28" s="61"/>
      <c r="G28" s="62"/>
      <c r="H28" s="61"/>
      <c r="I28" s="61"/>
      <c r="J28" s="62"/>
      <c r="K28" s="61" t="s">
        <v>56</v>
      </c>
      <c r="L28" s="63"/>
      <c r="M28" s="49" t="str">
        <f t="shared" si="0"/>
        <v/>
      </c>
      <c r="N28" s="48" t="s">
        <v>57</v>
      </c>
      <c r="O28" s="65"/>
      <c r="P28" s="65"/>
      <c r="Q28" s="66"/>
      <c r="R28" s="66"/>
      <c r="S28" s="49">
        <f t="shared" si="4"/>
        <v>0</v>
      </c>
      <c r="T28" s="48"/>
      <c r="U28" s="49">
        <f t="shared" si="5"/>
        <v>0</v>
      </c>
      <c r="V28" s="50">
        <f t="shared" si="1"/>
        <v>0</v>
      </c>
      <c r="W28" s="67"/>
      <c r="X28" s="36"/>
      <c r="Y28" s="36" t="str">
        <f t="shared" si="2"/>
        <v>intern personeel</v>
      </c>
      <c r="Z28" s="36">
        <f t="shared" si="2"/>
        <v>0</v>
      </c>
      <c r="AA28" s="51">
        <f t="shared" si="6"/>
        <v>0</v>
      </c>
      <c r="AB28" s="52">
        <f t="shared" si="7"/>
        <v>0</v>
      </c>
      <c r="AC28" s="52">
        <f t="shared" si="7"/>
        <v>0</v>
      </c>
      <c r="AD28" s="53">
        <f t="shared" si="7"/>
        <v>0</v>
      </c>
      <c r="AE28" s="53">
        <f t="shared" si="7"/>
        <v>0</v>
      </c>
      <c r="AF28" s="51">
        <f t="shared" si="8"/>
        <v>0</v>
      </c>
      <c r="AG28" s="54">
        <f t="shared" si="9"/>
        <v>0</v>
      </c>
      <c r="AH28" s="55">
        <f t="shared" si="10"/>
        <v>0</v>
      </c>
      <c r="AI28" s="55">
        <f t="shared" si="3"/>
        <v>0</v>
      </c>
      <c r="AJ28" s="36"/>
      <c r="AK28" s="31"/>
      <c r="AL28" s="31"/>
      <c r="AM28" s="1"/>
      <c r="AN28" s="1"/>
      <c r="AO28" s="1"/>
      <c r="AP28" s="1"/>
      <c r="AQ28" s="1"/>
      <c r="AR28" s="1"/>
      <c r="AS28" s="1"/>
      <c r="AT28" s="1"/>
    </row>
    <row r="29" spans="1:46">
      <c r="B29" s="30"/>
      <c r="C29" s="27"/>
      <c r="D29" s="47">
        <v>12</v>
      </c>
      <c r="E29" s="60"/>
      <c r="F29" s="61"/>
      <c r="G29" s="62"/>
      <c r="H29" s="61"/>
      <c r="I29" s="61"/>
      <c r="J29" s="62"/>
      <c r="K29" s="61" t="s">
        <v>56</v>
      </c>
      <c r="L29" s="63"/>
      <c r="M29" s="49" t="str">
        <f t="shared" si="0"/>
        <v/>
      </c>
      <c r="N29" s="48" t="s">
        <v>57</v>
      </c>
      <c r="O29" s="65"/>
      <c r="P29" s="65"/>
      <c r="Q29" s="66"/>
      <c r="R29" s="66"/>
      <c r="S29" s="49">
        <f t="shared" si="4"/>
        <v>0</v>
      </c>
      <c r="T29" s="48"/>
      <c r="U29" s="49">
        <f t="shared" si="5"/>
        <v>0</v>
      </c>
      <c r="V29" s="50">
        <f t="shared" si="1"/>
        <v>0</v>
      </c>
      <c r="W29" s="67"/>
      <c r="X29" s="36"/>
      <c r="Y29" s="36" t="str">
        <f t="shared" si="2"/>
        <v>intern personeel</v>
      </c>
      <c r="Z29" s="36">
        <f t="shared" si="2"/>
        <v>0</v>
      </c>
      <c r="AA29" s="51">
        <f t="shared" si="6"/>
        <v>0</v>
      </c>
      <c r="AB29" s="52">
        <f t="shared" si="7"/>
        <v>0</v>
      </c>
      <c r="AC29" s="52">
        <f t="shared" si="7"/>
        <v>0</v>
      </c>
      <c r="AD29" s="53">
        <f t="shared" si="7"/>
        <v>0</v>
      </c>
      <c r="AE29" s="53">
        <f t="shared" si="7"/>
        <v>0</v>
      </c>
      <c r="AF29" s="51">
        <f t="shared" si="8"/>
        <v>0</v>
      </c>
      <c r="AG29" s="54">
        <f t="shared" si="9"/>
        <v>0</v>
      </c>
      <c r="AH29" s="55">
        <f t="shared" si="10"/>
        <v>0</v>
      </c>
      <c r="AI29" s="55">
        <f t="shared" si="3"/>
        <v>0</v>
      </c>
      <c r="AJ29" s="36"/>
      <c r="AK29" s="31"/>
      <c r="AL29" s="31"/>
      <c r="AM29" s="1"/>
      <c r="AN29" s="1"/>
      <c r="AO29" s="1"/>
      <c r="AP29" s="1"/>
      <c r="AQ29" s="1"/>
      <c r="AR29" s="1"/>
      <c r="AS29" s="1"/>
      <c r="AT29" s="1"/>
    </row>
    <row r="30" spans="1:46">
      <c r="B30" s="30"/>
      <c r="C30" s="27"/>
      <c r="D30" s="47">
        <v>13</v>
      </c>
      <c r="E30" s="60"/>
      <c r="F30" s="61"/>
      <c r="G30" s="62"/>
      <c r="H30" s="61"/>
      <c r="I30" s="61"/>
      <c r="J30" s="62"/>
      <c r="K30" s="61" t="s">
        <v>56</v>
      </c>
      <c r="L30" s="63"/>
      <c r="M30" s="49" t="str">
        <f t="shared" si="0"/>
        <v/>
      </c>
      <c r="N30" s="48" t="s">
        <v>57</v>
      </c>
      <c r="O30" s="65"/>
      <c r="P30" s="65"/>
      <c r="Q30" s="66"/>
      <c r="R30" s="66"/>
      <c r="S30" s="49">
        <f t="shared" si="4"/>
        <v>0</v>
      </c>
      <c r="T30" s="48"/>
      <c r="U30" s="49">
        <f t="shared" si="5"/>
        <v>0</v>
      </c>
      <c r="V30" s="50">
        <f t="shared" si="1"/>
        <v>0</v>
      </c>
      <c r="W30" s="67"/>
      <c r="X30" s="36"/>
      <c r="Y30" s="36" t="str">
        <f t="shared" si="2"/>
        <v>intern personeel</v>
      </c>
      <c r="Z30" s="36">
        <f t="shared" si="2"/>
        <v>0</v>
      </c>
      <c r="AA30" s="51">
        <f t="shared" si="6"/>
        <v>0</v>
      </c>
      <c r="AB30" s="52">
        <f t="shared" si="7"/>
        <v>0</v>
      </c>
      <c r="AC30" s="52">
        <f t="shared" si="7"/>
        <v>0</v>
      </c>
      <c r="AD30" s="53">
        <f t="shared" si="7"/>
        <v>0</v>
      </c>
      <c r="AE30" s="53">
        <f t="shared" si="7"/>
        <v>0</v>
      </c>
      <c r="AF30" s="51">
        <f t="shared" si="8"/>
        <v>0</v>
      </c>
      <c r="AG30" s="54">
        <f t="shared" si="9"/>
        <v>0</v>
      </c>
      <c r="AH30" s="55">
        <f t="shared" si="10"/>
        <v>0</v>
      </c>
      <c r="AI30" s="55">
        <f t="shared" si="3"/>
        <v>0</v>
      </c>
      <c r="AJ30" s="36"/>
      <c r="AK30" s="31"/>
      <c r="AL30" s="31"/>
      <c r="AM30" s="1"/>
      <c r="AN30" s="1"/>
      <c r="AO30" s="1"/>
      <c r="AP30" s="1"/>
      <c r="AQ30" s="1"/>
      <c r="AR30" s="1"/>
      <c r="AS30" s="1"/>
      <c r="AT30" s="1"/>
    </row>
    <row r="31" spans="1:46">
      <c r="B31" s="30"/>
      <c r="C31" s="27"/>
      <c r="D31" s="47">
        <v>14</v>
      </c>
      <c r="E31" s="60"/>
      <c r="F31" s="61"/>
      <c r="G31" s="62"/>
      <c r="H31" s="61"/>
      <c r="I31" s="61"/>
      <c r="J31" s="62"/>
      <c r="K31" s="61" t="s">
        <v>56</v>
      </c>
      <c r="L31" s="63"/>
      <c r="M31" s="49" t="str">
        <f t="shared" si="0"/>
        <v/>
      </c>
      <c r="N31" s="48" t="s">
        <v>57</v>
      </c>
      <c r="O31" s="65"/>
      <c r="P31" s="65"/>
      <c r="Q31" s="66"/>
      <c r="R31" s="66"/>
      <c r="S31" s="49">
        <f t="shared" si="4"/>
        <v>0</v>
      </c>
      <c r="T31" s="48"/>
      <c r="U31" s="49">
        <f t="shared" si="5"/>
        <v>0</v>
      </c>
      <c r="V31" s="50">
        <f t="shared" si="1"/>
        <v>0</v>
      </c>
      <c r="W31" s="67"/>
      <c r="X31" s="36"/>
      <c r="Y31" s="36" t="str">
        <f t="shared" si="2"/>
        <v>intern personeel</v>
      </c>
      <c r="Z31" s="36">
        <f t="shared" si="2"/>
        <v>0</v>
      </c>
      <c r="AA31" s="51">
        <f t="shared" si="6"/>
        <v>0</v>
      </c>
      <c r="AB31" s="52">
        <f t="shared" si="7"/>
        <v>0</v>
      </c>
      <c r="AC31" s="52">
        <f t="shared" si="7"/>
        <v>0</v>
      </c>
      <c r="AD31" s="53">
        <f t="shared" si="7"/>
        <v>0</v>
      </c>
      <c r="AE31" s="53">
        <f t="shared" si="7"/>
        <v>0</v>
      </c>
      <c r="AF31" s="51">
        <f t="shared" si="8"/>
        <v>0</v>
      </c>
      <c r="AG31" s="54">
        <f t="shared" si="9"/>
        <v>0</v>
      </c>
      <c r="AH31" s="55">
        <f t="shared" si="10"/>
        <v>0</v>
      </c>
      <c r="AI31" s="55">
        <f t="shared" si="3"/>
        <v>0</v>
      </c>
      <c r="AJ31" s="36"/>
      <c r="AK31" s="31"/>
      <c r="AL31" s="31"/>
      <c r="AM31" s="1"/>
      <c r="AN31" s="1"/>
      <c r="AO31" s="1"/>
      <c r="AP31" s="1"/>
      <c r="AQ31" s="1"/>
      <c r="AR31" s="1"/>
      <c r="AS31" s="1"/>
      <c r="AT31" s="1"/>
    </row>
    <row r="32" spans="1:46">
      <c r="B32" s="30"/>
      <c r="C32" s="27"/>
      <c r="D32" s="47">
        <v>15</v>
      </c>
      <c r="E32" s="60"/>
      <c r="F32" s="61"/>
      <c r="G32" s="62"/>
      <c r="H32" s="61"/>
      <c r="I32" s="61"/>
      <c r="J32" s="62"/>
      <c r="K32" s="61" t="s">
        <v>56</v>
      </c>
      <c r="L32" s="63"/>
      <c r="M32" s="49" t="str">
        <f t="shared" si="0"/>
        <v/>
      </c>
      <c r="N32" s="48" t="s">
        <v>57</v>
      </c>
      <c r="O32" s="65"/>
      <c r="P32" s="65"/>
      <c r="Q32" s="66"/>
      <c r="R32" s="66"/>
      <c r="S32" s="49">
        <f t="shared" si="4"/>
        <v>0</v>
      </c>
      <c r="T32" s="48"/>
      <c r="U32" s="49">
        <f t="shared" si="5"/>
        <v>0</v>
      </c>
      <c r="V32" s="50">
        <f t="shared" si="1"/>
        <v>0</v>
      </c>
      <c r="W32" s="67"/>
      <c r="X32" s="36"/>
      <c r="Y32" s="36" t="str">
        <f t="shared" si="2"/>
        <v>intern personeel</v>
      </c>
      <c r="Z32" s="36">
        <f t="shared" si="2"/>
        <v>0</v>
      </c>
      <c r="AA32" s="51">
        <f t="shared" si="6"/>
        <v>0</v>
      </c>
      <c r="AB32" s="52">
        <f t="shared" si="7"/>
        <v>0</v>
      </c>
      <c r="AC32" s="52">
        <f t="shared" si="7"/>
        <v>0</v>
      </c>
      <c r="AD32" s="53">
        <f t="shared" si="7"/>
        <v>0</v>
      </c>
      <c r="AE32" s="53">
        <f t="shared" si="7"/>
        <v>0</v>
      </c>
      <c r="AF32" s="51">
        <f t="shared" si="8"/>
        <v>0</v>
      </c>
      <c r="AG32" s="54">
        <f t="shared" si="9"/>
        <v>0</v>
      </c>
      <c r="AH32" s="55">
        <f t="shared" si="10"/>
        <v>0</v>
      </c>
      <c r="AI32" s="55">
        <f t="shared" si="3"/>
        <v>0</v>
      </c>
      <c r="AJ32" s="36"/>
      <c r="AK32" s="31"/>
      <c r="AL32" s="31"/>
      <c r="AM32" s="1"/>
      <c r="AN32" s="1"/>
      <c r="AO32" s="1"/>
      <c r="AP32" s="1"/>
      <c r="AQ32" s="1"/>
      <c r="AR32" s="1"/>
      <c r="AS32" s="1"/>
      <c r="AT32" s="1"/>
    </row>
    <row r="33" spans="2:46">
      <c r="B33" s="30"/>
      <c r="C33" s="27"/>
      <c r="D33" s="47">
        <v>16</v>
      </c>
      <c r="E33" s="60"/>
      <c r="F33" s="61"/>
      <c r="G33" s="62"/>
      <c r="H33" s="61"/>
      <c r="I33" s="61"/>
      <c r="J33" s="62"/>
      <c r="K33" s="61" t="s">
        <v>56</v>
      </c>
      <c r="L33" s="63"/>
      <c r="M33" s="49" t="str">
        <f t="shared" si="0"/>
        <v/>
      </c>
      <c r="N33" s="48" t="s">
        <v>57</v>
      </c>
      <c r="O33" s="65"/>
      <c r="P33" s="65"/>
      <c r="Q33" s="66"/>
      <c r="R33" s="66"/>
      <c r="S33" s="49">
        <f t="shared" si="4"/>
        <v>0</v>
      </c>
      <c r="T33" s="48"/>
      <c r="U33" s="49">
        <f t="shared" si="5"/>
        <v>0</v>
      </c>
      <c r="V33" s="50">
        <f t="shared" si="1"/>
        <v>0</v>
      </c>
      <c r="W33" s="67"/>
      <c r="X33" s="36"/>
      <c r="Y33" s="36" t="str">
        <f t="shared" si="2"/>
        <v>intern personeel</v>
      </c>
      <c r="Z33" s="36">
        <f t="shared" si="2"/>
        <v>0</v>
      </c>
      <c r="AA33" s="51">
        <f t="shared" si="6"/>
        <v>0</v>
      </c>
      <c r="AB33" s="52">
        <f t="shared" si="7"/>
        <v>0</v>
      </c>
      <c r="AC33" s="52">
        <f t="shared" si="7"/>
        <v>0</v>
      </c>
      <c r="AD33" s="53">
        <f t="shared" si="7"/>
        <v>0</v>
      </c>
      <c r="AE33" s="53">
        <f t="shared" si="7"/>
        <v>0</v>
      </c>
      <c r="AF33" s="51">
        <f t="shared" si="8"/>
        <v>0</v>
      </c>
      <c r="AG33" s="54">
        <f t="shared" si="9"/>
        <v>0</v>
      </c>
      <c r="AH33" s="55">
        <f t="shared" si="10"/>
        <v>0</v>
      </c>
      <c r="AI33" s="55">
        <f t="shared" si="3"/>
        <v>0</v>
      </c>
      <c r="AJ33" s="36"/>
      <c r="AK33" s="31"/>
      <c r="AL33" s="31"/>
      <c r="AM33" s="1"/>
      <c r="AN33" s="1"/>
      <c r="AO33" s="1"/>
      <c r="AP33" s="1"/>
      <c r="AQ33" s="1"/>
      <c r="AR33" s="1"/>
      <c r="AS33" s="1"/>
      <c r="AT33" s="1"/>
    </row>
    <row r="34" spans="2:46">
      <c r="B34" s="30"/>
      <c r="C34" s="27"/>
      <c r="D34" s="47">
        <v>17</v>
      </c>
      <c r="E34" s="60"/>
      <c r="F34" s="64"/>
      <c r="G34" s="62"/>
      <c r="H34" s="61"/>
      <c r="I34" s="61"/>
      <c r="J34" s="62"/>
      <c r="K34" s="61" t="s">
        <v>56</v>
      </c>
      <c r="L34" s="63"/>
      <c r="M34" s="49" t="str">
        <f t="shared" si="0"/>
        <v/>
      </c>
      <c r="N34" s="48" t="s">
        <v>57</v>
      </c>
      <c r="O34" s="65"/>
      <c r="P34" s="65"/>
      <c r="Q34" s="66"/>
      <c r="R34" s="66"/>
      <c r="S34" s="49">
        <f t="shared" si="4"/>
        <v>0</v>
      </c>
      <c r="T34" s="48"/>
      <c r="U34" s="49">
        <f t="shared" si="5"/>
        <v>0</v>
      </c>
      <c r="V34" s="50">
        <f t="shared" si="1"/>
        <v>0</v>
      </c>
      <c r="W34" s="67"/>
      <c r="X34" s="36"/>
      <c r="Y34" s="36" t="str">
        <f t="shared" si="2"/>
        <v>intern personeel</v>
      </c>
      <c r="Z34" s="36">
        <f t="shared" si="2"/>
        <v>0</v>
      </c>
      <c r="AA34" s="51">
        <f t="shared" si="6"/>
        <v>0</v>
      </c>
      <c r="AB34" s="52">
        <f t="shared" si="7"/>
        <v>0</v>
      </c>
      <c r="AC34" s="52">
        <f t="shared" si="7"/>
        <v>0</v>
      </c>
      <c r="AD34" s="53">
        <f t="shared" si="7"/>
        <v>0</v>
      </c>
      <c r="AE34" s="53">
        <f t="shared" si="7"/>
        <v>0</v>
      </c>
      <c r="AF34" s="51">
        <f t="shared" si="8"/>
        <v>0</v>
      </c>
      <c r="AG34" s="54">
        <f t="shared" si="9"/>
        <v>0</v>
      </c>
      <c r="AH34" s="55">
        <f t="shared" si="10"/>
        <v>0</v>
      </c>
      <c r="AI34" s="55">
        <f t="shared" si="3"/>
        <v>0</v>
      </c>
      <c r="AJ34" s="36"/>
      <c r="AK34" s="31"/>
      <c r="AL34" s="31"/>
      <c r="AM34" s="1"/>
      <c r="AN34" s="1"/>
      <c r="AO34" s="1"/>
      <c r="AP34" s="1"/>
      <c r="AQ34" s="1"/>
      <c r="AR34" s="1"/>
      <c r="AS34" s="1"/>
      <c r="AT34" s="1"/>
    </row>
    <row r="35" spans="2:46">
      <c r="B35" s="30"/>
      <c r="C35" s="27"/>
      <c r="D35" s="47">
        <v>18</v>
      </c>
      <c r="E35" s="60"/>
      <c r="F35" s="61"/>
      <c r="G35" s="62"/>
      <c r="H35" s="61"/>
      <c r="I35" s="61"/>
      <c r="J35" s="62"/>
      <c r="K35" s="61" t="s">
        <v>56</v>
      </c>
      <c r="L35" s="63"/>
      <c r="M35" s="49" t="str">
        <f t="shared" si="0"/>
        <v/>
      </c>
      <c r="N35" s="48" t="s">
        <v>57</v>
      </c>
      <c r="O35" s="65"/>
      <c r="P35" s="65"/>
      <c r="Q35" s="66"/>
      <c r="R35" s="66"/>
      <c r="S35" s="49">
        <f t="shared" si="4"/>
        <v>0</v>
      </c>
      <c r="T35" s="48"/>
      <c r="U35" s="49">
        <f t="shared" si="5"/>
        <v>0</v>
      </c>
      <c r="V35" s="50">
        <f t="shared" si="1"/>
        <v>0</v>
      </c>
      <c r="W35" s="67"/>
      <c r="X35" s="36"/>
      <c r="Y35" s="36" t="str">
        <f t="shared" si="2"/>
        <v>intern personeel</v>
      </c>
      <c r="Z35" s="36">
        <f t="shared" si="2"/>
        <v>0</v>
      </c>
      <c r="AA35" s="51">
        <f t="shared" si="6"/>
        <v>0</v>
      </c>
      <c r="AB35" s="52">
        <f t="shared" si="7"/>
        <v>0</v>
      </c>
      <c r="AC35" s="52">
        <f t="shared" si="7"/>
        <v>0</v>
      </c>
      <c r="AD35" s="53">
        <f t="shared" si="7"/>
        <v>0</v>
      </c>
      <c r="AE35" s="53">
        <f t="shared" si="7"/>
        <v>0</v>
      </c>
      <c r="AF35" s="51">
        <f t="shared" si="8"/>
        <v>0</v>
      </c>
      <c r="AG35" s="54">
        <f t="shared" si="9"/>
        <v>0</v>
      </c>
      <c r="AH35" s="55">
        <f t="shared" si="10"/>
        <v>0</v>
      </c>
      <c r="AI35" s="55">
        <f t="shared" si="3"/>
        <v>0</v>
      </c>
      <c r="AJ35" s="36"/>
      <c r="AK35" s="31"/>
      <c r="AL35" s="31"/>
      <c r="AM35" s="1"/>
      <c r="AN35" s="1"/>
      <c r="AO35" s="1"/>
      <c r="AP35" s="1"/>
      <c r="AQ35" s="1"/>
      <c r="AR35" s="1"/>
      <c r="AS35" s="1"/>
      <c r="AT35" s="1"/>
    </row>
    <row r="36" spans="2:46">
      <c r="B36" s="30"/>
      <c r="C36" s="27"/>
      <c r="D36" s="47">
        <v>19</v>
      </c>
      <c r="E36" s="60"/>
      <c r="F36" s="61"/>
      <c r="G36" s="62"/>
      <c r="H36" s="61"/>
      <c r="I36" s="61"/>
      <c r="J36" s="62"/>
      <c r="K36" s="61" t="s">
        <v>56</v>
      </c>
      <c r="L36" s="63"/>
      <c r="M36" s="49" t="str">
        <f t="shared" si="0"/>
        <v/>
      </c>
      <c r="N36" s="48" t="s">
        <v>57</v>
      </c>
      <c r="O36" s="65"/>
      <c r="P36" s="65"/>
      <c r="Q36" s="66"/>
      <c r="R36" s="66"/>
      <c r="S36" s="49">
        <f t="shared" si="4"/>
        <v>0</v>
      </c>
      <c r="T36" s="48"/>
      <c r="U36" s="49">
        <f t="shared" si="5"/>
        <v>0</v>
      </c>
      <c r="V36" s="50">
        <f t="shared" si="1"/>
        <v>0</v>
      </c>
      <c r="W36" s="67"/>
      <c r="X36" s="36"/>
      <c r="Y36" s="36" t="str">
        <f t="shared" si="2"/>
        <v>intern personeel</v>
      </c>
      <c r="Z36" s="36">
        <f t="shared" si="2"/>
        <v>0</v>
      </c>
      <c r="AA36" s="51">
        <f t="shared" si="6"/>
        <v>0</v>
      </c>
      <c r="AB36" s="52">
        <f t="shared" si="7"/>
        <v>0</v>
      </c>
      <c r="AC36" s="52">
        <f t="shared" si="7"/>
        <v>0</v>
      </c>
      <c r="AD36" s="53">
        <f t="shared" si="7"/>
        <v>0</v>
      </c>
      <c r="AE36" s="53">
        <f t="shared" si="7"/>
        <v>0</v>
      </c>
      <c r="AF36" s="51">
        <f t="shared" si="8"/>
        <v>0</v>
      </c>
      <c r="AG36" s="54">
        <f t="shared" si="9"/>
        <v>0</v>
      </c>
      <c r="AH36" s="55">
        <f t="shared" si="10"/>
        <v>0</v>
      </c>
      <c r="AI36" s="55">
        <f t="shared" si="3"/>
        <v>0</v>
      </c>
      <c r="AJ36" s="36"/>
      <c r="AK36" s="31"/>
      <c r="AL36" s="31"/>
      <c r="AM36" s="1"/>
      <c r="AN36" s="1"/>
      <c r="AO36" s="1"/>
      <c r="AP36" s="1"/>
      <c r="AQ36" s="1"/>
      <c r="AR36" s="1"/>
      <c r="AS36" s="1"/>
      <c r="AT36" s="1"/>
    </row>
    <row r="37" spans="2:46">
      <c r="B37" s="30"/>
      <c r="C37" s="27"/>
      <c r="D37" s="47">
        <v>20</v>
      </c>
      <c r="E37" s="60"/>
      <c r="F37" s="61"/>
      <c r="G37" s="62"/>
      <c r="H37" s="61"/>
      <c r="I37" s="61"/>
      <c r="J37" s="62"/>
      <c r="K37" s="61" t="s">
        <v>56</v>
      </c>
      <c r="L37" s="63"/>
      <c r="M37" s="49" t="str">
        <f t="shared" si="0"/>
        <v/>
      </c>
      <c r="N37" s="48" t="s">
        <v>57</v>
      </c>
      <c r="O37" s="65"/>
      <c r="P37" s="65"/>
      <c r="Q37" s="66"/>
      <c r="R37" s="66"/>
      <c r="S37" s="49">
        <f t="shared" si="4"/>
        <v>0</v>
      </c>
      <c r="T37" s="48"/>
      <c r="U37" s="49">
        <f t="shared" si="5"/>
        <v>0</v>
      </c>
      <c r="V37" s="50">
        <f t="shared" si="1"/>
        <v>0</v>
      </c>
      <c r="W37" s="67"/>
      <c r="X37" s="36"/>
      <c r="Y37" s="36" t="str">
        <f t="shared" si="2"/>
        <v>intern personeel</v>
      </c>
      <c r="Z37" s="36">
        <f t="shared" si="2"/>
        <v>0</v>
      </c>
      <c r="AA37" s="51">
        <f t="shared" si="6"/>
        <v>0</v>
      </c>
      <c r="AB37" s="52">
        <f t="shared" si="7"/>
        <v>0</v>
      </c>
      <c r="AC37" s="52">
        <f t="shared" si="7"/>
        <v>0</v>
      </c>
      <c r="AD37" s="53">
        <f t="shared" si="7"/>
        <v>0</v>
      </c>
      <c r="AE37" s="53">
        <f t="shared" si="7"/>
        <v>0</v>
      </c>
      <c r="AF37" s="51">
        <f t="shared" si="8"/>
        <v>0</v>
      </c>
      <c r="AG37" s="54">
        <f t="shared" si="9"/>
        <v>0</v>
      </c>
      <c r="AH37" s="55">
        <f t="shared" si="10"/>
        <v>0</v>
      </c>
      <c r="AI37" s="55">
        <f t="shared" si="3"/>
        <v>0</v>
      </c>
      <c r="AJ37" s="36"/>
      <c r="AK37" s="31"/>
      <c r="AL37" s="31"/>
      <c r="AM37" s="1"/>
      <c r="AN37" s="1"/>
      <c r="AO37" s="1"/>
      <c r="AP37" s="1"/>
      <c r="AQ37" s="1"/>
      <c r="AR37" s="1"/>
      <c r="AS37" s="1"/>
      <c r="AT37" s="1"/>
    </row>
    <row r="38" spans="2:4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1"/>
      <c r="AN38" s="1"/>
      <c r="AO38" s="1"/>
      <c r="AP38" s="1"/>
      <c r="AQ38" s="1"/>
      <c r="AR38" s="1"/>
      <c r="AS38" s="1"/>
      <c r="AT38" s="1"/>
    </row>
    <row r="39" spans="2:46">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1"/>
      <c r="AN39" s="1"/>
      <c r="AO39" s="1"/>
      <c r="AP39" s="1"/>
      <c r="AQ39" s="1"/>
      <c r="AR39" s="1"/>
      <c r="AS39" s="1"/>
      <c r="AT39" s="1"/>
    </row>
    <row r="40" spans="2:46">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2:46" ht="18">
      <c r="B41" s="73" t="s">
        <v>58</v>
      </c>
      <c r="C41" s="73"/>
      <c r="D41" s="73"/>
      <c r="E41" s="73" t="s">
        <v>59</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2:46" ht="18">
      <c r="B42" s="73" t="s">
        <v>60</v>
      </c>
      <c r="C42" s="73"/>
      <c r="D42" s="73"/>
      <c r="E42" s="73" t="s">
        <v>61</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2:46" ht="18">
      <c r="B43" s="73" t="s">
        <v>62</v>
      </c>
      <c r="C43" s="73"/>
      <c r="D43" s="73"/>
      <c r="E43" s="73" t="s">
        <v>63</v>
      </c>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2:46" ht="18">
      <c r="B44" s="73" t="s">
        <v>64</v>
      </c>
      <c r="C44" s="73"/>
      <c r="D44" s="73"/>
      <c r="E44" s="73" t="s">
        <v>65</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2:46" ht="18">
      <c r="B45" s="73" t="s">
        <v>66</v>
      </c>
      <c r="C45" s="73"/>
      <c r="D45" s="73"/>
      <c r="E45" s="74" t="s">
        <v>67</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2:46" ht="18">
      <c r="B46" s="73" t="s">
        <v>68</v>
      </c>
      <c r="C46" s="73"/>
      <c r="D46" s="73"/>
      <c r="E46" s="73" t="s">
        <v>69</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2:46" ht="18">
      <c r="B47" s="73" t="s">
        <v>70</v>
      </c>
      <c r="C47" s="73"/>
      <c r="D47" s="73"/>
      <c r="E47" s="73" t="s">
        <v>71</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6" ht="18">
      <c r="B48" s="73" t="s">
        <v>72</v>
      </c>
      <c r="C48" s="73"/>
      <c r="D48" s="73"/>
      <c r="E48" s="73" t="s">
        <v>73</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ht="18">
      <c r="B49" s="73" t="s">
        <v>74</v>
      </c>
      <c r="C49" s="73"/>
      <c r="D49" s="73"/>
      <c r="E49" s="73" t="s">
        <v>75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ht="18">
      <c r="B50" s="73" t="s">
        <v>76</v>
      </c>
      <c r="C50" s="73"/>
      <c r="D50" s="73"/>
      <c r="E50" s="73" t="s">
        <v>77</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ht="18">
      <c r="B51" s="73" t="s">
        <v>78</v>
      </c>
      <c r="C51" s="73"/>
      <c r="D51" s="73"/>
      <c r="E51" s="73" t="s">
        <v>79</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c r="B55" s="1" t="s">
        <v>80</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22.15" customHeight="1">
      <c r="B56" s="1" t="s">
        <v>81</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c r="B57" s="1" t="s">
        <v>82</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ht="51" customHeight="1">
      <c r="B59" s="1"/>
      <c r="C59" s="1"/>
      <c r="D59" s="1"/>
      <c r="E59" s="39" t="s">
        <v>25</v>
      </c>
      <c r="F59" s="39" t="s">
        <v>26</v>
      </c>
      <c r="G59" s="39" t="s">
        <v>27</v>
      </c>
      <c r="H59" s="39" t="s">
        <v>28</v>
      </c>
      <c r="I59" s="40" t="s">
        <v>21</v>
      </c>
      <c r="J59" s="40" t="s">
        <v>29</v>
      </c>
      <c r="K59" s="41" t="s">
        <v>30</v>
      </c>
      <c r="L59" s="39" t="s">
        <v>31</v>
      </c>
      <c r="M59" s="39" t="s">
        <v>32</v>
      </c>
      <c r="N59" s="42" t="s">
        <v>33</v>
      </c>
      <c r="O59" s="41" t="s">
        <v>34</v>
      </c>
      <c r="P59" s="41" t="s">
        <v>35</v>
      </c>
      <c r="Q59" s="41" t="s">
        <v>36</v>
      </c>
      <c r="R59" s="41" t="s">
        <v>37</v>
      </c>
      <c r="S59" s="41" t="s">
        <v>38</v>
      </c>
      <c r="T59" s="41" t="s">
        <v>39</v>
      </c>
      <c r="U59" s="42" t="s">
        <v>40</v>
      </c>
      <c r="V59" s="43" t="s">
        <v>41</v>
      </c>
      <c r="W59" s="38" t="s">
        <v>42</v>
      </c>
      <c r="X59" s="1"/>
      <c r="Y59" s="1"/>
      <c r="Z59" s="1"/>
      <c r="AA59" s="1"/>
      <c r="AB59" s="1"/>
      <c r="AC59" s="1"/>
      <c r="AD59" s="1"/>
      <c r="AE59" s="1"/>
      <c r="AF59" s="1"/>
      <c r="AG59" s="1"/>
      <c r="AH59" s="1"/>
      <c r="AI59" s="1"/>
      <c r="AJ59" s="1"/>
      <c r="AK59" s="1"/>
      <c r="AL59" s="1"/>
      <c r="AM59" s="1"/>
      <c r="AN59" s="1"/>
      <c r="AO59" s="1"/>
      <c r="AP59" s="1"/>
    </row>
    <row r="60" spans="2:42">
      <c r="B60" s="1"/>
      <c r="C60" s="1"/>
      <c r="D60" s="1"/>
      <c r="E60" s="60" t="s">
        <v>83</v>
      </c>
      <c r="F60" s="61" t="s">
        <v>84</v>
      </c>
      <c r="G60" s="62"/>
      <c r="H60" s="61"/>
      <c r="I60" s="61" t="s">
        <v>85</v>
      </c>
      <c r="J60" s="62" t="s">
        <v>86</v>
      </c>
      <c r="K60" s="61" t="s">
        <v>56</v>
      </c>
      <c r="L60" s="63">
        <v>4800</v>
      </c>
      <c r="M60" s="49">
        <f t="shared" ref="M60:M61" si="11">IF(K60="","",IF(L60="","",IF(K60="managementvennootschap",100,IF(K60="zelfstandige",IF(L60&gt;$Y$3,100,IF(L60&gt;=0,L60/1720)),IF(L60&gt;$Y$1,100,IF(L60&gt;=0,L60*0.012,""))))))</f>
        <v>57.6</v>
      </c>
      <c r="N60" s="48" t="s">
        <v>57</v>
      </c>
      <c r="O60" s="65">
        <v>1</v>
      </c>
      <c r="P60" s="65">
        <v>0.75</v>
      </c>
      <c r="Q60" s="66">
        <v>44630</v>
      </c>
      <c r="R60" s="66">
        <v>44828</v>
      </c>
      <c r="S60" s="49">
        <f>IF(OR(N60="nee",M60="",O60="",P60="",Q60="",R60=""),0,(DATEDIF(Q60,R60+1,"m")*1720/12+DATEDIF(Q60,R60+1,"md")*1720/365)*O60*P60)</f>
        <v>698.01369863013701</v>
      </c>
      <c r="T60" s="48"/>
      <c r="U60" s="49">
        <f>IF(AND(S60="",T60=""),0,S60+T60)</f>
        <v>698.01369863013701</v>
      </c>
      <c r="V60" s="50">
        <f t="shared" ref="V60:V61" si="12">IF(OR(K60="",L60=""),0,IF(U60&gt;0,M60*U60,0))</f>
        <v>40205.589041095896</v>
      </c>
      <c r="W60" s="67" t="s">
        <v>87</v>
      </c>
      <c r="X60" s="1"/>
      <c r="Y60" s="1"/>
      <c r="Z60" s="1"/>
      <c r="AA60" s="1"/>
      <c r="AB60" s="1"/>
      <c r="AC60" s="1"/>
      <c r="AD60" s="1"/>
      <c r="AE60" s="1"/>
      <c r="AF60" s="1"/>
      <c r="AG60" s="1"/>
      <c r="AH60" s="1"/>
      <c r="AI60" s="1"/>
      <c r="AJ60" s="1"/>
      <c r="AK60" s="1"/>
      <c r="AL60" s="1"/>
      <c r="AM60" s="1"/>
      <c r="AN60" s="1"/>
      <c r="AO60" s="1"/>
      <c r="AP60" s="1"/>
    </row>
    <row r="61" spans="2:42">
      <c r="B61" s="1"/>
      <c r="C61" s="1"/>
      <c r="D61" s="1"/>
      <c r="E61" s="60" t="s">
        <v>83</v>
      </c>
      <c r="F61" s="61" t="s">
        <v>84</v>
      </c>
      <c r="G61" s="62"/>
      <c r="H61" s="61"/>
      <c r="I61" s="61" t="s">
        <v>85</v>
      </c>
      <c r="J61" s="62" t="s">
        <v>86</v>
      </c>
      <c r="K61" s="61" t="s">
        <v>56</v>
      </c>
      <c r="L61" s="63">
        <v>4800</v>
      </c>
      <c r="M61" s="49">
        <f t="shared" si="11"/>
        <v>57.6</v>
      </c>
      <c r="N61" s="48" t="s">
        <v>57</v>
      </c>
      <c r="O61" s="65">
        <v>1</v>
      </c>
      <c r="P61" s="65">
        <v>0.5</v>
      </c>
      <c r="Q61" s="66">
        <v>44829</v>
      </c>
      <c r="R61" s="66">
        <v>44926</v>
      </c>
      <c r="S61" s="49">
        <f t="shared" ref="S61" si="13">IF(OR(N61="nee",M61="",O61="",P61="",Q61="",R61=""),0,(DATEDIF(Q61,R61+1,"m")*1720/12+DATEDIF(Q61,R61+1,"md")*1720/365)*O61*P61)</f>
        <v>231.49315068493149</v>
      </c>
      <c r="T61" s="48"/>
      <c r="U61" s="49">
        <f t="shared" ref="U61" si="14">IF(AND(S61="",T61=""),0,S61+T61)</f>
        <v>231.49315068493149</v>
      </c>
      <c r="V61" s="50">
        <f t="shared" si="12"/>
        <v>13334.005479452055</v>
      </c>
      <c r="W61" s="67" t="s">
        <v>87</v>
      </c>
      <c r="X61" s="1"/>
      <c r="Y61" s="1"/>
      <c r="Z61" s="1"/>
      <c r="AA61" s="1"/>
      <c r="AB61" s="1"/>
      <c r="AC61" s="1"/>
      <c r="AD61" s="1"/>
      <c r="AE61" s="1"/>
      <c r="AF61" s="1"/>
      <c r="AG61" s="1"/>
      <c r="AH61" s="1"/>
      <c r="AI61" s="1"/>
      <c r="AJ61" s="1"/>
      <c r="AK61" s="1"/>
      <c r="AL61" s="1"/>
      <c r="AM61" s="1"/>
      <c r="AN61" s="1"/>
      <c r="AO61" s="1"/>
      <c r="AP61" s="1"/>
    </row>
    <row r="62" spans="2:42">
      <c r="B62" s="1"/>
      <c r="C62" s="1"/>
      <c r="D62" s="1"/>
      <c r="E62" s="60" t="s">
        <v>83</v>
      </c>
      <c r="F62" s="61" t="s">
        <v>84</v>
      </c>
      <c r="G62" s="62"/>
      <c r="H62" s="61"/>
      <c r="I62" s="61" t="s">
        <v>85</v>
      </c>
      <c r="J62" s="62" t="s">
        <v>86</v>
      </c>
      <c r="K62" s="61" t="s">
        <v>56</v>
      </c>
      <c r="L62" s="63">
        <v>5000</v>
      </c>
      <c r="M62" s="49">
        <f t="shared" ref="M62:M64" si="15">IF(K62="","",IF(L62="","",IF(K62="managementvennootschap",100,IF(K62="zelfstandige",IF(L62&gt;$Y$3,100,IF(L62&gt;=0,L62/1720)),IF(L62&gt;$Y$1,100,IF(L62&gt;=0,L62*0.012,""))))))</f>
        <v>60</v>
      </c>
      <c r="N62" s="48" t="s">
        <v>57</v>
      </c>
      <c r="O62" s="65">
        <v>0.5</v>
      </c>
      <c r="P62" s="65">
        <v>0.5</v>
      </c>
      <c r="Q62" s="66">
        <v>44927</v>
      </c>
      <c r="R62" s="66">
        <v>45291</v>
      </c>
      <c r="S62" s="49">
        <f t="shared" ref="S62" si="16">IF(OR(N62="nee",M62="",O62="",P62="",Q62="",R62=""),0,(DATEDIF(Q62,R62+1,"m")*1720/12+DATEDIF(Q62,R62+1,"md")*1720/365)*O62*P62)</f>
        <v>430</v>
      </c>
      <c r="T62" s="48"/>
      <c r="U62" s="49">
        <f>IF(AND(S62="",T62=""),0,S62+T62)</f>
        <v>430</v>
      </c>
      <c r="V62" s="50">
        <f t="shared" ref="V62:V64" si="17">IF(OR(K62="",L62=""),0,IF(U62&gt;0,M62*U62,0))</f>
        <v>25800</v>
      </c>
      <c r="W62" s="67" t="s">
        <v>87</v>
      </c>
      <c r="X62" s="1"/>
      <c r="Y62" s="1"/>
      <c r="Z62" s="1"/>
      <c r="AA62" s="1"/>
      <c r="AB62" s="1"/>
      <c r="AC62" s="1"/>
      <c r="AD62" s="1"/>
      <c r="AE62" s="1"/>
      <c r="AF62" s="1"/>
      <c r="AG62" s="1"/>
      <c r="AH62" s="1"/>
      <c r="AI62" s="1"/>
      <c r="AJ62" s="1"/>
      <c r="AK62" s="1"/>
      <c r="AL62" s="1"/>
      <c r="AM62" s="1"/>
      <c r="AN62" s="1"/>
      <c r="AO62" s="1"/>
      <c r="AP62" s="1"/>
    </row>
    <row r="63" spans="2:42">
      <c r="B63" s="1"/>
      <c r="C63" s="1"/>
      <c r="D63" s="1"/>
      <c r="E63" s="60" t="s">
        <v>83</v>
      </c>
      <c r="F63" s="61" t="s">
        <v>88</v>
      </c>
      <c r="G63" s="62"/>
      <c r="H63" s="61"/>
      <c r="I63" s="61" t="s">
        <v>85</v>
      </c>
      <c r="J63" s="62" t="s">
        <v>86</v>
      </c>
      <c r="K63" s="61"/>
      <c r="L63" s="63">
        <v>4800</v>
      </c>
      <c r="M63" s="49">
        <v>57.6</v>
      </c>
      <c r="N63" s="48"/>
      <c r="O63" s="65">
        <v>1</v>
      </c>
      <c r="P63" s="65">
        <v>0.5</v>
      </c>
      <c r="Q63" s="66">
        <v>44927</v>
      </c>
      <c r="R63" s="66">
        <v>45291</v>
      </c>
      <c r="S63" s="49"/>
      <c r="T63" s="48"/>
      <c r="U63" s="49">
        <v>430</v>
      </c>
      <c r="V63" s="50">
        <f>U63*M63</f>
        <v>24768</v>
      </c>
      <c r="W63" s="67" t="s">
        <v>87</v>
      </c>
      <c r="X63" s="1"/>
      <c r="Y63" s="1"/>
      <c r="Z63" s="1"/>
      <c r="AA63" s="1"/>
      <c r="AB63" s="1"/>
      <c r="AC63" s="1"/>
      <c r="AD63" s="1"/>
      <c r="AE63" s="1"/>
      <c r="AF63" s="1"/>
      <c r="AG63" s="1"/>
      <c r="AH63" s="1"/>
      <c r="AI63" s="1"/>
      <c r="AJ63" s="1"/>
      <c r="AK63" s="1"/>
      <c r="AL63" s="1"/>
      <c r="AM63" s="1"/>
      <c r="AN63" s="1"/>
      <c r="AO63" s="1"/>
      <c r="AP63" s="1"/>
    </row>
    <row r="64" spans="2:4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2:4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2:4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2:4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2:4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2:4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2:4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2:4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2:4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2:4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2:4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2:4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2:4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2:4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2:4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2:4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4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2:4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2:4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2:4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2:4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2:4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2:4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2:4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2:4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2:4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2:4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2:4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2:4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2:4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2:4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2:4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2:4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2:4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2:4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2:4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2:4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2:4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2:4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2:4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2:4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2:4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2:4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sheetData>
  <mergeCells count="8">
    <mergeCell ref="E16:H16"/>
    <mergeCell ref="I16:J16"/>
    <mergeCell ref="K16:U16"/>
    <mergeCell ref="X16:AH16"/>
    <mergeCell ref="B1:E1"/>
    <mergeCell ref="D10:M10"/>
    <mergeCell ref="D11:U13"/>
    <mergeCell ref="E14:F14"/>
  </mergeCells>
  <phoneticPr fontId="14" type="noConversion"/>
  <conditionalFormatting sqref="O18:R37">
    <cfRule type="expression" dxfId="3" priority="9">
      <formula>$N18="nee"</formula>
    </cfRule>
  </conditionalFormatting>
  <conditionalFormatting sqref="O60:R63">
    <cfRule type="expression" dxfId="2" priority="3">
      <formula>$N60="nee"</formula>
    </cfRule>
  </conditionalFormatting>
  <conditionalFormatting sqref="T18:T37">
    <cfRule type="expression" dxfId="1" priority="8">
      <formula>N18="ja"</formula>
    </cfRule>
  </conditionalFormatting>
  <conditionalFormatting sqref="T60:T63">
    <cfRule type="expression" dxfId="0" priority="1">
      <formula>N60="ja"</formula>
    </cfRule>
  </conditionalFormatting>
  <dataValidations count="3">
    <dataValidation type="list" allowBlank="1" showInputMessage="1" showErrorMessage="1" sqref="N18:N37 N60:N62" xr:uid="{21B44FDF-323B-48FC-B9DF-81862402617A}">
      <formula1>"ja,nee"</formula1>
    </dataValidation>
    <dataValidation type="list" allowBlank="1" showInputMessage="1" showErrorMessage="1" sqref="X18:X37" xr:uid="{DBC443AB-B844-45F6-B8D3-EEB9C5CEA4D6}">
      <formula1>"OK,NOK"</formula1>
    </dataValidation>
    <dataValidation type="list" allowBlank="1" showInputMessage="1" showErrorMessage="1" sqref="Y18:Y37 K18:K37 K60:K62" xr:uid="{03D59558-F290-4A9A-A9AE-68F652EFE0F9}">
      <formula1>typeOvereenkomst</formula1>
    </dataValidation>
  </dataValidations>
  <hyperlinks>
    <hyperlink ref="B1" location="INSTRUCTIES!A1" display="Terug naar INSTRUCTIES" xr:uid="{5C532C32-6DC5-466F-96C6-EB4EA42628A3}"/>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2F09-7F2A-46E3-A737-C2493849108B}">
  <dimension ref="A1:C12"/>
  <sheetViews>
    <sheetView topLeftCell="A4" zoomScale="130" zoomScaleNormal="130" workbookViewId="0">
      <selection activeCell="B1" sqref="B1"/>
    </sheetView>
  </sheetViews>
  <sheetFormatPr defaultRowHeight="14.45"/>
  <cols>
    <col min="1" max="1" width="29.28515625" customWidth="1"/>
    <col min="2" max="2" width="20.85546875" customWidth="1"/>
    <col min="3" max="3" width="37.42578125" customWidth="1"/>
  </cols>
  <sheetData>
    <row r="1" spans="1:3" ht="15" thickBot="1">
      <c r="A1" s="69" t="s">
        <v>89</v>
      </c>
      <c r="B1" s="70" t="s">
        <v>90</v>
      </c>
      <c r="C1" s="70" t="s">
        <v>91</v>
      </c>
    </row>
    <row r="2" spans="1:3" ht="41.45" customHeight="1" thickBot="1">
      <c r="A2" s="72" t="s">
        <v>92</v>
      </c>
      <c r="B2" s="71"/>
      <c r="C2" s="94" t="s">
        <v>93</v>
      </c>
    </row>
    <row r="3" spans="1:3" ht="72" customHeight="1" thickBot="1">
      <c r="A3" s="72" t="s">
        <v>94</v>
      </c>
      <c r="B3" s="71"/>
      <c r="C3" s="95"/>
    </row>
    <row r="4" spans="1:3" ht="42" customHeight="1">
      <c r="A4" s="92" t="s">
        <v>95</v>
      </c>
      <c r="B4" s="94"/>
      <c r="C4" s="94" t="s">
        <v>96</v>
      </c>
    </row>
    <row r="5" spans="1:3" ht="40.9" customHeight="1">
      <c r="A5" s="96"/>
      <c r="B5" s="97"/>
      <c r="C5" s="97"/>
    </row>
    <row r="6" spans="1:3" ht="87.6" customHeight="1" thickBot="1">
      <c r="A6" s="93"/>
      <c r="B6" s="95"/>
      <c r="C6" s="95"/>
    </row>
    <row r="7" spans="1:3" ht="85.9" customHeight="1">
      <c r="A7" s="92" t="s">
        <v>97</v>
      </c>
      <c r="B7" s="94"/>
      <c r="C7" s="94"/>
    </row>
    <row r="8" spans="1:3">
      <c r="A8" s="96"/>
      <c r="B8" s="97"/>
      <c r="C8" s="97"/>
    </row>
    <row r="9" spans="1:3">
      <c r="A9" s="96"/>
      <c r="B9" s="97"/>
      <c r="C9" s="97"/>
    </row>
    <row r="10" spans="1:3" ht="15" thickBot="1">
      <c r="A10" s="93"/>
      <c r="B10" s="95"/>
      <c r="C10" s="95"/>
    </row>
    <row r="11" spans="1:3">
      <c r="A11" s="92" t="s">
        <v>98</v>
      </c>
      <c r="B11" s="94"/>
      <c r="C11" s="94"/>
    </row>
    <row r="12" spans="1:3" ht="15" thickBot="1">
      <c r="A12" s="93"/>
      <c r="B12" s="95"/>
      <c r="C12" s="95"/>
    </row>
  </sheetData>
  <mergeCells count="10">
    <mergeCell ref="A11:A12"/>
    <mergeCell ref="B11:B12"/>
    <mergeCell ref="C11:C12"/>
    <mergeCell ref="C2:C3"/>
    <mergeCell ref="A4:A6"/>
    <mergeCell ref="B4:B6"/>
    <mergeCell ref="C4:C6"/>
    <mergeCell ref="A7:A10"/>
    <mergeCell ref="B7:B10"/>
    <mergeCell ref="C7:C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8abcfa-49c1-4391-aec7-475d6e203532">
      <Terms xmlns="http://schemas.microsoft.com/office/infopath/2007/PartnerControls"/>
    </lcf76f155ced4ddcb4097134ff3c332f>
    <TaxCatchAll xmlns="9a9ec0f0-7796-43d0-ac1f-4c8c46ee0b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6CA844102E4D45BC7E36E1C49FDD88" ma:contentTypeVersion="16" ma:contentTypeDescription="Een nieuw document maken." ma:contentTypeScope="" ma:versionID="42c2e280498030a8bbb2bd78a8402c14">
  <xsd:schema xmlns:xsd="http://www.w3.org/2001/XMLSchema" xmlns:xs="http://www.w3.org/2001/XMLSchema" xmlns:p="http://schemas.microsoft.com/office/2006/metadata/properties" xmlns:ns2="3648d907-3586-47ba-afec-a4152d050875" xmlns:ns3="548abcfa-49c1-4391-aec7-475d6e203532" xmlns:ns4="9a9ec0f0-7796-43d0-ac1f-4c8c46ee0bd1" targetNamespace="http://schemas.microsoft.com/office/2006/metadata/properties" ma:root="true" ma:fieldsID="03c2d0d51f82460cf5792fa120cb1f39" ns2:_="" ns3:_="" ns4:_="">
    <xsd:import namespace="3648d907-3586-47ba-afec-a4152d050875"/>
    <xsd:import namespace="548abcfa-49c1-4391-aec7-475d6e203532"/>
    <xsd:import namespace="9a9ec0f0-7796-43d0-ac1f-4c8c46ee0b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48d907-3586-47ba-afec-a4152d05087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8abcfa-49c1-4391-aec7-475d6e20353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8bf6cae-c3ee-4e49-908b-4c2c733b3cad}" ma:internalName="TaxCatchAll" ma:showField="CatchAllData" ma:web="3648d907-3586-47ba-afec-a4152d0508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B04A2-94E9-47BE-B8CF-B214905B74E2}"/>
</file>

<file path=customXml/itemProps2.xml><?xml version="1.0" encoding="utf-8"?>
<ds:datastoreItem xmlns:ds="http://schemas.openxmlformats.org/officeDocument/2006/customXml" ds:itemID="{C6CE3774-8799-437D-A08E-C3E5154EDD98}"/>
</file>

<file path=customXml/itemProps3.xml><?xml version="1.0" encoding="utf-8"?>
<ds:datastoreItem xmlns:ds="http://schemas.openxmlformats.org/officeDocument/2006/customXml" ds:itemID="{5FE48673-B81E-4274-9DE1-AD851B3BC483}"/>
</file>

<file path=docProps/app.xml><?xml version="1.0" encoding="utf-8"?>
<Properties xmlns="http://schemas.openxmlformats.org/officeDocument/2006/extended-properties" xmlns:vt="http://schemas.openxmlformats.org/officeDocument/2006/docPropsVTypes">
  <Application>Microsoft Excel Online</Application>
  <Manager/>
  <Company>Vlaamse overheid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Pelkmans, Wim</dc:creator>
  <cp:keywords/>
  <dc:description/>
  <cp:lastModifiedBy>Boutens Sarah</cp:lastModifiedBy>
  <cp:revision/>
  <dcterms:created xsi:type="dcterms:W3CDTF">2023-10-30T15:20:11Z</dcterms:created>
  <dcterms:modified xsi:type="dcterms:W3CDTF">2023-11-07T12:19:05Z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0x010100606CA844102E4D45BC7E36E1C49FDD88</vt:lpwstr>
  </property>
  <property fmtid="{D5CDD505-2E9C-101B-9397-08002B2CF9AE}" pid="3" name="MediaServiceImageTags">
    <vt:lpwstr/>
  </property>
</Properties>
</file>