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defaultThemeVersion="124226"/>
  <xr:revisionPtr revIDLastSave="0" documentId="8_{9A70193D-4AF3-4221-92EA-C0E3F5BE4950}" xr6:coauthVersionLast="47" xr6:coauthVersionMax="47" xr10:uidLastSave="{00000000-0000-0000-0000-000000000000}"/>
  <workbookProtection workbookAlgorithmName="SHA-512" workbookHashValue="G5IeZ8WNsxBWoC0JEZpbCKGCrSU6VzgaEewda1wEZhy/La9EVRS+WiCg0ISCS4BWzrzLWnuqpiOinlTG1DzzkA==" workbookSaltValue="2pO6h/mzLcWlDrVga7qbFA==" workbookSpinCount="100000" lockStructure="1"/>
  <bookViews>
    <workbookView xWindow="-108" yWindow="-108" windowWidth="23256" windowHeight="12576" tabRatio="769" firstSheet="3" activeTab="12" xr2:uid="{00000000-000D-0000-FFFF-FFFF00000000}"/>
  </bookViews>
  <sheets>
    <sheet name="kernDataOproepbeheerder" sheetId="26" state="hidden" r:id="rId1"/>
    <sheet name="Invoeren WERKINGSKOST" sheetId="39" state="hidden" r:id="rId2"/>
    <sheet name="dataWerking" sheetId="40" state="hidden" r:id="rId3"/>
    <sheet name="INSTRUCTIES" sheetId="16" r:id="rId4"/>
    <sheet name="dataIntern" sheetId="20" state="hidden" r:id="rId5"/>
    <sheet name="Invoeren projectpersoneel" sheetId="12" r:id="rId6"/>
    <sheet name="Invoeren EXTERN personeel" sheetId="21" state="hidden" r:id="rId7"/>
    <sheet name="Invoeren OPLEIDINGEN" sheetId="33" state="hidden" r:id="rId8"/>
    <sheet name="LUMPSUM" sheetId="28" state="hidden" r:id="rId9"/>
    <sheet name="Invoeren STANDAARDKOST" sheetId="34" state="hidden" r:id="rId10"/>
    <sheet name="RESERVERING" sheetId="32" state="hidden" r:id="rId11"/>
    <sheet name="FINANCIERING" sheetId="19" r:id="rId12"/>
    <sheet name="OVERZICHT K&amp;F" sheetId="14" r:id="rId13"/>
    <sheet name="Vragen PLATOS wetgv OO" sheetId="41" r:id="rId14"/>
    <sheet name="Evaluatie_Inhoud" sheetId="36" state="hidden" r:id="rId15"/>
    <sheet name="Evaluatie_Fin" sheetId="37" state="hidden" r:id="rId16"/>
    <sheet name="KOOLSTOFARME FOCUS" sheetId="23" state="hidden" r:id="rId17"/>
    <sheet name="dataExtern" sheetId="22" state="hidden" r:id="rId18"/>
    <sheet name="dataOpleiding" sheetId="31" state="hidden" r:id="rId19"/>
  </sheets>
  <definedNames>
    <definedName name="_xlnm._FilterDatabase" localSheetId="5" hidden="1">'Invoeren projectpersoneel'!$D$19:$AL$19</definedName>
    <definedName name="_xlnm.Print_Area" localSheetId="15">Evaluatie_Fin!$A$2:$F$106</definedName>
    <definedName name="_xlnm.Print_Area" localSheetId="14">Evaluatie_Inhoud!$B$2:$G$45</definedName>
    <definedName name="typeOvereenkomst">OFFSET(kernDataOproepbeheerder!$E$33,0,0,COUNTA(kernDataOproepbeheerder!$E$33:$E$37),1)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5" i="19" l="1"/>
  <c r="F57" i="19"/>
  <c r="F58" i="19"/>
  <c r="F59" i="19"/>
  <c r="F60" i="19"/>
  <c r="F61" i="19"/>
  <c r="F62" i="19"/>
  <c r="F63" i="19"/>
  <c r="F64" i="19"/>
  <c r="F65" i="19"/>
  <c r="F66" i="19"/>
  <c r="F67" i="19"/>
  <c r="F68" i="19"/>
  <c r="F69" i="19"/>
  <c r="F70" i="19"/>
  <c r="F71" i="19"/>
  <c r="F72" i="19"/>
  <c r="F73" i="19"/>
  <c r="F74" i="19"/>
  <c r="F75" i="19"/>
  <c r="F76" i="19"/>
  <c r="F77" i="19"/>
  <c r="F78" i="19"/>
  <c r="F79" i="19"/>
  <c r="F80" i="19"/>
  <c r="F81" i="19"/>
  <c r="F82" i="19"/>
  <c r="F83" i="19"/>
  <c r="F84" i="19"/>
  <c r="F85" i="19"/>
  <c r="F86" i="19"/>
  <c r="F87" i="19"/>
  <c r="J43" i="14"/>
  <c r="J33" i="14"/>
  <c r="J34" i="14"/>
  <c r="J35" i="14"/>
  <c r="J36" i="14"/>
  <c r="J37" i="14"/>
  <c r="J38" i="14"/>
  <c r="J39" i="14"/>
  <c r="J32" i="14"/>
  <c r="J22" i="14"/>
  <c r="J23" i="14"/>
  <c r="J24" i="14"/>
  <c r="J25" i="14"/>
  <c r="J26" i="14"/>
  <c r="J27" i="14"/>
  <c r="J28" i="14"/>
  <c r="J21" i="14"/>
  <c r="C37" i="19"/>
  <c r="C27" i="19"/>
  <c r="C18" i="19"/>
  <c r="C20" i="19"/>
  <c r="J45" i="14" s="1"/>
  <c r="C21" i="19"/>
  <c r="J46" i="14" s="1"/>
  <c r="C22" i="19"/>
  <c r="J47" i="14" s="1"/>
  <c r="C23" i="19"/>
  <c r="J48" i="14" s="1"/>
  <c r="C24" i="19"/>
  <c r="J49" i="14" s="1"/>
  <c r="C25" i="19"/>
  <c r="J50" i="14" s="1"/>
  <c r="C19" i="19"/>
  <c r="G19" i="19"/>
  <c r="G60" i="37"/>
  <c r="G71" i="37" s="1"/>
  <c r="E60" i="37"/>
  <c r="E71" i="37" s="1"/>
  <c r="C17" i="19" l="1"/>
  <c r="J40" i="14"/>
  <c r="J44" i="14"/>
  <c r="J51" i="14" s="1"/>
  <c r="J29" i="14"/>
  <c r="D161" i="26"/>
  <c r="C161" i="26" l="1"/>
  <c r="F2" i="36" l="1"/>
  <c r="C20" i="36"/>
  <c r="C16" i="36"/>
  <c r="C15" i="36"/>
  <c r="G34" i="37" l="1"/>
  <c r="L47" i="19" l="1"/>
  <c r="A3" i="20" l="1"/>
  <c r="B3" i="20"/>
  <c r="C3" i="20"/>
  <c r="D3" i="20"/>
  <c r="E3" i="20"/>
  <c r="F3" i="20"/>
  <c r="G3" i="20"/>
  <c r="H3" i="20"/>
  <c r="I3" i="20"/>
  <c r="K3" i="20"/>
  <c r="L3" i="20"/>
  <c r="M3" i="20"/>
  <c r="N3" i="20"/>
  <c r="O3" i="20"/>
  <c r="Q3" i="20"/>
  <c r="T3" i="20"/>
  <c r="U3" i="20"/>
  <c r="AG3" i="20"/>
  <c r="A4" i="20"/>
  <c r="B4" i="20"/>
  <c r="C4" i="20"/>
  <c r="D4" i="20"/>
  <c r="E4" i="20"/>
  <c r="F4" i="20"/>
  <c r="G4" i="20"/>
  <c r="H4" i="20"/>
  <c r="I4" i="20"/>
  <c r="K4" i="20"/>
  <c r="L4" i="20"/>
  <c r="M4" i="20"/>
  <c r="N4" i="20"/>
  <c r="O4" i="20"/>
  <c r="Q4" i="20"/>
  <c r="T4" i="20"/>
  <c r="U4" i="20"/>
  <c r="AG4" i="20"/>
  <c r="A5" i="20"/>
  <c r="B5" i="20"/>
  <c r="C5" i="20"/>
  <c r="D5" i="20"/>
  <c r="E5" i="20"/>
  <c r="F5" i="20"/>
  <c r="G5" i="20"/>
  <c r="H5" i="20"/>
  <c r="I5" i="20"/>
  <c r="K5" i="20"/>
  <c r="L5" i="20"/>
  <c r="M5" i="20"/>
  <c r="N5" i="20"/>
  <c r="O5" i="20"/>
  <c r="Q5" i="20"/>
  <c r="T5" i="20"/>
  <c r="U5" i="20"/>
  <c r="AG5" i="20"/>
  <c r="A6" i="20"/>
  <c r="B6" i="20"/>
  <c r="C6" i="20"/>
  <c r="D6" i="20"/>
  <c r="E6" i="20"/>
  <c r="F6" i="20"/>
  <c r="G6" i="20"/>
  <c r="H6" i="20"/>
  <c r="I6" i="20"/>
  <c r="K6" i="20"/>
  <c r="L6" i="20"/>
  <c r="M6" i="20"/>
  <c r="N6" i="20"/>
  <c r="O6" i="20"/>
  <c r="Q6" i="20"/>
  <c r="T6" i="20"/>
  <c r="U6" i="20"/>
  <c r="AG6" i="20"/>
  <c r="A7" i="20"/>
  <c r="B7" i="20"/>
  <c r="C7" i="20"/>
  <c r="D7" i="20"/>
  <c r="E7" i="20"/>
  <c r="F7" i="20"/>
  <c r="G7" i="20"/>
  <c r="H7" i="20"/>
  <c r="I7" i="20"/>
  <c r="K7" i="20"/>
  <c r="L7" i="20"/>
  <c r="M7" i="20"/>
  <c r="N7" i="20"/>
  <c r="O7" i="20"/>
  <c r="Q7" i="20"/>
  <c r="T7" i="20"/>
  <c r="U7" i="20"/>
  <c r="AG7" i="20"/>
  <c r="A8" i="20"/>
  <c r="B8" i="20"/>
  <c r="C8" i="20"/>
  <c r="D8" i="20"/>
  <c r="E8" i="20"/>
  <c r="F8" i="20"/>
  <c r="G8" i="20"/>
  <c r="H8" i="20"/>
  <c r="I8" i="20"/>
  <c r="K8" i="20"/>
  <c r="L8" i="20"/>
  <c r="M8" i="20"/>
  <c r="N8" i="20"/>
  <c r="O8" i="20"/>
  <c r="Q8" i="20"/>
  <c r="T8" i="20"/>
  <c r="U8" i="20"/>
  <c r="AG8" i="20"/>
  <c r="A9" i="20"/>
  <c r="B9" i="20"/>
  <c r="C9" i="20"/>
  <c r="D9" i="20"/>
  <c r="E9" i="20"/>
  <c r="F9" i="20"/>
  <c r="G9" i="20"/>
  <c r="H9" i="20"/>
  <c r="I9" i="20"/>
  <c r="K9" i="20"/>
  <c r="L9" i="20"/>
  <c r="M9" i="20"/>
  <c r="N9" i="20"/>
  <c r="O9" i="20"/>
  <c r="Q9" i="20"/>
  <c r="T9" i="20"/>
  <c r="U9" i="20"/>
  <c r="AG9" i="20"/>
  <c r="A10" i="20"/>
  <c r="B10" i="20"/>
  <c r="C10" i="20"/>
  <c r="D10" i="20"/>
  <c r="E10" i="20"/>
  <c r="F10" i="20"/>
  <c r="G10" i="20"/>
  <c r="H10" i="20"/>
  <c r="I10" i="20"/>
  <c r="K10" i="20"/>
  <c r="L10" i="20"/>
  <c r="M10" i="20"/>
  <c r="N10" i="20"/>
  <c r="O10" i="20"/>
  <c r="Q10" i="20"/>
  <c r="T10" i="20"/>
  <c r="U10" i="20"/>
  <c r="AG10" i="20"/>
  <c r="A11" i="20"/>
  <c r="B11" i="20"/>
  <c r="C11" i="20"/>
  <c r="D11" i="20"/>
  <c r="E11" i="20"/>
  <c r="F11" i="20"/>
  <c r="G11" i="20"/>
  <c r="H11" i="20"/>
  <c r="I11" i="20"/>
  <c r="K11" i="20"/>
  <c r="L11" i="20"/>
  <c r="M11" i="20"/>
  <c r="N11" i="20"/>
  <c r="O11" i="20"/>
  <c r="Q11" i="20"/>
  <c r="T11" i="20"/>
  <c r="U11" i="20"/>
  <c r="AG11" i="20"/>
  <c r="A12" i="20"/>
  <c r="B12" i="20"/>
  <c r="C12" i="20"/>
  <c r="D12" i="20"/>
  <c r="E12" i="20"/>
  <c r="F12" i="20"/>
  <c r="G12" i="20"/>
  <c r="H12" i="20"/>
  <c r="I12" i="20"/>
  <c r="K12" i="20"/>
  <c r="L12" i="20"/>
  <c r="M12" i="20"/>
  <c r="N12" i="20"/>
  <c r="O12" i="20"/>
  <c r="Q12" i="20"/>
  <c r="T12" i="20"/>
  <c r="U12" i="20"/>
  <c r="AG12" i="20"/>
  <c r="A13" i="20"/>
  <c r="B13" i="20"/>
  <c r="C13" i="20"/>
  <c r="D13" i="20"/>
  <c r="E13" i="20"/>
  <c r="F13" i="20"/>
  <c r="G13" i="20"/>
  <c r="H13" i="20"/>
  <c r="I13" i="20"/>
  <c r="K13" i="20"/>
  <c r="L13" i="20"/>
  <c r="M13" i="20"/>
  <c r="N13" i="20"/>
  <c r="O13" i="20"/>
  <c r="Q13" i="20"/>
  <c r="T13" i="20"/>
  <c r="U13" i="20"/>
  <c r="AG13" i="20"/>
  <c r="A14" i="20"/>
  <c r="B14" i="20"/>
  <c r="C14" i="20"/>
  <c r="D14" i="20"/>
  <c r="E14" i="20"/>
  <c r="F14" i="20"/>
  <c r="G14" i="20"/>
  <c r="H14" i="20"/>
  <c r="I14" i="20"/>
  <c r="K14" i="20"/>
  <c r="L14" i="20"/>
  <c r="M14" i="20"/>
  <c r="N14" i="20"/>
  <c r="O14" i="20"/>
  <c r="Q14" i="20"/>
  <c r="T14" i="20"/>
  <c r="U14" i="20"/>
  <c r="AG14" i="20"/>
  <c r="A15" i="20"/>
  <c r="B15" i="20"/>
  <c r="C15" i="20"/>
  <c r="D15" i="20"/>
  <c r="E15" i="20"/>
  <c r="F15" i="20"/>
  <c r="G15" i="20"/>
  <c r="H15" i="20"/>
  <c r="I15" i="20"/>
  <c r="K15" i="20"/>
  <c r="L15" i="20"/>
  <c r="M15" i="20"/>
  <c r="N15" i="20"/>
  <c r="O15" i="20"/>
  <c r="Q15" i="20"/>
  <c r="T15" i="20"/>
  <c r="U15" i="20"/>
  <c r="AG15" i="20"/>
  <c r="A16" i="20"/>
  <c r="B16" i="20"/>
  <c r="C16" i="20"/>
  <c r="D16" i="20"/>
  <c r="E16" i="20"/>
  <c r="F16" i="20"/>
  <c r="G16" i="20"/>
  <c r="H16" i="20"/>
  <c r="I16" i="20"/>
  <c r="K16" i="20"/>
  <c r="L16" i="20"/>
  <c r="M16" i="20"/>
  <c r="N16" i="20"/>
  <c r="O16" i="20"/>
  <c r="Q16" i="20"/>
  <c r="T16" i="20"/>
  <c r="U16" i="20"/>
  <c r="AG16" i="20"/>
  <c r="A17" i="20"/>
  <c r="B17" i="20"/>
  <c r="C17" i="20"/>
  <c r="D17" i="20"/>
  <c r="E17" i="20"/>
  <c r="F17" i="20"/>
  <c r="G17" i="20"/>
  <c r="H17" i="20"/>
  <c r="I17" i="20"/>
  <c r="K17" i="20"/>
  <c r="L17" i="20"/>
  <c r="M17" i="20"/>
  <c r="N17" i="20"/>
  <c r="O17" i="20"/>
  <c r="Q17" i="20"/>
  <c r="T17" i="20"/>
  <c r="U17" i="20"/>
  <c r="AG17" i="20"/>
  <c r="A18" i="20"/>
  <c r="B18" i="20"/>
  <c r="C18" i="20"/>
  <c r="D18" i="20"/>
  <c r="E18" i="20"/>
  <c r="F18" i="20"/>
  <c r="G18" i="20"/>
  <c r="H18" i="20"/>
  <c r="I18" i="20"/>
  <c r="K18" i="20"/>
  <c r="L18" i="20"/>
  <c r="M18" i="20"/>
  <c r="N18" i="20"/>
  <c r="O18" i="20"/>
  <c r="Q18" i="20"/>
  <c r="T18" i="20"/>
  <c r="U18" i="20"/>
  <c r="AG18" i="20"/>
  <c r="A19" i="20"/>
  <c r="B19" i="20"/>
  <c r="C19" i="20"/>
  <c r="D19" i="20"/>
  <c r="E19" i="20"/>
  <c r="F19" i="20"/>
  <c r="G19" i="20"/>
  <c r="H19" i="20"/>
  <c r="I19" i="20"/>
  <c r="K19" i="20"/>
  <c r="L19" i="20"/>
  <c r="M19" i="20"/>
  <c r="N19" i="20"/>
  <c r="O19" i="20"/>
  <c r="Q19" i="20"/>
  <c r="T19" i="20"/>
  <c r="U19" i="20"/>
  <c r="AG19" i="20"/>
  <c r="A20" i="20"/>
  <c r="B20" i="20"/>
  <c r="C20" i="20"/>
  <c r="D20" i="20"/>
  <c r="E20" i="20"/>
  <c r="F20" i="20"/>
  <c r="G20" i="20"/>
  <c r="H20" i="20"/>
  <c r="I20" i="20"/>
  <c r="K20" i="20"/>
  <c r="L20" i="20"/>
  <c r="M20" i="20"/>
  <c r="N20" i="20"/>
  <c r="O20" i="20"/>
  <c r="Q20" i="20"/>
  <c r="T20" i="20"/>
  <c r="U20" i="20"/>
  <c r="AG20" i="20"/>
  <c r="A21" i="20"/>
  <c r="B21" i="20"/>
  <c r="C21" i="20"/>
  <c r="D21" i="20"/>
  <c r="E21" i="20"/>
  <c r="F21" i="20"/>
  <c r="G21" i="20"/>
  <c r="H21" i="20"/>
  <c r="I21" i="20"/>
  <c r="K21" i="20"/>
  <c r="L21" i="20"/>
  <c r="M21" i="20"/>
  <c r="N21" i="20"/>
  <c r="O21" i="20"/>
  <c r="Q21" i="20"/>
  <c r="T21" i="20"/>
  <c r="U21" i="20"/>
  <c r="AG21" i="20"/>
  <c r="A22" i="20"/>
  <c r="B22" i="20"/>
  <c r="C22" i="20"/>
  <c r="D22" i="20"/>
  <c r="E22" i="20"/>
  <c r="F22" i="20"/>
  <c r="G22" i="20"/>
  <c r="H22" i="20"/>
  <c r="I22" i="20"/>
  <c r="K22" i="20"/>
  <c r="L22" i="20"/>
  <c r="M22" i="20"/>
  <c r="N22" i="20"/>
  <c r="O22" i="20"/>
  <c r="Q22" i="20"/>
  <c r="T22" i="20"/>
  <c r="U22" i="20"/>
  <c r="AG22" i="20"/>
  <c r="A23" i="20"/>
  <c r="B23" i="20"/>
  <c r="C23" i="20"/>
  <c r="D23" i="20"/>
  <c r="E23" i="20"/>
  <c r="F23" i="20"/>
  <c r="G23" i="20"/>
  <c r="H23" i="20"/>
  <c r="I23" i="20"/>
  <c r="K23" i="20"/>
  <c r="L23" i="20"/>
  <c r="M23" i="20"/>
  <c r="N23" i="20"/>
  <c r="O23" i="20"/>
  <c r="Q23" i="20"/>
  <c r="T23" i="20"/>
  <c r="U23" i="20"/>
  <c r="AG23" i="20"/>
  <c r="A24" i="20"/>
  <c r="B24" i="20"/>
  <c r="C24" i="20"/>
  <c r="D24" i="20"/>
  <c r="E24" i="20"/>
  <c r="F24" i="20"/>
  <c r="G24" i="20"/>
  <c r="H24" i="20"/>
  <c r="I24" i="20"/>
  <c r="K24" i="20"/>
  <c r="L24" i="20"/>
  <c r="M24" i="20"/>
  <c r="N24" i="20"/>
  <c r="O24" i="20"/>
  <c r="Q24" i="20"/>
  <c r="T24" i="20"/>
  <c r="U24" i="20"/>
  <c r="AG24" i="20"/>
  <c r="A25" i="20"/>
  <c r="B25" i="20"/>
  <c r="C25" i="20"/>
  <c r="D25" i="20"/>
  <c r="E25" i="20"/>
  <c r="F25" i="20"/>
  <c r="G25" i="20"/>
  <c r="H25" i="20"/>
  <c r="I25" i="20"/>
  <c r="K25" i="20"/>
  <c r="L25" i="20"/>
  <c r="M25" i="20"/>
  <c r="N25" i="20"/>
  <c r="O25" i="20"/>
  <c r="Q25" i="20"/>
  <c r="T25" i="20"/>
  <c r="U25" i="20"/>
  <c r="AG25" i="20"/>
  <c r="A26" i="20"/>
  <c r="B26" i="20"/>
  <c r="C26" i="20"/>
  <c r="D26" i="20"/>
  <c r="E26" i="20"/>
  <c r="F26" i="20"/>
  <c r="G26" i="20"/>
  <c r="H26" i="20"/>
  <c r="I26" i="20"/>
  <c r="K26" i="20"/>
  <c r="L26" i="20"/>
  <c r="M26" i="20"/>
  <c r="N26" i="20"/>
  <c r="O26" i="20"/>
  <c r="Q26" i="20"/>
  <c r="T26" i="20"/>
  <c r="U26" i="20"/>
  <c r="AG26" i="20"/>
  <c r="A27" i="20"/>
  <c r="B27" i="20"/>
  <c r="C27" i="20"/>
  <c r="D27" i="20"/>
  <c r="E27" i="20"/>
  <c r="F27" i="20"/>
  <c r="G27" i="20"/>
  <c r="H27" i="20"/>
  <c r="I27" i="20"/>
  <c r="K27" i="20"/>
  <c r="L27" i="20"/>
  <c r="M27" i="20"/>
  <c r="N27" i="20"/>
  <c r="O27" i="20"/>
  <c r="Q27" i="20"/>
  <c r="T27" i="20"/>
  <c r="U27" i="20"/>
  <c r="AG27" i="20"/>
  <c r="A28" i="20"/>
  <c r="B28" i="20"/>
  <c r="C28" i="20"/>
  <c r="D28" i="20"/>
  <c r="E28" i="20"/>
  <c r="F28" i="20"/>
  <c r="G28" i="20"/>
  <c r="H28" i="20"/>
  <c r="I28" i="20"/>
  <c r="K28" i="20"/>
  <c r="L28" i="20"/>
  <c r="M28" i="20"/>
  <c r="N28" i="20"/>
  <c r="O28" i="20"/>
  <c r="Q28" i="20"/>
  <c r="T28" i="20"/>
  <c r="U28" i="20"/>
  <c r="AG28" i="20"/>
  <c r="A29" i="20"/>
  <c r="B29" i="20"/>
  <c r="C29" i="20"/>
  <c r="D29" i="20"/>
  <c r="E29" i="20"/>
  <c r="F29" i="20"/>
  <c r="G29" i="20"/>
  <c r="H29" i="20"/>
  <c r="I29" i="20"/>
  <c r="K29" i="20"/>
  <c r="L29" i="20"/>
  <c r="M29" i="20"/>
  <c r="N29" i="20"/>
  <c r="O29" i="20"/>
  <c r="Q29" i="20"/>
  <c r="T29" i="20"/>
  <c r="U29" i="20"/>
  <c r="AG29" i="20"/>
  <c r="A30" i="20"/>
  <c r="B30" i="20"/>
  <c r="C30" i="20"/>
  <c r="D30" i="20"/>
  <c r="E30" i="20"/>
  <c r="F30" i="20"/>
  <c r="G30" i="20"/>
  <c r="H30" i="20"/>
  <c r="I30" i="20"/>
  <c r="K30" i="20"/>
  <c r="L30" i="20"/>
  <c r="M30" i="20"/>
  <c r="N30" i="20"/>
  <c r="O30" i="20"/>
  <c r="Q30" i="20"/>
  <c r="T30" i="20"/>
  <c r="U30" i="20"/>
  <c r="AG30" i="20"/>
  <c r="A31" i="20"/>
  <c r="B31" i="20"/>
  <c r="C31" i="20"/>
  <c r="D31" i="20"/>
  <c r="E31" i="20"/>
  <c r="F31" i="20"/>
  <c r="G31" i="20"/>
  <c r="H31" i="20"/>
  <c r="I31" i="20"/>
  <c r="K31" i="20"/>
  <c r="L31" i="20"/>
  <c r="M31" i="20"/>
  <c r="N31" i="20"/>
  <c r="O31" i="20"/>
  <c r="Q31" i="20"/>
  <c r="T31" i="20"/>
  <c r="U31" i="20"/>
  <c r="AG31" i="20"/>
  <c r="A32" i="20"/>
  <c r="B32" i="20"/>
  <c r="C32" i="20"/>
  <c r="D32" i="20"/>
  <c r="E32" i="20"/>
  <c r="F32" i="20"/>
  <c r="G32" i="20"/>
  <c r="H32" i="20"/>
  <c r="I32" i="20"/>
  <c r="K32" i="20"/>
  <c r="L32" i="20"/>
  <c r="M32" i="20"/>
  <c r="N32" i="20"/>
  <c r="O32" i="20"/>
  <c r="Q32" i="20"/>
  <c r="T32" i="20"/>
  <c r="U32" i="20"/>
  <c r="AG32" i="20"/>
  <c r="A33" i="20"/>
  <c r="B33" i="20"/>
  <c r="C33" i="20"/>
  <c r="D33" i="20"/>
  <c r="E33" i="20"/>
  <c r="F33" i="20"/>
  <c r="G33" i="20"/>
  <c r="H33" i="20"/>
  <c r="I33" i="20"/>
  <c r="K33" i="20"/>
  <c r="L33" i="20"/>
  <c r="M33" i="20"/>
  <c r="N33" i="20"/>
  <c r="O33" i="20"/>
  <c r="Q33" i="20"/>
  <c r="T33" i="20"/>
  <c r="U33" i="20"/>
  <c r="AG33" i="20"/>
  <c r="A34" i="20"/>
  <c r="B34" i="20"/>
  <c r="C34" i="20"/>
  <c r="D34" i="20"/>
  <c r="E34" i="20"/>
  <c r="F34" i="20"/>
  <c r="G34" i="20"/>
  <c r="H34" i="20"/>
  <c r="I34" i="20"/>
  <c r="K34" i="20"/>
  <c r="L34" i="20"/>
  <c r="M34" i="20"/>
  <c r="N34" i="20"/>
  <c r="O34" i="20"/>
  <c r="Q34" i="20"/>
  <c r="T34" i="20"/>
  <c r="U34" i="20"/>
  <c r="AG34" i="20"/>
  <c r="A35" i="20"/>
  <c r="B35" i="20"/>
  <c r="C35" i="20"/>
  <c r="D35" i="20"/>
  <c r="E35" i="20"/>
  <c r="F35" i="20"/>
  <c r="G35" i="20"/>
  <c r="H35" i="20"/>
  <c r="I35" i="20"/>
  <c r="K35" i="20"/>
  <c r="L35" i="20"/>
  <c r="M35" i="20"/>
  <c r="N35" i="20"/>
  <c r="O35" i="20"/>
  <c r="Q35" i="20"/>
  <c r="T35" i="20"/>
  <c r="U35" i="20"/>
  <c r="AG35" i="20"/>
  <c r="A36" i="20"/>
  <c r="B36" i="20"/>
  <c r="C36" i="20"/>
  <c r="D36" i="20"/>
  <c r="E36" i="20"/>
  <c r="F36" i="20"/>
  <c r="G36" i="20"/>
  <c r="H36" i="20"/>
  <c r="I36" i="20"/>
  <c r="K36" i="20"/>
  <c r="L36" i="20"/>
  <c r="M36" i="20"/>
  <c r="N36" i="20"/>
  <c r="O36" i="20"/>
  <c r="Q36" i="20"/>
  <c r="T36" i="20"/>
  <c r="U36" i="20"/>
  <c r="AG36" i="20"/>
  <c r="A37" i="20"/>
  <c r="B37" i="20"/>
  <c r="C37" i="20"/>
  <c r="D37" i="20"/>
  <c r="E37" i="20"/>
  <c r="F37" i="20"/>
  <c r="G37" i="20"/>
  <c r="H37" i="20"/>
  <c r="I37" i="20"/>
  <c r="K37" i="20"/>
  <c r="L37" i="20"/>
  <c r="M37" i="20"/>
  <c r="N37" i="20"/>
  <c r="O37" i="20"/>
  <c r="Q37" i="20"/>
  <c r="T37" i="20"/>
  <c r="U37" i="20"/>
  <c r="AG37" i="20"/>
  <c r="A38" i="20"/>
  <c r="B38" i="20"/>
  <c r="C38" i="20"/>
  <c r="D38" i="20"/>
  <c r="E38" i="20"/>
  <c r="F38" i="20"/>
  <c r="G38" i="20"/>
  <c r="H38" i="20"/>
  <c r="I38" i="20"/>
  <c r="K38" i="20"/>
  <c r="L38" i="20"/>
  <c r="M38" i="20"/>
  <c r="N38" i="20"/>
  <c r="O38" i="20"/>
  <c r="Q38" i="20"/>
  <c r="T38" i="20"/>
  <c r="U38" i="20"/>
  <c r="AG38" i="20"/>
  <c r="A39" i="20"/>
  <c r="B39" i="20"/>
  <c r="C39" i="20"/>
  <c r="D39" i="20"/>
  <c r="E39" i="20"/>
  <c r="F39" i="20"/>
  <c r="G39" i="20"/>
  <c r="H39" i="20"/>
  <c r="I39" i="20"/>
  <c r="K39" i="20"/>
  <c r="L39" i="20"/>
  <c r="M39" i="20"/>
  <c r="N39" i="20"/>
  <c r="O39" i="20"/>
  <c r="Q39" i="20"/>
  <c r="T39" i="20"/>
  <c r="U39" i="20"/>
  <c r="AG39" i="20"/>
  <c r="A40" i="20"/>
  <c r="B40" i="20"/>
  <c r="C40" i="20"/>
  <c r="D40" i="20"/>
  <c r="E40" i="20"/>
  <c r="F40" i="20"/>
  <c r="G40" i="20"/>
  <c r="H40" i="20"/>
  <c r="I40" i="20"/>
  <c r="K40" i="20"/>
  <c r="L40" i="20"/>
  <c r="M40" i="20"/>
  <c r="N40" i="20"/>
  <c r="O40" i="20"/>
  <c r="Q40" i="20"/>
  <c r="T40" i="20"/>
  <c r="U40" i="20"/>
  <c r="AG40" i="20"/>
  <c r="A41" i="20"/>
  <c r="B41" i="20"/>
  <c r="C41" i="20"/>
  <c r="D41" i="20"/>
  <c r="E41" i="20"/>
  <c r="F41" i="20"/>
  <c r="G41" i="20"/>
  <c r="H41" i="20"/>
  <c r="I41" i="20"/>
  <c r="K41" i="20"/>
  <c r="L41" i="20"/>
  <c r="M41" i="20"/>
  <c r="N41" i="20"/>
  <c r="O41" i="20"/>
  <c r="Q41" i="20"/>
  <c r="T41" i="20"/>
  <c r="U41" i="20"/>
  <c r="AG41" i="20"/>
  <c r="A42" i="20"/>
  <c r="B42" i="20"/>
  <c r="C42" i="20"/>
  <c r="D42" i="20"/>
  <c r="E42" i="20"/>
  <c r="F42" i="20"/>
  <c r="G42" i="20"/>
  <c r="H42" i="20"/>
  <c r="I42" i="20"/>
  <c r="K42" i="20"/>
  <c r="L42" i="20"/>
  <c r="M42" i="20"/>
  <c r="N42" i="20"/>
  <c r="O42" i="20"/>
  <c r="Q42" i="20"/>
  <c r="T42" i="20"/>
  <c r="U42" i="20"/>
  <c r="AG42" i="20"/>
  <c r="A43" i="20"/>
  <c r="B43" i="20"/>
  <c r="C43" i="20"/>
  <c r="D43" i="20"/>
  <c r="E43" i="20"/>
  <c r="F43" i="20"/>
  <c r="G43" i="20"/>
  <c r="H43" i="20"/>
  <c r="I43" i="20"/>
  <c r="K43" i="20"/>
  <c r="L43" i="20"/>
  <c r="M43" i="20"/>
  <c r="N43" i="20"/>
  <c r="O43" i="20"/>
  <c r="Q43" i="20"/>
  <c r="T43" i="20"/>
  <c r="U43" i="20"/>
  <c r="AG43" i="20"/>
  <c r="A44" i="20"/>
  <c r="B44" i="20"/>
  <c r="C44" i="20"/>
  <c r="D44" i="20"/>
  <c r="E44" i="20"/>
  <c r="F44" i="20"/>
  <c r="G44" i="20"/>
  <c r="H44" i="20"/>
  <c r="I44" i="20"/>
  <c r="K44" i="20"/>
  <c r="L44" i="20"/>
  <c r="M44" i="20"/>
  <c r="N44" i="20"/>
  <c r="O44" i="20"/>
  <c r="Q44" i="20"/>
  <c r="T44" i="20"/>
  <c r="U44" i="20"/>
  <c r="AG44" i="20"/>
  <c r="A45" i="20"/>
  <c r="B45" i="20"/>
  <c r="C45" i="20"/>
  <c r="D45" i="20"/>
  <c r="E45" i="20"/>
  <c r="F45" i="20"/>
  <c r="G45" i="20"/>
  <c r="H45" i="20"/>
  <c r="I45" i="20"/>
  <c r="K45" i="20"/>
  <c r="L45" i="20"/>
  <c r="M45" i="20"/>
  <c r="N45" i="20"/>
  <c r="O45" i="20"/>
  <c r="Q45" i="20"/>
  <c r="T45" i="20"/>
  <c r="U45" i="20"/>
  <c r="AG45" i="20"/>
  <c r="A46" i="20"/>
  <c r="B46" i="20"/>
  <c r="C46" i="20"/>
  <c r="D46" i="20"/>
  <c r="E46" i="20"/>
  <c r="F46" i="20"/>
  <c r="G46" i="20"/>
  <c r="H46" i="20"/>
  <c r="I46" i="20"/>
  <c r="K46" i="20"/>
  <c r="L46" i="20"/>
  <c r="M46" i="20"/>
  <c r="N46" i="20"/>
  <c r="O46" i="20"/>
  <c r="Q46" i="20"/>
  <c r="T46" i="20"/>
  <c r="U46" i="20"/>
  <c r="AG46" i="20"/>
  <c r="A47" i="20"/>
  <c r="B47" i="20"/>
  <c r="C47" i="20"/>
  <c r="D47" i="20"/>
  <c r="E47" i="20"/>
  <c r="F47" i="20"/>
  <c r="G47" i="20"/>
  <c r="H47" i="20"/>
  <c r="I47" i="20"/>
  <c r="K47" i="20"/>
  <c r="L47" i="20"/>
  <c r="M47" i="20"/>
  <c r="N47" i="20"/>
  <c r="O47" i="20"/>
  <c r="Q47" i="20"/>
  <c r="T47" i="20"/>
  <c r="U47" i="20"/>
  <c r="AG47" i="20"/>
  <c r="A48" i="20"/>
  <c r="B48" i="20"/>
  <c r="C48" i="20"/>
  <c r="D48" i="20"/>
  <c r="E48" i="20"/>
  <c r="F48" i="20"/>
  <c r="G48" i="20"/>
  <c r="H48" i="20"/>
  <c r="I48" i="20"/>
  <c r="K48" i="20"/>
  <c r="L48" i="20"/>
  <c r="M48" i="20"/>
  <c r="N48" i="20"/>
  <c r="O48" i="20"/>
  <c r="Q48" i="20"/>
  <c r="T48" i="20"/>
  <c r="U48" i="20"/>
  <c r="AG48" i="20"/>
  <c r="A49" i="20"/>
  <c r="B49" i="20"/>
  <c r="C49" i="20"/>
  <c r="D49" i="20"/>
  <c r="E49" i="20"/>
  <c r="F49" i="20"/>
  <c r="G49" i="20"/>
  <c r="H49" i="20"/>
  <c r="I49" i="20"/>
  <c r="K49" i="20"/>
  <c r="L49" i="20"/>
  <c r="M49" i="20"/>
  <c r="N49" i="20"/>
  <c r="O49" i="20"/>
  <c r="Q49" i="20"/>
  <c r="T49" i="20"/>
  <c r="U49" i="20"/>
  <c r="AG49" i="20"/>
  <c r="A50" i="20"/>
  <c r="B50" i="20"/>
  <c r="C50" i="20"/>
  <c r="D50" i="20"/>
  <c r="E50" i="20"/>
  <c r="F50" i="20"/>
  <c r="G50" i="20"/>
  <c r="H50" i="20"/>
  <c r="I50" i="20"/>
  <c r="K50" i="20"/>
  <c r="L50" i="20"/>
  <c r="M50" i="20"/>
  <c r="N50" i="20"/>
  <c r="O50" i="20"/>
  <c r="Q50" i="20"/>
  <c r="T50" i="20"/>
  <c r="U50" i="20"/>
  <c r="AG50" i="20"/>
  <c r="A51" i="20"/>
  <c r="B51" i="20"/>
  <c r="C51" i="20"/>
  <c r="D51" i="20"/>
  <c r="E51" i="20"/>
  <c r="F51" i="20"/>
  <c r="G51" i="20"/>
  <c r="H51" i="20"/>
  <c r="I51" i="20"/>
  <c r="K51" i="20"/>
  <c r="L51" i="20"/>
  <c r="M51" i="20"/>
  <c r="N51" i="20"/>
  <c r="O51" i="20"/>
  <c r="Q51" i="20"/>
  <c r="T51" i="20"/>
  <c r="U51" i="20"/>
  <c r="AG51" i="20"/>
  <c r="A52" i="20"/>
  <c r="B52" i="20"/>
  <c r="C52" i="20"/>
  <c r="D52" i="20"/>
  <c r="E52" i="20"/>
  <c r="F52" i="20"/>
  <c r="G52" i="20"/>
  <c r="H52" i="20"/>
  <c r="I52" i="20"/>
  <c r="K52" i="20"/>
  <c r="L52" i="20"/>
  <c r="M52" i="20"/>
  <c r="N52" i="20"/>
  <c r="O52" i="20"/>
  <c r="Q52" i="20"/>
  <c r="T52" i="20"/>
  <c r="U52" i="20"/>
  <c r="AG52" i="20"/>
  <c r="A53" i="20"/>
  <c r="B53" i="20"/>
  <c r="C53" i="20"/>
  <c r="D53" i="20"/>
  <c r="E53" i="20"/>
  <c r="F53" i="20"/>
  <c r="G53" i="20"/>
  <c r="H53" i="20"/>
  <c r="I53" i="20"/>
  <c r="K53" i="20"/>
  <c r="L53" i="20"/>
  <c r="M53" i="20"/>
  <c r="N53" i="20"/>
  <c r="O53" i="20"/>
  <c r="Q53" i="20"/>
  <c r="T53" i="20"/>
  <c r="U53" i="20"/>
  <c r="AG53" i="20"/>
  <c r="A54" i="20"/>
  <c r="B54" i="20"/>
  <c r="C54" i="20"/>
  <c r="D54" i="20"/>
  <c r="E54" i="20"/>
  <c r="F54" i="20"/>
  <c r="G54" i="20"/>
  <c r="H54" i="20"/>
  <c r="I54" i="20"/>
  <c r="K54" i="20"/>
  <c r="L54" i="20"/>
  <c r="M54" i="20"/>
  <c r="N54" i="20"/>
  <c r="O54" i="20"/>
  <c r="Q54" i="20"/>
  <c r="T54" i="20"/>
  <c r="U54" i="20"/>
  <c r="AG54" i="20"/>
  <c r="A55" i="20"/>
  <c r="B55" i="20"/>
  <c r="C55" i="20"/>
  <c r="D55" i="20"/>
  <c r="E55" i="20"/>
  <c r="F55" i="20"/>
  <c r="G55" i="20"/>
  <c r="H55" i="20"/>
  <c r="I55" i="20"/>
  <c r="K55" i="20"/>
  <c r="L55" i="20"/>
  <c r="M55" i="20"/>
  <c r="N55" i="20"/>
  <c r="O55" i="20"/>
  <c r="Q55" i="20"/>
  <c r="T55" i="20"/>
  <c r="U55" i="20"/>
  <c r="AG55" i="20"/>
  <c r="A56" i="20"/>
  <c r="B56" i="20"/>
  <c r="C56" i="20"/>
  <c r="D56" i="20"/>
  <c r="E56" i="20"/>
  <c r="F56" i="20"/>
  <c r="G56" i="20"/>
  <c r="H56" i="20"/>
  <c r="I56" i="20"/>
  <c r="K56" i="20"/>
  <c r="L56" i="20"/>
  <c r="M56" i="20"/>
  <c r="N56" i="20"/>
  <c r="O56" i="20"/>
  <c r="Q56" i="20"/>
  <c r="T56" i="20"/>
  <c r="U56" i="20"/>
  <c r="AG56" i="20"/>
  <c r="A57" i="20"/>
  <c r="B57" i="20"/>
  <c r="C57" i="20"/>
  <c r="D57" i="20"/>
  <c r="E57" i="20"/>
  <c r="F57" i="20"/>
  <c r="G57" i="20"/>
  <c r="H57" i="20"/>
  <c r="I57" i="20"/>
  <c r="K57" i="20"/>
  <c r="L57" i="20"/>
  <c r="M57" i="20"/>
  <c r="N57" i="20"/>
  <c r="O57" i="20"/>
  <c r="Q57" i="20"/>
  <c r="T57" i="20"/>
  <c r="U57" i="20"/>
  <c r="AG57" i="20"/>
  <c r="A58" i="20"/>
  <c r="B58" i="20"/>
  <c r="C58" i="20"/>
  <c r="D58" i="20"/>
  <c r="E58" i="20"/>
  <c r="F58" i="20"/>
  <c r="G58" i="20"/>
  <c r="H58" i="20"/>
  <c r="I58" i="20"/>
  <c r="K58" i="20"/>
  <c r="L58" i="20"/>
  <c r="M58" i="20"/>
  <c r="N58" i="20"/>
  <c r="O58" i="20"/>
  <c r="Q58" i="20"/>
  <c r="T58" i="20"/>
  <c r="U58" i="20"/>
  <c r="AG58" i="20"/>
  <c r="A59" i="20"/>
  <c r="B59" i="20"/>
  <c r="C59" i="20"/>
  <c r="D59" i="20"/>
  <c r="E59" i="20"/>
  <c r="F59" i="20"/>
  <c r="G59" i="20"/>
  <c r="H59" i="20"/>
  <c r="I59" i="20"/>
  <c r="K59" i="20"/>
  <c r="L59" i="20"/>
  <c r="M59" i="20"/>
  <c r="N59" i="20"/>
  <c r="O59" i="20"/>
  <c r="Q59" i="20"/>
  <c r="T59" i="20"/>
  <c r="U59" i="20"/>
  <c r="AG59" i="20"/>
  <c r="A60" i="20"/>
  <c r="B60" i="20"/>
  <c r="C60" i="20"/>
  <c r="D60" i="20"/>
  <c r="E60" i="20"/>
  <c r="F60" i="20"/>
  <c r="G60" i="20"/>
  <c r="H60" i="20"/>
  <c r="I60" i="20"/>
  <c r="K60" i="20"/>
  <c r="L60" i="20"/>
  <c r="M60" i="20"/>
  <c r="N60" i="20"/>
  <c r="O60" i="20"/>
  <c r="Q60" i="20"/>
  <c r="T60" i="20"/>
  <c r="U60" i="20"/>
  <c r="AG60" i="20"/>
  <c r="A61" i="20"/>
  <c r="B61" i="20"/>
  <c r="C61" i="20"/>
  <c r="D61" i="20"/>
  <c r="E61" i="20"/>
  <c r="F61" i="20"/>
  <c r="G61" i="20"/>
  <c r="H61" i="20"/>
  <c r="I61" i="20"/>
  <c r="K61" i="20"/>
  <c r="L61" i="20"/>
  <c r="M61" i="20"/>
  <c r="N61" i="20"/>
  <c r="O61" i="20"/>
  <c r="Q61" i="20"/>
  <c r="T61" i="20"/>
  <c r="U61" i="20"/>
  <c r="AG61" i="20"/>
  <c r="A62" i="20"/>
  <c r="B62" i="20"/>
  <c r="C62" i="20"/>
  <c r="D62" i="20"/>
  <c r="E62" i="20"/>
  <c r="F62" i="20"/>
  <c r="G62" i="20"/>
  <c r="H62" i="20"/>
  <c r="I62" i="20"/>
  <c r="K62" i="20"/>
  <c r="L62" i="20"/>
  <c r="M62" i="20"/>
  <c r="N62" i="20"/>
  <c r="O62" i="20"/>
  <c r="Q62" i="20"/>
  <c r="T62" i="20"/>
  <c r="U62" i="20"/>
  <c r="AG62" i="20"/>
  <c r="A63" i="20"/>
  <c r="B63" i="20"/>
  <c r="C63" i="20"/>
  <c r="D63" i="20"/>
  <c r="E63" i="20"/>
  <c r="F63" i="20"/>
  <c r="G63" i="20"/>
  <c r="H63" i="20"/>
  <c r="I63" i="20"/>
  <c r="K63" i="20"/>
  <c r="L63" i="20"/>
  <c r="M63" i="20"/>
  <c r="N63" i="20"/>
  <c r="O63" i="20"/>
  <c r="Q63" i="20"/>
  <c r="T63" i="20"/>
  <c r="U63" i="20"/>
  <c r="AG63" i="20"/>
  <c r="A64" i="20"/>
  <c r="B64" i="20"/>
  <c r="C64" i="20"/>
  <c r="D64" i="20"/>
  <c r="E64" i="20"/>
  <c r="F64" i="20"/>
  <c r="G64" i="20"/>
  <c r="H64" i="20"/>
  <c r="I64" i="20"/>
  <c r="K64" i="20"/>
  <c r="L64" i="20"/>
  <c r="M64" i="20"/>
  <c r="N64" i="20"/>
  <c r="O64" i="20"/>
  <c r="Q64" i="20"/>
  <c r="T64" i="20"/>
  <c r="U64" i="20"/>
  <c r="AG64" i="20"/>
  <c r="A65" i="20"/>
  <c r="B65" i="20"/>
  <c r="C65" i="20"/>
  <c r="D65" i="20"/>
  <c r="E65" i="20"/>
  <c r="F65" i="20"/>
  <c r="G65" i="20"/>
  <c r="H65" i="20"/>
  <c r="I65" i="20"/>
  <c r="K65" i="20"/>
  <c r="L65" i="20"/>
  <c r="M65" i="20"/>
  <c r="N65" i="20"/>
  <c r="O65" i="20"/>
  <c r="Q65" i="20"/>
  <c r="T65" i="20"/>
  <c r="U65" i="20"/>
  <c r="AG65" i="20"/>
  <c r="A66" i="20"/>
  <c r="B66" i="20"/>
  <c r="C66" i="20"/>
  <c r="D66" i="20"/>
  <c r="E66" i="20"/>
  <c r="F66" i="20"/>
  <c r="G66" i="20"/>
  <c r="H66" i="20"/>
  <c r="I66" i="20"/>
  <c r="K66" i="20"/>
  <c r="L66" i="20"/>
  <c r="M66" i="20"/>
  <c r="N66" i="20"/>
  <c r="O66" i="20"/>
  <c r="Q66" i="20"/>
  <c r="T66" i="20"/>
  <c r="U66" i="20"/>
  <c r="AG66" i="20"/>
  <c r="A67" i="20"/>
  <c r="B67" i="20"/>
  <c r="C67" i="20"/>
  <c r="D67" i="20"/>
  <c r="E67" i="20"/>
  <c r="F67" i="20"/>
  <c r="G67" i="20"/>
  <c r="H67" i="20"/>
  <c r="I67" i="20"/>
  <c r="K67" i="20"/>
  <c r="L67" i="20"/>
  <c r="M67" i="20"/>
  <c r="N67" i="20"/>
  <c r="O67" i="20"/>
  <c r="Q67" i="20"/>
  <c r="T67" i="20"/>
  <c r="U67" i="20"/>
  <c r="AG67" i="20"/>
  <c r="A68" i="20"/>
  <c r="B68" i="20"/>
  <c r="C68" i="20"/>
  <c r="D68" i="20"/>
  <c r="E68" i="20"/>
  <c r="F68" i="20"/>
  <c r="G68" i="20"/>
  <c r="H68" i="20"/>
  <c r="I68" i="20"/>
  <c r="K68" i="20"/>
  <c r="L68" i="20"/>
  <c r="M68" i="20"/>
  <c r="N68" i="20"/>
  <c r="O68" i="20"/>
  <c r="Q68" i="20"/>
  <c r="T68" i="20"/>
  <c r="U68" i="20"/>
  <c r="AG68" i="20"/>
  <c r="A69" i="20"/>
  <c r="B69" i="20"/>
  <c r="C69" i="20"/>
  <c r="D69" i="20"/>
  <c r="E69" i="20"/>
  <c r="F69" i="20"/>
  <c r="G69" i="20"/>
  <c r="H69" i="20"/>
  <c r="I69" i="20"/>
  <c r="K69" i="20"/>
  <c r="L69" i="20"/>
  <c r="M69" i="20"/>
  <c r="N69" i="20"/>
  <c r="O69" i="20"/>
  <c r="Q69" i="20"/>
  <c r="T69" i="20"/>
  <c r="U69" i="20"/>
  <c r="AG69" i="20"/>
  <c r="A70" i="20"/>
  <c r="B70" i="20"/>
  <c r="C70" i="20"/>
  <c r="D70" i="20"/>
  <c r="E70" i="20"/>
  <c r="F70" i="20"/>
  <c r="G70" i="20"/>
  <c r="H70" i="20"/>
  <c r="I70" i="20"/>
  <c r="K70" i="20"/>
  <c r="L70" i="20"/>
  <c r="M70" i="20"/>
  <c r="N70" i="20"/>
  <c r="O70" i="20"/>
  <c r="Q70" i="20"/>
  <c r="T70" i="20"/>
  <c r="U70" i="20"/>
  <c r="AG70" i="20"/>
  <c r="A71" i="20"/>
  <c r="B71" i="20"/>
  <c r="C71" i="20"/>
  <c r="D71" i="20"/>
  <c r="E71" i="20"/>
  <c r="F71" i="20"/>
  <c r="G71" i="20"/>
  <c r="H71" i="20"/>
  <c r="I71" i="20"/>
  <c r="K71" i="20"/>
  <c r="L71" i="20"/>
  <c r="M71" i="20"/>
  <c r="N71" i="20"/>
  <c r="O71" i="20"/>
  <c r="Q71" i="20"/>
  <c r="T71" i="20"/>
  <c r="U71" i="20"/>
  <c r="AG71" i="20"/>
  <c r="A72" i="20"/>
  <c r="B72" i="20"/>
  <c r="C72" i="20"/>
  <c r="D72" i="20"/>
  <c r="E72" i="20"/>
  <c r="F72" i="20"/>
  <c r="G72" i="20"/>
  <c r="H72" i="20"/>
  <c r="I72" i="20"/>
  <c r="K72" i="20"/>
  <c r="L72" i="20"/>
  <c r="M72" i="20"/>
  <c r="N72" i="20"/>
  <c r="O72" i="20"/>
  <c r="Q72" i="20"/>
  <c r="T72" i="20"/>
  <c r="U72" i="20"/>
  <c r="AG72" i="20"/>
  <c r="A73" i="20"/>
  <c r="B73" i="20"/>
  <c r="C73" i="20"/>
  <c r="D73" i="20"/>
  <c r="E73" i="20"/>
  <c r="F73" i="20"/>
  <c r="G73" i="20"/>
  <c r="H73" i="20"/>
  <c r="I73" i="20"/>
  <c r="K73" i="20"/>
  <c r="L73" i="20"/>
  <c r="M73" i="20"/>
  <c r="N73" i="20"/>
  <c r="O73" i="20"/>
  <c r="Q73" i="20"/>
  <c r="T73" i="20"/>
  <c r="U73" i="20"/>
  <c r="AG73" i="20"/>
  <c r="A74" i="20"/>
  <c r="B74" i="20"/>
  <c r="C74" i="20"/>
  <c r="D74" i="20"/>
  <c r="E74" i="20"/>
  <c r="F74" i="20"/>
  <c r="G74" i="20"/>
  <c r="H74" i="20"/>
  <c r="I74" i="20"/>
  <c r="K74" i="20"/>
  <c r="L74" i="20"/>
  <c r="M74" i="20"/>
  <c r="N74" i="20"/>
  <c r="O74" i="20"/>
  <c r="Q74" i="20"/>
  <c r="T74" i="20"/>
  <c r="U74" i="20"/>
  <c r="AG74" i="20"/>
  <c r="A75" i="20"/>
  <c r="B75" i="20"/>
  <c r="C75" i="20"/>
  <c r="D75" i="20"/>
  <c r="E75" i="20"/>
  <c r="F75" i="20"/>
  <c r="G75" i="20"/>
  <c r="H75" i="20"/>
  <c r="I75" i="20"/>
  <c r="K75" i="20"/>
  <c r="L75" i="20"/>
  <c r="M75" i="20"/>
  <c r="N75" i="20"/>
  <c r="O75" i="20"/>
  <c r="Q75" i="20"/>
  <c r="T75" i="20"/>
  <c r="U75" i="20"/>
  <c r="AG75" i="20"/>
  <c r="A76" i="20"/>
  <c r="B76" i="20"/>
  <c r="C76" i="20"/>
  <c r="D76" i="20"/>
  <c r="E76" i="20"/>
  <c r="F76" i="20"/>
  <c r="G76" i="20"/>
  <c r="H76" i="20"/>
  <c r="I76" i="20"/>
  <c r="K76" i="20"/>
  <c r="L76" i="20"/>
  <c r="M76" i="20"/>
  <c r="N76" i="20"/>
  <c r="O76" i="20"/>
  <c r="Q76" i="20"/>
  <c r="T76" i="20"/>
  <c r="U76" i="20"/>
  <c r="AG76" i="20"/>
  <c r="A77" i="20"/>
  <c r="B77" i="20"/>
  <c r="C77" i="20"/>
  <c r="D77" i="20"/>
  <c r="E77" i="20"/>
  <c r="F77" i="20"/>
  <c r="G77" i="20"/>
  <c r="H77" i="20"/>
  <c r="I77" i="20"/>
  <c r="K77" i="20"/>
  <c r="L77" i="20"/>
  <c r="M77" i="20"/>
  <c r="N77" i="20"/>
  <c r="O77" i="20"/>
  <c r="Q77" i="20"/>
  <c r="T77" i="20"/>
  <c r="U77" i="20"/>
  <c r="AG77" i="20"/>
  <c r="A78" i="20"/>
  <c r="B78" i="20"/>
  <c r="C78" i="20"/>
  <c r="D78" i="20"/>
  <c r="E78" i="20"/>
  <c r="F78" i="20"/>
  <c r="G78" i="20"/>
  <c r="H78" i="20"/>
  <c r="I78" i="20"/>
  <c r="K78" i="20"/>
  <c r="L78" i="20"/>
  <c r="M78" i="20"/>
  <c r="N78" i="20"/>
  <c r="O78" i="20"/>
  <c r="Q78" i="20"/>
  <c r="T78" i="20"/>
  <c r="U78" i="20"/>
  <c r="AG78" i="20"/>
  <c r="A79" i="20"/>
  <c r="B79" i="20"/>
  <c r="C79" i="20"/>
  <c r="D79" i="20"/>
  <c r="E79" i="20"/>
  <c r="F79" i="20"/>
  <c r="G79" i="20"/>
  <c r="H79" i="20"/>
  <c r="I79" i="20"/>
  <c r="K79" i="20"/>
  <c r="L79" i="20"/>
  <c r="M79" i="20"/>
  <c r="N79" i="20"/>
  <c r="O79" i="20"/>
  <c r="Q79" i="20"/>
  <c r="T79" i="20"/>
  <c r="U79" i="20"/>
  <c r="AG79" i="20"/>
  <c r="A80" i="20"/>
  <c r="B80" i="20"/>
  <c r="C80" i="20"/>
  <c r="D80" i="20"/>
  <c r="E80" i="20"/>
  <c r="F80" i="20"/>
  <c r="G80" i="20"/>
  <c r="H80" i="20"/>
  <c r="I80" i="20"/>
  <c r="K80" i="20"/>
  <c r="L80" i="20"/>
  <c r="M80" i="20"/>
  <c r="N80" i="20"/>
  <c r="O80" i="20"/>
  <c r="Q80" i="20"/>
  <c r="T80" i="20"/>
  <c r="U80" i="20"/>
  <c r="AG80" i="20"/>
  <c r="A81" i="20"/>
  <c r="B81" i="20"/>
  <c r="C81" i="20"/>
  <c r="D81" i="20"/>
  <c r="E81" i="20"/>
  <c r="F81" i="20"/>
  <c r="G81" i="20"/>
  <c r="H81" i="20"/>
  <c r="I81" i="20"/>
  <c r="K81" i="20"/>
  <c r="L81" i="20"/>
  <c r="M81" i="20"/>
  <c r="N81" i="20"/>
  <c r="O81" i="20"/>
  <c r="Q81" i="20"/>
  <c r="T81" i="20"/>
  <c r="U81" i="20"/>
  <c r="AG81" i="20"/>
  <c r="A82" i="20"/>
  <c r="B82" i="20"/>
  <c r="C82" i="20"/>
  <c r="D82" i="20"/>
  <c r="E82" i="20"/>
  <c r="F82" i="20"/>
  <c r="G82" i="20"/>
  <c r="H82" i="20"/>
  <c r="I82" i="20"/>
  <c r="K82" i="20"/>
  <c r="L82" i="20"/>
  <c r="M82" i="20"/>
  <c r="N82" i="20"/>
  <c r="O82" i="20"/>
  <c r="Q82" i="20"/>
  <c r="T82" i="20"/>
  <c r="U82" i="20"/>
  <c r="AG82" i="20"/>
  <c r="A83" i="20"/>
  <c r="B83" i="20"/>
  <c r="C83" i="20"/>
  <c r="D83" i="20"/>
  <c r="E83" i="20"/>
  <c r="F83" i="20"/>
  <c r="G83" i="20"/>
  <c r="H83" i="20"/>
  <c r="I83" i="20"/>
  <c r="K83" i="20"/>
  <c r="L83" i="20"/>
  <c r="M83" i="20"/>
  <c r="N83" i="20"/>
  <c r="O83" i="20"/>
  <c r="Q83" i="20"/>
  <c r="T83" i="20"/>
  <c r="U83" i="20"/>
  <c r="AG83" i="20"/>
  <c r="A84" i="20"/>
  <c r="B84" i="20"/>
  <c r="C84" i="20"/>
  <c r="D84" i="20"/>
  <c r="E84" i="20"/>
  <c r="F84" i="20"/>
  <c r="G84" i="20"/>
  <c r="H84" i="20"/>
  <c r="I84" i="20"/>
  <c r="K84" i="20"/>
  <c r="L84" i="20"/>
  <c r="M84" i="20"/>
  <c r="N84" i="20"/>
  <c r="O84" i="20"/>
  <c r="Q84" i="20"/>
  <c r="T84" i="20"/>
  <c r="U84" i="20"/>
  <c r="AG84" i="20"/>
  <c r="A85" i="20"/>
  <c r="B85" i="20"/>
  <c r="C85" i="20"/>
  <c r="D85" i="20"/>
  <c r="E85" i="20"/>
  <c r="F85" i="20"/>
  <c r="G85" i="20"/>
  <c r="H85" i="20"/>
  <c r="I85" i="20"/>
  <c r="K85" i="20"/>
  <c r="L85" i="20"/>
  <c r="M85" i="20"/>
  <c r="N85" i="20"/>
  <c r="O85" i="20"/>
  <c r="Q85" i="20"/>
  <c r="T85" i="20"/>
  <c r="U85" i="20"/>
  <c r="AG85" i="20"/>
  <c r="A86" i="20"/>
  <c r="B86" i="20"/>
  <c r="C86" i="20"/>
  <c r="D86" i="20"/>
  <c r="E86" i="20"/>
  <c r="F86" i="20"/>
  <c r="G86" i="20"/>
  <c r="H86" i="20"/>
  <c r="I86" i="20"/>
  <c r="K86" i="20"/>
  <c r="L86" i="20"/>
  <c r="M86" i="20"/>
  <c r="N86" i="20"/>
  <c r="O86" i="20"/>
  <c r="Q86" i="20"/>
  <c r="T86" i="20"/>
  <c r="U86" i="20"/>
  <c r="AG86" i="20"/>
  <c r="A87" i="20"/>
  <c r="B87" i="20"/>
  <c r="C87" i="20"/>
  <c r="D87" i="20"/>
  <c r="E87" i="20"/>
  <c r="F87" i="20"/>
  <c r="G87" i="20"/>
  <c r="H87" i="20"/>
  <c r="I87" i="20"/>
  <c r="K87" i="20"/>
  <c r="L87" i="20"/>
  <c r="M87" i="20"/>
  <c r="N87" i="20"/>
  <c r="O87" i="20"/>
  <c r="Q87" i="20"/>
  <c r="T87" i="20"/>
  <c r="U87" i="20"/>
  <c r="AG87" i="20"/>
  <c r="A88" i="20"/>
  <c r="B88" i="20"/>
  <c r="C88" i="20"/>
  <c r="D88" i="20"/>
  <c r="E88" i="20"/>
  <c r="F88" i="20"/>
  <c r="G88" i="20"/>
  <c r="H88" i="20"/>
  <c r="I88" i="20"/>
  <c r="K88" i="20"/>
  <c r="L88" i="20"/>
  <c r="M88" i="20"/>
  <c r="N88" i="20"/>
  <c r="O88" i="20"/>
  <c r="Q88" i="20"/>
  <c r="T88" i="20"/>
  <c r="U88" i="20"/>
  <c r="AG88" i="20"/>
  <c r="A89" i="20"/>
  <c r="B89" i="20"/>
  <c r="C89" i="20"/>
  <c r="D89" i="20"/>
  <c r="E89" i="20"/>
  <c r="F89" i="20"/>
  <c r="G89" i="20"/>
  <c r="H89" i="20"/>
  <c r="I89" i="20"/>
  <c r="K89" i="20"/>
  <c r="L89" i="20"/>
  <c r="M89" i="20"/>
  <c r="N89" i="20"/>
  <c r="O89" i="20"/>
  <c r="Q89" i="20"/>
  <c r="T89" i="20"/>
  <c r="U89" i="20"/>
  <c r="AG89" i="20"/>
  <c r="A90" i="20"/>
  <c r="B90" i="20"/>
  <c r="C90" i="20"/>
  <c r="D90" i="20"/>
  <c r="E90" i="20"/>
  <c r="F90" i="20"/>
  <c r="G90" i="20"/>
  <c r="H90" i="20"/>
  <c r="I90" i="20"/>
  <c r="K90" i="20"/>
  <c r="L90" i="20"/>
  <c r="M90" i="20"/>
  <c r="N90" i="20"/>
  <c r="O90" i="20"/>
  <c r="Q90" i="20"/>
  <c r="T90" i="20"/>
  <c r="U90" i="20"/>
  <c r="AG90" i="20"/>
  <c r="A91" i="20"/>
  <c r="B91" i="20"/>
  <c r="C91" i="20"/>
  <c r="D91" i="20"/>
  <c r="E91" i="20"/>
  <c r="F91" i="20"/>
  <c r="G91" i="20"/>
  <c r="H91" i="20"/>
  <c r="I91" i="20"/>
  <c r="K91" i="20"/>
  <c r="L91" i="20"/>
  <c r="M91" i="20"/>
  <c r="N91" i="20"/>
  <c r="O91" i="20"/>
  <c r="Q91" i="20"/>
  <c r="T91" i="20"/>
  <c r="U91" i="20"/>
  <c r="AG91" i="20"/>
  <c r="A92" i="20"/>
  <c r="B92" i="20"/>
  <c r="C92" i="20"/>
  <c r="D92" i="20"/>
  <c r="E92" i="20"/>
  <c r="F92" i="20"/>
  <c r="G92" i="20"/>
  <c r="H92" i="20"/>
  <c r="I92" i="20"/>
  <c r="K92" i="20"/>
  <c r="L92" i="20"/>
  <c r="M92" i="20"/>
  <c r="N92" i="20"/>
  <c r="O92" i="20"/>
  <c r="Q92" i="20"/>
  <c r="T92" i="20"/>
  <c r="U92" i="20"/>
  <c r="AG92" i="20"/>
  <c r="A93" i="20"/>
  <c r="B93" i="20"/>
  <c r="C93" i="20"/>
  <c r="D93" i="20"/>
  <c r="E93" i="20"/>
  <c r="F93" i="20"/>
  <c r="G93" i="20"/>
  <c r="H93" i="20"/>
  <c r="I93" i="20"/>
  <c r="K93" i="20"/>
  <c r="L93" i="20"/>
  <c r="M93" i="20"/>
  <c r="N93" i="20"/>
  <c r="O93" i="20"/>
  <c r="Q93" i="20"/>
  <c r="T93" i="20"/>
  <c r="U93" i="20"/>
  <c r="AG93" i="20"/>
  <c r="A94" i="20"/>
  <c r="B94" i="20"/>
  <c r="C94" i="20"/>
  <c r="D94" i="20"/>
  <c r="E94" i="20"/>
  <c r="F94" i="20"/>
  <c r="G94" i="20"/>
  <c r="H94" i="20"/>
  <c r="I94" i="20"/>
  <c r="K94" i="20"/>
  <c r="L94" i="20"/>
  <c r="M94" i="20"/>
  <c r="N94" i="20"/>
  <c r="O94" i="20"/>
  <c r="Q94" i="20"/>
  <c r="T94" i="20"/>
  <c r="U94" i="20"/>
  <c r="AG94" i="20"/>
  <c r="A95" i="20"/>
  <c r="B95" i="20"/>
  <c r="C95" i="20"/>
  <c r="D95" i="20"/>
  <c r="E95" i="20"/>
  <c r="F95" i="20"/>
  <c r="G95" i="20"/>
  <c r="H95" i="20"/>
  <c r="I95" i="20"/>
  <c r="K95" i="20"/>
  <c r="L95" i="20"/>
  <c r="M95" i="20"/>
  <c r="N95" i="20"/>
  <c r="O95" i="20"/>
  <c r="Q95" i="20"/>
  <c r="T95" i="20"/>
  <c r="U95" i="20"/>
  <c r="AG95" i="20"/>
  <c r="A96" i="20"/>
  <c r="B96" i="20"/>
  <c r="C96" i="20"/>
  <c r="D96" i="20"/>
  <c r="E96" i="20"/>
  <c r="F96" i="20"/>
  <c r="G96" i="20"/>
  <c r="H96" i="20"/>
  <c r="I96" i="20"/>
  <c r="K96" i="20"/>
  <c r="L96" i="20"/>
  <c r="M96" i="20"/>
  <c r="N96" i="20"/>
  <c r="O96" i="20"/>
  <c r="Q96" i="20"/>
  <c r="T96" i="20"/>
  <c r="U96" i="20"/>
  <c r="AG96" i="20"/>
  <c r="A97" i="20"/>
  <c r="B97" i="20"/>
  <c r="C97" i="20"/>
  <c r="D97" i="20"/>
  <c r="E97" i="20"/>
  <c r="F97" i="20"/>
  <c r="G97" i="20"/>
  <c r="H97" i="20"/>
  <c r="I97" i="20"/>
  <c r="K97" i="20"/>
  <c r="L97" i="20"/>
  <c r="M97" i="20"/>
  <c r="N97" i="20"/>
  <c r="O97" i="20"/>
  <c r="Q97" i="20"/>
  <c r="T97" i="20"/>
  <c r="U97" i="20"/>
  <c r="AG97" i="20"/>
  <c r="A98" i="20"/>
  <c r="B98" i="20"/>
  <c r="C98" i="20"/>
  <c r="D98" i="20"/>
  <c r="E98" i="20"/>
  <c r="F98" i="20"/>
  <c r="G98" i="20"/>
  <c r="H98" i="20"/>
  <c r="I98" i="20"/>
  <c r="K98" i="20"/>
  <c r="L98" i="20"/>
  <c r="M98" i="20"/>
  <c r="N98" i="20"/>
  <c r="O98" i="20"/>
  <c r="Q98" i="20"/>
  <c r="T98" i="20"/>
  <c r="U98" i="20"/>
  <c r="AG98" i="20"/>
  <c r="A99" i="20"/>
  <c r="B99" i="20"/>
  <c r="C99" i="20"/>
  <c r="D99" i="20"/>
  <c r="E99" i="20"/>
  <c r="F99" i="20"/>
  <c r="G99" i="20"/>
  <c r="H99" i="20"/>
  <c r="I99" i="20"/>
  <c r="K99" i="20"/>
  <c r="L99" i="20"/>
  <c r="M99" i="20"/>
  <c r="N99" i="20"/>
  <c r="O99" i="20"/>
  <c r="Q99" i="20"/>
  <c r="T99" i="20"/>
  <c r="U99" i="20"/>
  <c r="AG99" i="20"/>
  <c r="A100" i="20"/>
  <c r="B100" i="20"/>
  <c r="C100" i="20"/>
  <c r="D100" i="20"/>
  <c r="E100" i="20"/>
  <c r="F100" i="20"/>
  <c r="G100" i="20"/>
  <c r="H100" i="20"/>
  <c r="I100" i="20"/>
  <c r="K100" i="20"/>
  <c r="L100" i="20"/>
  <c r="M100" i="20"/>
  <c r="N100" i="20"/>
  <c r="O100" i="20"/>
  <c r="Q100" i="20"/>
  <c r="T100" i="20"/>
  <c r="U100" i="20"/>
  <c r="AG100" i="20"/>
  <c r="A101" i="20"/>
  <c r="B101" i="20"/>
  <c r="C101" i="20"/>
  <c r="D101" i="20"/>
  <c r="E101" i="20"/>
  <c r="F101" i="20"/>
  <c r="G101" i="20"/>
  <c r="H101" i="20"/>
  <c r="I101" i="20"/>
  <c r="K101" i="20"/>
  <c r="L101" i="20"/>
  <c r="M101" i="20"/>
  <c r="N101" i="20"/>
  <c r="O101" i="20"/>
  <c r="Q101" i="20"/>
  <c r="T101" i="20"/>
  <c r="U101" i="20"/>
  <c r="AG101" i="20"/>
  <c r="A102" i="20"/>
  <c r="B102" i="20"/>
  <c r="C102" i="20"/>
  <c r="D102" i="20"/>
  <c r="E102" i="20"/>
  <c r="F102" i="20"/>
  <c r="G102" i="20"/>
  <c r="H102" i="20"/>
  <c r="I102" i="20"/>
  <c r="K102" i="20"/>
  <c r="L102" i="20"/>
  <c r="M102" i="20"/>
  <c r="N102" i="20"/>
  <c r="O102" i="20"/>
  <c r="Q102" i="20"/>
  <c r="T102" i="20"/>
  <c r="U102" i="20"/>
  <c r="AG102" i="20"/>
  <c r="A103" i="20"/>
  <c r="B103" i="20"/>
  <c r="C103" i="20"/>
  <c r="D103" i="20"/>
  <c r="E103" i="20"/>
  <c r="F103" i="20"/>
  <c r="G103" i="20"/>
  <c r="H103" i="20"/>
  <c r="I103" i="20"/>
  <c r="K103" i="20"/>
  <c r="L103" i="20"/>
  <c r="M103" i="20"/>
  <c r="N103" i="20"/>
  <c r="O103" i="20"/>
  <c r="Q103" i="20"/>
  <c r="T103" i="20"/>
  <c r="U103" i="20"/>
  <c r="AG103" i="20"/>
  <c r="A104" i="20"/>
  <c r="B104" i="20"/>
  <c r="C104" i="20"/>
  <c r="D104" i="20"/>
  <c r="E104" i="20"/>
  <c r="F104" i="20"/>
  <c r="G104" i="20"/>
  <c r="H104" i="20"/>
  <c r="I104" i="20"/>
  <c r="K104" i="20"/>
  <c r="L104" i="20"/>
  <c r="M104" i="20"/>
  <c r="N104" i="20"/>
  <c r="O104" i="20"/>
  <c r="Q104" i="20"/>
  <c r="T104" i="20"/>
  <c r="U104" i="20"/>
  <c r="AG104" i="20"/>
  <c r="A105" i="20"/>
  <c r="B105" i="20"/>
  <c r="C105" i="20"/>
  <c r="D105" i="20"/>
  <c r="E105" i="20"/>
  <c r="F105" i="20"/>
  <c r="G105" i="20"/>
  <c r="H105" i="20"/>
  <c r="I105" i="20"/>
  <c r="K105" i="20"/>
  <c r="L105" i="20"/>
  <c r="M105" i="20"/>
  <c r="N105" i="20"/>
  <c r="O105" i="20"/>
  <c r="Q105" i="20"/>
  <c r="T105" i="20"/>
  <c r="U105" i="20"/>
  <c r="AG105" i="20"/>
  <c r="A106" i="20"/>
  <c r="B106" i="20"/>
  <c r="C106" i="20"/>
  <c r="D106" i="20"/>
  <c r="E106" i="20"/>
  <c r="F106" i="20"/>
  <c r="G106" i="20"/>
  <c r="H106" i="20"/>
  <c r="I106" i="20"/>
  <c r="K106" i="20"/>
  <c r="L106" i="20"/>
  <c r="M106" i="20"/>
  <c r="N106" i="20"/>
  <c r="O106" i="20"/>
  <c r="Q106" i="20"/>
  <c r="T106" i="20"/>
  <c r="U106" i="20"/>
  <c r="AG106" i="20"/>
  <c r="A107" i="20"/>
  <c r="B107" i="20"/>
  <c r="C107" i="20"/>
  <c r="D107" i="20"/>
  <c r="E107" i="20"/>
  <c r="F107" i="20"/>
  <c r="G107" i="20"/>
  <c r="H107" i="20"/>
  <c r="I107" i="20"/>
  <c r="K107" i="20"/>
  <c r="L107" i="20"/>
  <c r="M107" i="20"/>
  <c r="N107" i="20"/>
  <c r="O107" i="20"/>
  <c r="Q107" i="20"/>
  <c r="T107" i="20"/>
  <c r="U107" i="20"/>
  <c r="AG107" i="20"/>
  <c r="A108" i="20"/>
  <c r="B108" i="20"/>
  <c r="C108" i="20"/>
  <c r="D108" i="20"/>
  <c r="E108" i="20"/>
  <c r="F108" i="20"/>
  <c r="G108" i="20"/>
  <c r="H108" i="20"/>
  <c r="I108" i="20"/>
  <c r="K108" i="20"/>
  <c r="L108" i="20"/>
  <c r="M108" i="20"/>
  <c r="N108" i="20"/>
  <c r="O108" i="20"/>
  <c r="Q108" i="20"/>
  <c r="T108" i="20"/>
  <c r="U108" i="20"/>
  <c r="AG108" i="20"/>
  <c r="A109" i="20"/>
  <c r="B109" i="20"/>
  <c r="C109" i="20"/>
  <c r="D109" i="20"/>
  <c r="E109" i="20"/>
  <c r="F109" i="20"/>
  <c r="G109" i="20"/>
  <c r="H109" i="20"/>
  <c r="I109" i="20"/>
  <c r="K109" i="20"/>
  <c r="L109" i="20"/>
  <c r="M109" i="20"/>
  <c r="N109" i="20"/>
  <c r="O109" i="20"/>
  <c r="Q109" i="20"/>
  <c r="T109" i="20"/>
  <c r="U109" i="20"/>
  <c r="AG109" i="20"/>
  <c r="A110" i="20"/>
  <c r="B110" i="20"/>
  <c r="C110" i="20"/>
  <c r="D110" i="20"/>
  <c r="E110" i="20"/>
  <c r="F110" i="20"/>
  <c r="G110" i="20"/>
  <c r="H110" i="20"/>
  <c r="I110" i="20"/>
  <c r="K110" i="20"/>
  <c r="L110" i="20"/>
  <c r="M110" i="20"/>
  <c r="N110" i="20"/>
  <c r="O110" i="20"/>
  <c r="Q110" i="20"/>
  <c r="T110" i="20"/>
  <c r="U110" i="20"/>
  <c r="AG110" i="20"/>
  <c r="A111" i="20"/>
  <c r="B111" i="20"/>
  <c r="C111" i="20"/>
  <c r="D111" i="20"/>
  <c r="E111" i="20"/>
  <c r="F111" i="20"/>
  <c r="G111" i="20"/>
  <c r="H111" i="20"/>
  <c r="I111" i="20"/>
  <c r="K111" i="20"/>
  <c r="L111" i="20"/>
  <c r="M111" i="20"/>
  <c r="N111" i="20"/>
  <c r="O111" i="20"/>
  <c r="Q111" i="20"/>
  <c r="T111" i="20"/>
  <c r="U111" i="20"/>
  <c r="AG111" i="20"/>
  <c r="A112" i="20"/>
  <c r="B112" i="20"/>
  <c r="C112" i="20"/>
  <c r="D112" i="20"/>
  <c r="E112" i="20"/>
  <c r="F112" i="20"/>
  <c r="G112" i="20"/>
  <c r="H112" i="20"/>
  <c r="I112" i="20"/>
  <c r="K112" i="20"/>
  <c r="L112" i="20"/>
  <c r="M112" i="20"/>
  <c r="N112" i="20"/>
  <c r="O112" i="20"/>
  <c r="Q112" i="20"/>
  <c r="T112" i="20"/>
  <c r="U112" i="20"/>
  <c r="AG112" i="20"/>
  <c r="A113" i="20"/>
  <c r="B113" i="20"/>
  <c r="C113" i="20"/>
  <c r="D113" i="20"/>
  <c r="E113" i="20"/>
  <c r="F113" i="20"/>
  <c r="G113" i="20"/>
  <c r="H113" i="20"/>
  <c r="I113" i="20"/>
  <c r="K113" i="20"/>
  <c r="L113" i="20"/>
  <c r="M113" i="20"/>
  <c r="N113" i="20"/>
  <c r="O113" i="20"/>
  <c r="Q113" i="20"/>
  <c r="T113" i="20"/>
  <c r="U113" i="20"/>
  <c r="AG113" i="20"/>
  <c r="A114" i="20"/>
  <c r="B114" i="20"/>
  <c r="C114" i="20"/>
  <c r="D114" i="20"/>
  <c r="E114" i="20"/>
  <c r="F114" i="20"/>
  <c r="G114" i="20"/>
  <c r="H114" i="20"/>
  <c r="I114" i="20"/>
  <c r="K114" i="20"/>
  <c r="L114" i="20"/>
  <c r="M114" i="20"/>
  <c r="N114" i="20"/>
  <c r="O114" i="20"/>
  <c r="Q114" i="20"/>
  <c r="T114" i="20"/>
  <c r="U114" i="20"/>
  <c r="AG114" i="20"/>
  <c r="A115" i="20"/>
  <c r="B115" i="20"/>
  <c r="C115" i="20"/>
  <c r="D115" i="20"/>
  <c r="E115" i="20"/>
  <c r="F115" i="20"/>
  <c r="G115" i="20"/>
  <c r="H115" i="20"/>
  <c r="I115" i="20"/>
  <c r="K115" i="20"/>
  <c r="L115" i="20"/>
  <c r="M115" i="20"/>
  <c r="N115" i="20"/>
  <c r="O115" i="20"/>
  <c r="Q115" i="20"/>
  <c r="T115" i="20"/>
  <c r="U115" i="20"/>
  <c r="AG115" i="20"/>
  <c r="A116" i="20"/>
  <c r="B116" i="20"/>
  <c r="C116" i="20"/>
  <c r="D116" i="20"/>
  <c r="E116" i="20"/>
  <c r="F116" i="20"/>
  <c r="G116" i="20"/>
  <c r="H116" i="20"/>
  <c r="I116" i="20"/>
  <c r="K116" i="20"/>
  <c r="L116" i="20"/>
  <c r="M116" i="20"/>
  <c r="N116" i="20"/>
  <c r="O116" i="20"/>
  <c r="Q116" i="20"/>
  <c r="T116" i="20"/>
  <c r="U116" i="20"/>
  <c r="AG116" i="20"/>
  <c r="A117" i="20"/>
  <c r="B117" i="20"/>
  <c r="C117" i="20"/>
  <c r="D117" i="20"/>
  <c r="E117" i="20"/>
  <c r="F117" i="20"/>
  <c r="G117" i="20"/>
  <c r="H117" i="20"/>
  <c r="I117" i="20"/>
  <c r="K117" i="20"/>
  <c r="L117" i="20"/>
  <c r="M117" i="20"/>
  <c r="N117" i="20"/>
  <c r="O117" i="20"/>
  <c r="Q117" i="20"/>
  <c r="T117" i="20"/>
  <c r="U117" i="20"/>
  <c r="AG117" i="20"/>
  <c r="A118" i="20"/>
  <c r="B118" i="20"/>
  <c r="C118" i="20"/>
  <c r="D118" i="20"/>
  <c r="E118" i="20"/>
  <c r="F118" i="20"/>
  <c r="G118" i="20"/>
  <c r="H118" i="20"/>
  <c r="I118" i="20"/>
  <c r="K118" i="20"/>
  <c r="L118" i="20"/>
  <c r="M118" i="20"/>
  <c r="N118" i="20"/>
  <c r="O118" i="20"/>
  <c r="Q118" i="20"/>
  <c r="T118" i="20"/>
  <c r="U118" i="20"/>
  <c r="AG118" i="20"/>
  <c r="A119" i="20"/>
  <c r="B119" i="20"/>
  <c r="C119" i="20"/>
  <c r="D119" i="20"/>
  <c r="E119" i="20"/>
  <c r="F119" i="20"/>
  <c r="G119" i="20"/>
  <c r="H119" i="20"/>
  <c r="I119" i="20"/>
  <c r="K119" i="20"/>
  <c r="L119" i="20"/>
  <c r="M119" i="20"/>
  <c r="N119" i="20"/>
  <c r="O119" i="20"/>
  <c r="Q119" i="20"/>
  <c r="T119" i="20"/>
  <c r="U119" i="20"/>
  <c r="AG119" i="20"/>
  <c r="A120" i="20"/>
  <c r="B120" i="20"/>
  <c r="C120" i="20"/>
  <c r="D120" i="20"/>
  <c r="E120" i="20"/>
  <c r="F120" i="20"/>
  <c r="G120" i="20"/>
  <c r="H120" i="20"/>
  <c r="I120" i="20"/>
  <c r="K120" i="20"/>
  <c r="L120" i="20"/>
  <c r="M120" i="20"/>
  <c r="N120" i="20"/>
  <c r="O120" i="20"/>
  <c r="Q120" i="20"/>
  <c r="T120" i="20"/>
  <c r="U120" i="20"/>
  <c r="AG120" i="20"/>
  <c r="A121" i="20"/>
  <c r="B121" i="20"/>
  <c r="C121" i="20"/>
  <c r="D121" i="20"/>
  <c r="E121" i="20"/>
  <c r="F121" i="20"/>
  <c r="G121" i="20"/>
  <c r="H121" i="20"/>
  <c r="I121" i="20"/>
  <c r="K121" i="20"/>
  <c r="L121" i="20"/>
  <c r="M121" i="20"/>
  <c r="N121" i="20"/>
  <c r="O121" i="20"/>
  <c r="Q121" i="20"/>
  <c r="T121" i="20"/>
  <c r="U121" i="20"/>
  <c r="AG121" i="20"/>
  <c r="A122" i="20"/>
  <c r="B122" i="20"/>
  <c r="C122" i="20"/>
  <c r="D122" i="20"/>
  <c r="E122" i="20"/>
  <c r="F122" i="20"/>
  <c r="G122" i="20"/>
  <c r="H122" i="20"/>
  <c r="I122" i="20"/>
  <c r="K122" i="20"/>
  <c r="L122" i="20"/>
  <c r="M122" i="20"/>
  <c r="N122" i="20"/>
  <c r="O122" i="20"/>
  <c r="Q122" i="20"/>
  <c r="T122" i="20"/>
  <c r="U122" i="20"/>
  <c r="AG122" i="20"/>
  <c r="A123" i="20"/>
  <c r="B123" i="20"/>
  <c r="C123" i="20"/>
  <c r="D123" i="20"/>
  <c r="E123" i="20"/>
  <c r="F123" i="20"/>
  <c r="G123" i="20"/>
  <c r="H123" i="20"/>
  <c r="I123" i="20"/>
  <c r="K123" i="20"/>
  <c r="L123" i="20"/>
  <c r="M123" i="20"/>
  <c r="N123" i="20"/>
  <c r="O123" i="20"/>
  <c r="Q123" i="20"/>
  <c r="T123" i="20"/>
  <c r="U123" i="20"/>
  <c r="AG123" i="20"/>
  <c r="A124" i="20"/>
  <c r="B124" i="20"/>
  <c r="C124" i="20"/>
  <c r="D124" i="20"/>
  <c r="E124" i="20"/>
  <c r="F124" i="20"/>
  <c r="G124" i="20"/>
  <c r="H124" i="20"/>
  <c r="I124" i="20"/>
  <c r="K124" i="20"/>
  <c r="L124" i="20"/>
  <c r="M124" i="20"/>
  <c r="N124" i="20"/>
  <c r="O124" i="20"/>
  <c r="Q124" i="20"/>
  <c r="T124" i="20"/>
  <c r="U124" i="20"/>
  <c r="AG124" i="20"/>
  <c r="A125" i="20"/>
  <c r="B125" i="20"/>
  <c r="C125" i="20"/>
  <c r="D125" i="20"/>
  <c r="E125" i="20"/>
  <c r="F125" i="20"/>
  <c r="G125" i="20"/>
  <c r="H125" i="20"/>
  <c r="I125" i="20"/>
  <c r="K125" i="20"/>
  <c r="L125" i="20"/>
  <c r="M125" i="20"/>
  <c r="N125" i="20"/>
  <c r="O125" i="20"/>
  <c r="Q125" i="20"/>
  <c r="T125" i="20"/>
  <c r="U125" i="20"/>
  <c r="AG125" i="20"/>
  <c r="A126" i="20"/>
  <c r="B126" i="20"/>
  <c r="C126" i="20"/>
  <c r="D126" i="20"/>
  <c r="E126" i="20"/>
  <c r="F126" i="20"/>
  <c r="G126" i="20"/>
  <c r="H126" i="20"/>
  <c r="I126" i="20"/>
  <c r="K126" i="20"/>
  <c r="L126" i="20"/>
  <c r="M126" i="20"/>
  <c r="N126" i="20"/>
  <c r="O126" i="20"/>
  <c r="Q126" i="20"/>
  <c r="T126" i="20"/>
  <c r="U126" i="20"/>
  <c r="AG126" i="20"/>
  <c r="A127" i="20"/>
  <c r="B127" i="20"/>
  <c r="C127" i="20"/>
  <c r="D127" i="20"/>
  <c r="E127" i="20"/>
  <c r="F127" i="20"/>
  <c r="G127" i="20"/>
  <c r="H127" i="20"/>
  <c r="I127" i="20"/>
  <c r="K127" i="20"/>
  <c r="L127" i="20"/>
  <c r="M127" i="20"/>
  <c r="N127" i="20"/>
  <c r="O127" i="20"/>
  <c r="Q127" i="20"/>
  <c r="T127" i="20"/>
  <c r="U127" i="20"/>
  <c r="AG127" i="20"/>
  <c r="A128" i="20"/>
  <c r="B128" i="20"/>
  <c r="C128" i="20"/>
  <c r="D128" i="20"/>
  <c r="E128" i="20"/>
  <c r="F128" i="20"/>
  <c r="G128" i="20"/>
  <c r="H128" i="20"/>
  <c r="I128" i="20"/>
  <c r="K128" i="20"/>
  <c r="L128" i="20"/>
  <c r="M128" i="20"/>
  <c r="N128" i="20"/>
  <c r="O128" i="20"/>
  <c r="Q128" i="20"/>
  <c r="T128" i="20"/>
  <c r="U128" i="20"/>
  <c r="AG128" i="20"/>
  <c r="A129" i="20"/>
  <c r="B129" i="20"/>
  <c r="C129" i="20"/>
  <c r="D129" i="20"/>
  <c r="E129" i="20"/>
  <c r="F129" i="20"/>
  <c r="G129" i="20"/>
  <c r="H129" i="20"/>
  <c r="I129" i="20"/>
  <c r="K129" i="20"/>
  <c r="L129" i="20"/>
  <c r="M129" i="20"/>
  <c r="N129" i="20"/>
  <c r="O129" i="20"/>
  <c r="Q129" i="20"/>
  <c r="T129" i="20"/>
  <c r="U129" i="20"/>
  <c r="AG129" i="20"/>
  <c r="A130" i="20"/>
  <c r="B130" i="20"/>
  <c r="C130" i="20"/>
  <c r="D130" i="20"/>
  <c r="E130" i="20"/>
  <c r="F130" i="20"/>
  <c r="G130" i="20"/>
  <c r="H130" i="20"/>
  <c r="I130" i="20"/>
  <c r="K130" i="20"/>
  <c r="L130" i="20"/>
  <c r="M130" i="20"/>
  <c r="N130" i="20"/>
  <c r="O130" i="20"/>
  <c r="Q130" i="20"/>
  <c r="T130" i="20"/>
  <c r="U130" i="20"/>
  <c r="AG130" i="20"/>
  <c r="A131" i="20"/>
  <c r="B131" i="20"/>
  <c r="C131" i="20"/>
  <c r="D131" i="20"/>
  <c r="E131" i="20"/>
  <c r="F131" i="20"/>
  <c r="G131" i="20"/>
  <c r="H131" i="20"/>
  <c r="I131" i="20"/>
  <c r="K131" i="20"/>
  <c r="L131" i="20"/>
  <c r="M131" i="20"/>
  <c r="N131" i="20"/>
  <c r="O131" i="20"/>
  <c r="Q131" i="20"/>
  <c r="T131" i="20"/>
  <c r="U131" i="20"/>
  <c r="AG131" i="20"/>
  <c r="A132" i="20"/>
  <c r="B132" i="20"/>
  <c r="C132" i="20"/>
  <c r="D132" i="20"/>
  <c r="E132" i="20"/>
  <c r="F132" i="20"/>
  <c r="G132" i="20"/>
  <c r="H132" i="20"/>
  <c r="I132" i="20"/>
  <c r="K132" i="20"/>
  <c r="L132" i="20"/>
  <c r="M132" i="20"/>
  <c r="N132" i="20"/>
  <c r="O132" i="20"/>
  <c r="Q132" i="20"/>
  <c r="T132" i="20"/>
  <c r="U132" i="20"/>
  <c r="AG132" i="20"/>
  <c r="A133" i="20"/>
  <c r="B133" i="20"/>
  <c r="C133" i="20"/>
  <c r="D133" i="20"/>
  <c r="E133" i="20"/>
  <c r="F133" i="20"/>
  <c r="G133" i="20"/>
  <c r="H133" i="20"/>
  <c r="I133" i="20"/>
  <c r="K133" i="20"/>
  <c r="L133" i="20"/>
  <c r="M133" i="20"/>
  <c r="N133" i="20"/>
  <c r="O133" i="20"/>
  <c r="Q133" i="20"/>
  <c r="T133" i="20"/>
  <c r="U133" i="20"/>
  <c r="AG133" i="20"/>
  <c r="A134" i="20"/>
  <c r="B134" i="20"/>
  <c r="C134" i="20"/>
  <c r="D134" i="20"/>
  <c r="E134" i="20"/>
  <c r="F134" i="20"/>
  <c r="G134" i="20"/>
  <c r="H134" i="20"/>
  <c r="I134" i="20"/>
  <c r="K134" i="20"/>
  <c r="L134" i="20"/>
  <c r="M134" i="20"/>
  <c r="N134" i="20"/>
  <c r="O134" i="20"/>
  <c r="Q134" i="20"/>
  <c r="T134" i="20"/>
  <c r="U134" i="20"/>
  <c r="AG134" i="20"/>
  <c r="A135" i="20"/>
  <c r="B135" i="20"/>
  <c r="C135" i="20"/>
  <c r="D135" i="20"/>
  <c r="E135" i="20"/>
  <c r="F135" i="20"/>
  <c r="G135" i="20"/>
  <c r="H135" i="20"/>
  <c r="I135" i="20"/>
  <c r="K135" i="20"/>
  <c r="L135" i="20"/>
  <c r="M135" i="20"/>
  <c r="N135" i="20"/>
  <c r="O135" i="20"/>
  <c r="Q135" i="20"/>
  <c r="T135" i="20"/>
  <c r="U135" i="20"/>
  <c r="AG135" i="20"/>
  <c r="A136" i="20"/>
  <c r="B136" i="20"/>
  <c r="C136" i="20"/>
  <c r="D136" i="20"/>
  <c r="E136" i="20"/>
  <c r="F136" i="20"/>
  <c r="G136" i="20"/>
  <c r="H136" i="20"/>
  <c r="I136" i="20"/>
  <c r="K136" i="20"/>
  <c r="L136" i="20"/>
  <c r="M136" i="20"/>
  <c r="N136" i="20"/>
  <c r="O136" i="20"/>
  <c r="Q136" i="20"/>
  <c r="T136" i="20"/>
  <c r="U136" i="20"/>
  <c r="AG136" i="20"/>
  <c r="A137" i="20"/>
  <c r="B137" i="20"/>
  <c r="C137" i="20"/>
  <c r="D137" i="20"/>
  <c r="E137" i="20"/>
  <c r="F137" i="20"/>
  <c r="G137" i="20"/>
  <c r="H137" i="20"/>
  <c r="I137" i="20"/>
  <c r="K137" i="20"/>
  <c r="L137" i="20"/>
  <c r="M137" i="20"/>
  <c r="N137" i="20"/>
  <c r="O137" i="20"/>
  <c r="Q137" i="20"/>
  <c r="T137" i="20"/>
  <c r="U137" i="20"/>
  <c r="AG137" i="20"/>
  <c r="A138" i="20"/>
  <c r="B138" i="20"/>
  <c r="C138" i="20"/>
  <c r="D138" i="20"/>
  <c r="E138" i="20"/>
  <c r="F138" i="20"/>
  <c r="G138" i="20"/>
  <c r="H138" i="20"/>
  <c r="I138" i="20"/>
  <c r="K138" i="20"/>
  <c r="L138" i="20"/>
  <c r="M138" i="20"/>
  <c r="N138" i="20"/>
  <c r="O138" i="20"/>
  <c r="Q138" i="20"/>
  <c r="T138" i="20"/>
  <c r="U138" i="20"/>
  <c r="AG138" i="20"/>
  <c r="A139" i="20"/>
  <c r="B139" i="20"/>
  <c r="C139" i="20"/>
  <c r="D139" i="20"/>
  <c r="E139" i="20"/>
  <c r="F139" i="20"/>
  <c r="G139" i="20"/>
  <c r="H139" i="20"/>
  <c r="I139" i="20"/>
  <c r="K139" i="20"/>
  <c r="L139" i="20"/>
  <c r="M139" i="20"/>
  <c r="N139" i="20"/>
  <c r="O139" i="20"/>
  <c r="Q139" i="20"/>
  <c r="T139" i="20"/>
  <c r="U139" i="20"/>
  <c r="AG139" i="20"/>
  <c r="A140" i="20"/>
  <c r="B140" i="20"/>
  <c r="C140" i="20"/>
  <c r="D140" i="20"/>
  <c r="E140" i="20"/>
  <c r="F140" i="20"/>
  <c r="G140" i="20"/>
  <c r="H140" i="20"/>
  <c r="I140" i="20"/>
  <c r="K140" i="20"/>
  <c r="L140" i="20"/>
  <c r="M140" i="20"/>
  <c r="N140" i="20"/>
  <c r="O140" i="20"/>
  <c r="Q140" i="20"/>
  <c r="T140" i="20"/>
  <c r="U140" i="20"/>
  <c r="AG140" i="20"/>
  <c r="A141" i="20"/>
  <c r="B141" i="20"/>
  <c r="C141" i="20"/>
  <c r="D141" i="20"/>
  <c r="E141" i="20"/>
  <c r="F141" i="20"/>
  <c r="G141" i="20"/>
  <c r="H141" i="20"/>
  <c r="I141" i="20"/>
  <c r="K141" i="20"/>
  <c r="L141" i="20"/>
  <c r="M141" i="20"/>
  <c r="N141" i="20"/>
  <c r="O141" i="20"/>
  <c r="Q141" i="20"/>
  <c r="T141" i="20"/>
  <c r="U141" i="20"/>
  <c r="AG141" i="20"/>
  <c r="A142" i="20"/>
  <c r="B142" i="20"/>
  <c r="C142" i="20"/>
  <c r="D142" i="20"/>
  <c r="E142" i="20"/>
  <c r="F142" i="20"/>
  <c r="G142" i="20"/>
  <c r="H142" i="20"/>
  <c r="I142" i="20"/>
  <c r="K142" i="20"/>
  <c r="L142" i="20"/>
  <c r="M142" i="20"/>
  <c r="N142" i="20"/>
  <c r="O142" i="20"/>
  <c r="Q142" i="20"/>
  <c r="T142" i="20"/>
  <c r="U142" i="20"/>
  <c r="AG142" i="20"/>
  <c r="A143" i="20"/>
  <c r="B143" i="20"/>
  <c r="C143" i="20"/>
  <c r="D143" i="20"/>
  <c r="E143" i="20"/>
  <c r="F143" i="20"/>
  <c r="G143" i="20"/>
  <c r="H143" i="20"/>
  <c r="I143" i="20"/>
  <c r="K143" i="20"/>
  <c r="L143" i="20"/>
  <c r="M143" i="20"/>
  <c r="N143" i="20"/>
  <c r="O143" i="20"/>
  <c r="Q143" i="20"/>
  <c r="T143" i="20"/>
  <c r="U143" i="20"/>
  <c r="AG143" i="20"/>
  <c r="A144" i="20"/>
  <c r="B144" i="20"/>
  <c r="C144" i="20"/>
  <c r="D144" i="20"/>
  <c r="E144" i="20"/>
  <c r="F144" i="20"/>
  <c r="G144" i="20"/>
  <c r="H144" i="20"/>
  <c r="I144" i="20"/>
  <c r="K144" i="20"/>
  <c r="L144" i="20"/>
  <c r="M144" i="20"/>
  <c r="N144" i="20"/>
  <c r="O144" i="20"/>
  <c r="Q144" i="20"/>
  <c r="T144" i="20"/>
  <c r="U144" i="20"/>
  <c r="AG144" i="20"/>
  <c r="A145" i="20"/>
  <c r="B145" i="20"/>
  <c r="C145" i="20"/>
  <c r="D145" i="20"/>
  <c r="E145" i="20"/>
  <c r="F145" i="20"/>
  <c r="G145" i="20"/>
  <c r="H145" i="20"/>
  <c r="I145" i="20"/>
  <c r="K145" i="20"/>
  <c r="L145" i="20"/>
  <c r="M145" i="20"/>
  <c r="N145" i="20"/>
  <c r="O145" i="20"/>
  <c r="Q145" i="20"/>
  <c r="T145" i="20"/>
  <c r="U145" i="20"/>
  <c r="AG145" i="20"/>
  <c r="A146" i="20"/>
  <c r="B146" i="20"/>
  <c r="C146" i="20"/>
  <c r="D146" i="20"/>
  <c r="E146" i="20"/>
  <c r="F146" i="20"/>
  <c r="G146" i="20"/>
  <c r="H146" i="20"/>
  <c r="I146" i="20"/>
  <c r="K146" i="20"/>
  <c r="L146" i="20"/>
  <c r="M146" i="20"/>
  <c r="N146" i="20"/>
  <c r="O146" i="20"/>
  <c r="Q146" i="20"/>
  <c r="T146" i="20"/>
  <c r="U146" i="20"/>
  <c r="AG146" i="20"/>
  <c r="A147" i="20"/>
  <c r="B147" i="20"/>
  <c r="C147" i="20"/>
  <c r="D147" i="20"/>
  <c r="E147" i="20"/>
  <c r="F147" i="20"/>
  <c r="G147" i="20"/>
  <c r="H147" i="20"/>
  <c r="I147" i="20"/>
  <c r="K147" i="20"/>
  <c r="L147" i="20"/>
  <c r="M147" i="20"/>
  <c r="N147" i="20"/>
  <c r="O147" i="20"/>
  <c r="Q147" i="20"/>
  <c r="T147" i="20"/>
  <c r="U147" i="20"/>
  <c r="AG147" i="20"/>
  <c r="A148" i="20"/>
  <c r="B148" i="20"/>
  <c r="C148" i="20"/>
  <c r="D148" i="20"/>
  <c r="E148" i="20"/>
  <c r="F148" i="20"/>
  <c r="G148" i="20"/>
  <c r="H148" i="20"/>
  <c r="I148" i="20"/>
  <c r="K148" i="20"/>
  <c r="L148" i="20"/>
  <c r="M148" i="20"/>
  <c r="N148" i="20"/>
  <c r="O148" i="20"/>
  <c r="Q148" i="20"/>
  <c r="T148" i="20"/>
  <c r="U148" i="20"/>
  <c r="AG148" i="20"/>
  <c r="A149" i="20"/>
  <c r="B149" i="20"/>
  <c r="C149" i="20"/>
  <c r="D149" i="20"/>
  <c r="E149" i="20"/>
  <c r="F149" i="20"/>
  <c r="G149" i="20"/>
  <c r="H149" i="20"/>
  <c r="I149" i="20"/>
  <c r="K149" i="20"/>
  <c r="L149" i="20"/>
  <c r="M149" i="20"/>
  <c r="N149" i="20"/>
  <c r="O149" i="20"/>
  <c r="Q149" i="20"/>
  <c r="T149" i="20"/>
  <c r="U149" i="20"/>
  <c r="AG149" i="20"/>
  <c r="A150" i="20"/>
  <c r="B150" i="20"/>
  <c r="C150" i="20"/>
  <c r="D150" i="20"/>
  <c r="E150" i="20"/>
  <c r="F150" i="20"/>
  <c r="G150" i="20"/>
  <c r="H150" i="20"/>
  <c r="I150" i="20"/>
  <c r="K150" i="20"/>
  <c r="L150" i="20"/>
  <c r="M150" i="20"/>
  <c r="N150" i="20"/>
  <c r="O150" i="20"/>
  <c r="Q150" i="20"/>
  <c r="T150" i="20"/>
  <c r="U150" i="20"/>
  <c r="AG150" i="20"/>
  <c r="A151" i="20"/>
  <c r="B151" i="20"/>
  <c r="C151" i="20"/>
  <c r="D151" i="20"/>
  <c r="E151" i="20"/>
  <c r="F151" i="20"/>
  <c r="G151" i="20"/>
  <c r="H151" i="20"/>
  <c r="I151" i="20"/>
  <c r="K151" i="20"/>
  <c r="L151" i="20"/>
  <c r="M151" i="20"/>
  <c r="N151" i="20"/>
  <c r="O151" i="20"/>
  <c r="Q151" i="20"/>
  <c r="T151" i="20"/>
  <c r="U151" i="20"/>
  <c r="AG151" i="20"/>
  <c r="A152" i="20"/>
  <c r="B152" i="20"/>
  <c r="C152" i="20"/>
  <c r="D152" i="20"/>
  <c r="E152" i="20"/>
  <c r="F152" i="20"/>
  <c r="G152" i="20"/>
  <c r="H152" i="20"/>
  <c r="I152" i="20"/>
  <c r="K152" i="20"/>
  <c r="L152" i="20"/>
  <c r="M152" i="20"/>
  <c r="N152" i="20"/>
  <c r="O152" i="20"/>
  <c r="Q152" i="20"/>
  <c r="T152" i="20"/>
  <c r="U152" i="20"/>
  <c r="AG152" i="20"/>
  <c r="A153" i="20"/>
  <c r="B153" i="20"/>
  <c r="C153" i="20"/>
  <c r="D153" i="20"/>
  <c r="E153" i="20"/>
  <c r="F153" i="20"/>
  <c r="G153" i="20"/>
  <c r="H153" i="20"/>
  <c r="I153" i="20"/>
  <c r="K153" i="20"/>
  <c r="L153" i="20"/>
  <c r="M153" i="20"/>
  <c r="N153" i="20"/>
  <c r="O153" i="20"/>
  <c r="Q153" i="20"/>
  <c r="T153" i="20"/>
  <c r="U153" i="20"/>
  <c r="AG153" i="20"/>
  <c r="A154" i="20"/>
  <c r="B154" i="20"/>
  <c r="C154" i="20"/>
  <c r="D154" i="20"/>
  <c r="E154" i="20"/>
  <c r="F154" i="20"/>
  <c r="G154" i="20"/>
  <c r="H154" i="20"/>
  <c r="I154" i="20"/>
  <c r="K154" i="20"/>
  <c r="L154" i="20"/>
  <c r="M154" i="20"/>
  <c r="N154" i="20"/>
  <c r="O154" i="20"/>
  <c r="Q154" i="20"/>
  <c r="T154" i="20"/>
  <c r="U154" i="20"/>
  <c r="AG154" i="20"/>
  <c r="A155" i="20"/>
  <c r="B155" i="20"/>
  <c r="C155" i="20"/>
  <c r="D155" i="20"/>
  <c r="E155" i="20"/>
  <c r="F155" i="20"/>
  <c r="G155" i="20"/>
  <c r="H155" i="20"/>
  <c r="I155" i="20"/>
  <c r="K155" i="20"/>
  <c r="L155" i="20"/>
  <c r="M155" i="20"/>
  <c r="N155" i="20"/>
  <c r="O155" i="20"/>
  <c r="Q155" i="20"/>
  <c r="T155" i="20"/>
  <c r="U155" i="20"/>
  <c r="AG155" i="20"/>
  <c r="A156" i="20"/>
  <c r="B156" i="20"/>
  <c r="C156" i="20"/>
  <c r="D156" i="20"/>
  <c r="E156" i="20"/>
  <c r="F156" i="20"/>
  <c r="G156" i="20"/>
  <c r="H156" i="20"/>
  <c r="I156" i="20"/>
  <c r="K156" i="20"/>
  <c r="L156" i="20"/>
  <c r="M156" i="20"/>
  <c r="N156" i="20"/>
  <c r="O156" i="20"/>
  <c r="Q156" i="20"/>
  <c r="T156" i="20"/>
  <c r="U156" i="20"/>
  <c r="AG156" i="20"/>
  <c r="A157" i="20"/>
  <c r="B157" i="20"/>
  <c r="C157" i="20"/>
  <c r="D157" i="20"/>
  <c r="E157" i="20"/>
  <c r="F157" i="20"/>
  <c r="G157" i="20"/>
  <c r="H157" i="20"/>
  <c r="I157" i="20"/>
  <c r="K157" i="20"/>
  <c r="L157" i="20"/>
  <c r="M157" i="20"/>
  <c r="N157" i="20"/>
  <c r="O157" i="20"/>
  <c r="Q157" i="20"/>
  <c r="T157" i="20"/>
  <c r="U157" i="20"/>
  <c r="AG157" i="20"/>
  <c r="A158" i="20"/>
  <c r="B158" i="20"/>
  <c r="C158" i="20"/>
  <c r="D158" i="20"/>
  <c r="E158" i="20"/>
  <c r="F158" i="20"/>
  <c r="G158" i="20"/>
  <c r="H158" i="20"/>
  <c r="I158" i="20"/>
  <c r="K158" i="20"/>
  <c r="L158" i="20"/>
  <c r="M158" i="20"/>
  <c r="N158" i="20"/>
  <c r="O158" i="20"/>
  <c r="Q158" i="20"/>
  <c r="T158" i="20"/>
  <c r="U158" i="20"/>
  <c r="AG158" i="20"/>
  <c r="A159" i="20"/>
  <c r="B159" i="20"/>
  <c r="C159" i="20"/>
  <c r="D159" i="20"/>
  <c r="E159" i="20"/>
  <c r="F159" i="20"/>
  <c r="G159" i="20"/>
  <c r="H159" i="20"/>
  <c r="I159" i="20"/>
  <c r="K159" i="20"/>
  <c r="L159" i="20"/>
  <c r="M159" i="20"/>
  <c r="N159" i="20"/>
  <c r="O159" i="20"/>
  <c r="Q159" i="20"/>
  <c r="T159" i="20"/>
  <c r="U159" i="20"/>
  <c r="AG159" i="20"/>
  <c r="A160" i="20"/>
  <c r="B160" i="20"/>
  <c r="C160" i="20"/>
  <c r="D160" i="20"/>
  <c r="E160" i="20"/>
  <c r="F160" i="20"/>
  <c r="G160" i="20"/>
  <c r="H160" i="20"/>
  <c r="I160" i="20"/>
  <c r="K160" i="20"/>
  <c r="L160" i="20"/>
  <c r="M160" i="20"/>
  <c r="N160" i="20"/>
  <c r="O160" i="20"/>
  <c r="Q160" i="20"/>
  <c r="T160" i="20"/>
  <c r="U160" i="20"/>
  <c r="AG160" i="20"/>
  <c r="A161" i="20"/>
  <c r="B161" i="20"/>
  <c r="C161" i="20"/>
  <c r="D161" i="20"/>
  <c r="E161" i="20"/>
  <c r="F161" i="20"/>
  <c r="G161" i="20"/>
  <c r="H161" i="20"/>
  <c r="I161" i="20"/>
  <c r="K161" i="20"/>
  <c r="L161" i="20"/>
  <c r="M161" i="20"/>
  <c r="N161" i="20"/>
  <c r="O161" i="20"/>
  <c r="Q161" i="20"/>
  <c r="T161" i="20"/>
  <c r="U161" i="20"/>
  <c r="AG161" i="20"/>
  <c r="A162" i="20"/>
  <c r="B162" i="20"/>
  <c r="C162" i="20"/>
  <c r="D162" i="20"/>
  <c r="E162" i="20"/>
  <c r="F162" i="20"/>
  <c r="G162" i="20"/>
  <c r="H162" i="20"/>
  <c r="I162" i="20"/>
  <c r="K162" i="20"/>
  <c r="L162" i="20"/>
  <c r="M162" i="20"/>
  <c r="N162" i="20"/>
  <c r="O162" i="20"/>
  <c r="Q162" i="20"/>
  <c r="T162" i="20"/>
  <c r="U162" i="20"/>
  <c r="AG162" i="20"/>
  <c r="A163" i="20"/>
  <c r="B163" i="20"/>
  <c r="C163" i="20"/>
  <c r="D163" i="20"/>
  <c r="E163" i="20"/>
  <c r="F163" i="20"/>
  <c r="G163" i="20"/>
  <c r="H163" i="20"/>
  <c r="I163" i="20"/>
  <c r="K163" i="20"/>
  <c r="L163" i="20"/>
  <c r="M163" i="20"/>
  <c r="N163" i="20"/>
  <c r="O163" i="20"/>
  <c r="Q163" i="20"/>
  <c r="T163" i="20"/>
  <c r="U163" i="20"/>
  <c r="AG163" i="20"/>
  <c r="A164" i="20"/>
  <c r="B164" i="20"/>
  <c r="C164" i="20"/>
  <c r="D164" i="20"/>
  <c r="E164" i="20"/>
  <c r="F164" i="20"/>
  <c r="G164" i="20"/>
  <c r="H164" i="20"/>
  <c r="I164" i="20"/>
  <c r="K164" i="20"/>
  <c r="L164" i="20"/>
  <c r="M164" i="20"/>
  <c r="N164" i="20"/>
  <c r="O164" i="20"/>
  <c r="Q164" i="20"/>
  <c r="T164" i="20"/>
  <c r="U164" i="20"/>
  <c r="AG164" i="20"/>
  <c r="A165" i="20"/>
  <c r="B165" i="20"/>
  <c r="C165" i="20"/>
  <c r="D165" i="20"/>
  <c r="E165" i="20"/>
  <c r="F165" i="20"/>
  <c r="G165" i="20"/>
  <c r="H165" i="20"/>
  <c r="I165" i="20"/>
  <c r="K165" i="20"/>
  <c r="L165" i="20"/>
  <c r="M165" i="20"/>
  <c r="N165" i="20"/>
  <c r="O165" i="20"/>
  <c r="Q165" i="20"/>
  <c r="T165" i="20"/>
  <c r="U165" i="20"/>
  <c r="AG165" i="20"/>
  <c r="A166" i="20"/>
  <c r="B166" i="20"/>
  <c r="C166" i="20"/>
  <c r="D166" i="20"/>
  <c r="E166" i="20"/>
  <c r="F166" i="20"/>
  <c r="G166" i="20"/>
  <c r="H166" i="20"/>
  <c r="I166" i="20"/>
  <c r="K166" i="20"/>
  <c r="L166" i="20"/>
  <c r="M166" i="20"/>
  <c r="N166" i="20"/>
  <c r="O166" i="20"/>
  <c r="Q166" i="20"/>
  <c r="T166" i="20"/>
  <c r="U166" i="20"/>
  <c r="AG166" i="20"/>
  <c r="A167" i="20"/>
  <c r="B167" i="20"/>
  <c r="C167" i="20"/>
  <c r="D167" i="20"/>
  <c r="E167" i="20"/>
  <c r="F167" i="20"/>
  <c r="G167" i="20"/>
  <c r="H167" i="20"/>
  <c r="I167" i="20"/>
  <c r="K167" i="20"/>
  <c r="L167" i="20"/>
  <c r="M167" i="20"/>
  <c r="N167" i="20"/>
  <c r="O167" i="20"/>
  <c r="Q167" i="20"/>
  <c r="T167" i="20"/>
  <c r="U167" i="20"/>
  <c r="AG167" i="20"/>
  <c r="A168" i="20"/>
  <c r="B168" i="20"/>
  <c r="C168" i="20"/>
  <c r="D168" i="20"/>
  <c r="E168" i="20"/>
  <c r="F168" i="20"/>
  <c r="G168" i="20"/>
  <c r="H168" i="20"/>
  <c r="I168" i="20"/>
  <c r="K168" i="20"/>
  <c r="L168" i="20"/>
  <c r="M168" i="20"/>
  <c r="N168" i="20"/>
  <c r="O168" i="20"/>
  <c r="Q168" i="20"/>
  <c r="T168" i="20"/>
  <c r="U168" i="20"/>
  <c r="AG168" i="20"/>
  <c r="A169" i="20"/>
  <c r="B169" i="20"/>
  <c r="C169" i="20"/>
  <c r="D169" i="20"/>
  <c r="E169" i="20"/>
  <c r="F169" i="20"/>
  <c r="G169" i="20"/>
  <c r="H169" i="20"/>
  <c r="I169" i="20"/>
  <c r="K169" i="20"/>
  <c r="L169" i="20"/>
  <c r="M169" i="20"/>
  <c r="N169" i="20"/>
  <c r="O169" i="20"/>
  <c r="Q169" i="20"/>
  <c r="T169" i="20"/>
  <c r="U169" i="20"/>
  <c r="AG169" i="20"/>
  <c r="A170" i="20"/>
  <c r="B170" i="20"/>
  <c r="C170" i="20"/>
  <c r="D170" i="20"/>
  <c r="E170" i="20"/>
  <c r="F170" i="20"/>
  <c r="G170" i="20"/>
  <c r="H170" i="20"/>
  <c r="I170" i="20"/>
  <c r="K170" i="20"/>
  <c r="L170" i="20"/>
  <c r="M170" i="20"/>
  <c r="N170" i="20"/>
  <c r="O170" i="20"/>
  <c r="Q170" i="20"/>
  <c r="T170" i="20"/>
  <c r="U170" i="20"/>
  <c r="AG170" i="20"/>
  <c r="A171" i="20"/>
  <c r="B171" i="20"/>
  <c r="C171" i="20"/>
  <c r="D171" i="20"/>
  <c r="E171" i="20"/>
  <c r="F171" i="20"/>
  <c r="G171" i="20"/>
  <c r="H171" i="20"/>
  <c r="I171" i="20"/>
  <c r="K171" i="20"/>
  <c r="L171" i="20"/>
  <c r="M171" i="20"/>
  <c r="N171" i="20"/>
  <c r="O171" i="20"/>
  <c r="Q171" i="20"/>
  <c r="T171" i="20"/>
  <c r="U171" i="20"/>
  <c r="AG171" i="20"/>
  <c r="A172" i="20"/>
  <c r="B172" i="20"/>
  <c r="C172" i="20"/>
  <c r="D172" i="20"/>
  <c r="E172" i="20"/>
  <c r="F172" i="20"/>
  <c r="G172" i="20"/>
  <c r="H172" i="20"/>
  <c r="I172" i="20"/>
  <c r="K172" i="20"/>
  <c r="L172" i="20"/>
  <c r="M172" i="20"/>
  <c r="N172" i="20"/>
  <c r="O172" i="20"/>
  <c r="Q172" i="20"/>
  <c r="T172" i="20"/>
  <c r="U172" i="20"/>
  <c r="AG172" i="20"/>
  <c r="A173" i="20"/>
  <c r="B173" i="20"/>
  <c r="C173" i="20"/>
  <c r="D173" i="20"/>
  <c r="E173" i="20"/>
  <c r="F173" i="20"/>
  <c r="G173" i="20"/>
  <c r="H173" i="20"/>
  <c r="I173" i="20"/>
  <c r="K173" i="20"/>
  <c r="L173" i="20"/>
  <c r="M173" i="20"/>
  <c r="N173" i="20"/>
  <c r="O173" i="20"/>
  <c r="Q173" i="20"/>
  <c r="T173" i="20"/>
  <c r="U173" i="20"/>
  <c r="AG173" i="20"/>
  <c r="A174" i="20"/>
  <c r="B174" i="20"/>
  <c r="C174" i="20"/>
  <c r="D174" i="20"/>
  <c r="E174" i="20"/>
  <c r="F174" i="20"/>
  <c r="G174" i="20"/>
  <c r="H174" i="20"/>
  <c r="I174" i="20"/>
  <c r="K174" i="20"/>
  <c r="L174" i="20"/>
  <c r="M174" i="20"/>
  <c r="N174" i="20"/>
  <c r="O174" i="20"/>
  <c r="Q174" i="20"/>
  <c r="T174" i="20"/>
  <c r="U174" i="20"/>
  <c r="AG174" i="20"/>
  <c r="A175" i="20"/>
  <c r="B175" i="20"/>
  <c r="C175" i="20"/>
  <c r="D175" i="20"/>
  <c r="E175" i="20"/>
  <c r="F175" i="20"/>
  <c r="G175" i="20"/>
  <c r="H175" i="20"/>
  <c r="I175" i="20"/>
  <c r="K175" i="20"/>
  <c r="L175" i="20"/>
  <c r="M175" i="20"/>
  <c r="N175" i="20"/>
  <c r="O175" i="20"/>
  <c r="Q175" i="20"/>
  <c r="T175" i="20"/>
  <c r="U175" i="20"/>
  <c r="AG175" i="20"/>
  <c r="A176" i="20"/>
  <c r="B176" i="20"/>
  <c r="C176" i="20"/>
  <c r="D176" i="20"/>
  <c r="E176" i="20"/>
  <c r="F176" i="20"/>
  <c r="G176" i="20"/>
  <c r="H176" i="20"/>
  <c r="I176" i="20"/>
  <c r="K176" i="20"/>
  <c r="L176" i="20"/>
  <c r="M176" i="20"/>
  <c r="N176" i="20"/>
  <c r="O176" i="20"/>
  <c r="Q176" i="20"/>
  <c r="T176" i="20"/>
  <c r="U176" i="20"/>
  <c r="AG176" i="20"/>
  <c r="A177" i="20"/>
  <c r="B177" i="20"/>
  <c r="C177" i="20"/>
  <c r="D177" i="20"/>
  <c r="E177" i="20"/>
  <c r="F177" i="20"/>
  <c r="G177" i="20"/>
  <c r="H177" i="20"/>
  <c r="I177" i="20"/>
  <c r="K177" i="20"/>
  <c r="L177" i="20"/>
  <c r="M177" i="20"/>
  <c r="N177" i="20"/>
  <c r="O177" i="20"/>
  <c r="Q177" i="20"/>
  <c r="T177" i="20"/>
  <c r="U177" i="20"/>
  <c r="AG177" i="20"/>
  <c r="A178" i="20"/>
  <c r="B178" i="20"/>
  <c r="C178" i="20"/>
  <c r="D178" i="20"/>
  <c r="E178" i="20"/>
  <c r="F178" i="20"/>
  <c r="G178" i="20"/>
  <c r="H178" i="20"/>
  <c r="I178" i="20"/>
  <c r="K178" i="20"/>
  <c r="L178" i="20"/>
  <c r="M178" i="20"/>
  <c r="N178" i="20"/>
  <c r="O178" i="20"/>
  <c r="Q178" i="20"/>
  <c r="T178" i="20"/>
  <c r="U178" i="20"/>
  <c r="AG178" i="20"/>
  <c r="A179" i="20"/>
  <c r="B179" i="20"/>
  <c r="C179" i="20"/>
  <c r="D179" i="20"/>
  <c r="E179" i="20"/>
  <c r="F179" i="20"/>
  <c r="G179" i="20"/>
  <c r="H179" i="20"/>
  <c r="I179" i="20"/>
  <c r="K179" i="20"/>
  <c r="L179" i="20"/>
  <c r="M179" i="20"/>
  <c r="N179" i="20"/>
  <c r="O179" i="20"/>
  <c r="Q179" i="20"/>
  <c r="T179" i="20"/>
  <c r="U179" i="20"/>
  <c r="AG179" i="20"/>
  <c r="A180" i="20"/>
  <c r="B180" i="20"/>
  <c r="C180" i="20"/>
  <c r="D180" i="20"/>
  <c r="E180" i="20"/>
  <c r="F180" i="20"/>
  <c r="G180" i="20"/>
  <c r="H180" i="20"/>
  <c r="I180" i="20"/>
  <c r="K180" i="20"/>
  <c r="L180" i="20"/>
  <c r="M180" i="20"/>
  <c r="N180" i="20"/>
  <c r="O180" i="20"/>
  <c r="Q180" i="20"/>
  <c r="T180" i="20"/>
  <c r="U180" i="20"/>
  <c r="AG180" i="20"/>
  <c r="A181" i="20"/>
  <c r="B181" i="20"/>
  <c r="C181" i="20"/>
  <c r="D181" i="20"/>
  <c r="E181" i="20"/>
  <c r="F181" i="20"/>
  <c r="G181" i="20"/>
  <c r="H181" i="20"/>
  <c r="I181" i="20"/>
  <c r="K181" i="20"/>
  <c r="L181" i="20"/>
  <c r="M181" i="20"/>
  <c r="N181" i="20"/>
  <c r="O181" i="20"/>
  <c r="Q181" i="20"/>
  <c r="T181" i="20"/>
  <c r="U181" i="20"/>
  <c r="AG181" i="20"/>
  <c r="A182" i="20"/>
  <c r="B182" i="20"/>
  <c r="C182" i="20"/>
  <c r="D182" i="20"/>
  <c r="E182" i="20"/>
  <c r="F182" i="20"/>
  <c r="G182" i="20"/>
  <c r="H182" i="20"/>
  <c r="I182" i="20"/>
  <c r="K182" i="20"/>
  <c r="L182" i="20"/>
  <c r="M182" i="20"/>
  <c r="N182" i="20"/>
  <c r="O182" i="20"/>
  <c r="Q182" i="20"/>
  <c r="T182" i="20"/>
  <c r="U182" i="20"/>
  <c r="AG182" i="20"/>
  <c r="A183" i="20"/>
  <c r="B183" i="20"/>
  <c r="C183" i="20"/>
  <c r="D183" i="20"/>
  <c r="E183" i="20"/>
  <c r="F183" i="20"/>
  <c r="G183" i="20"/>
  <c r="H183" i="20"/>
  <c r="I183" i="20"/>
  <c r="K183" i="20"/>
  <c r="L183" i="20"/>
  <c r="M183" i="20"/>
  <c r="N183" i="20"/>
  <c r="O183" i="20"/>
  <c r="Q183" i="20"/>
  <c r="T183" i="20"/>
  <c r="U183" i="20"/>
  <c r="AG183" i="20"/>
  <c r="A184" i="20"/>
  <c r="B184" i="20"/>
  <c r="C184" i="20"/>
  <c r="D184" i="20"/>
  <c r="E184" i="20"/>
  <c r="F184" i="20"/>
  <c r="G184" i="20"/>
  <c r="H184" i="20"/>
  <c r="I184" i="20"/>
  <c r="K184" i="20"/>
  <c r="L184" i="20"/>
  <c r="M184" i="20"/>
  <c r="N184" i="20"/>
  <c r="O184" i="20"/>
  <c r="Q184" i="20"/>
  <c r="T184" i="20"/>
  <c r="U184" i="20"/>
  <c r="AG184" i="20"/>
  <c r="A185" i="20"/>
  <c r="B185" i="20"/>
  <c r="C185" i="20"/>
  <c r="D185" i="20"/>
  <c r="E185" i="20"/>
  <c r="F185" i="20"/>
  <c r="G185" i="20"/>
  <c r="H185" i="20"/>
  <c r="I185" i="20"/>
  <c r="K185" i="20"/>
  <c r="L185" i="20"/>
  <c r="M185" i="20"/>
  <c r="N185" i="20"/>
  <c r="O185" i="20"/>
  <c r="Q185" i="20"/>
  <c r="T185" i="20"/>
  <c r="U185" i="20"/>
  <c r="AG185" i="20"/>
  <c r="A186" i="20"/>
  <c r="B186" i="20"/>
  <c r="C186" i="20"/>
  <c r="D186" i="20"/>
  <c r="E186" i="20"/>
  <c r="F186" i="20"/>
  <c r="G186" i="20"/>
  <c r="H186" i="20"/>
  <c r="I186" i="20"/>
  <c r="K186" i="20"/>
  <c r="L186" i="20"/>
  <c r="M186" i="20"/>
  <c r="N186" i="20"/>
  <c r="O186" i="20"/>
  <c r="Q186" i="20"/>
  <c r="T186" i="20"/>
  <c r="U186" i="20"/>
  <c r="AG186" i="20"/>
  <c r="A187" i="20"/>
  <c r="B187" i="20"/>
  <c r="C187" i="20"/>
  <c r="D187" i="20"/>
  <c r="E187" i="20"/>
  <c r="F187" i="20"/>
  <c r="G187" i="20"/>
  <c r="H187" i="20"/>
  <c r="I187" i="20"/>
  <c r="K187" i="20"/>
  <c r="L187" i="20"/>
  <c r="M187" i="20"/>
  <c r="N187" i="20"/>
  <c r="O187" i="20"/>
  <c r="Q187" i="20"/>
  <c r="T187" i="20"/>
  <c r="U187" i="20"/>
  <c r="AG187" i="20"/>
  <c r="A188" i="20"/>
  <c r="B188" i="20"/>
  <c r="C188" i="20"/>
  <c r="D188" i="20"/>
  <c r="E188" i="20"/>
  <c r="F188" i="20"/>
  <c r="G188" i="20"/>
  <c r="H188" i="20"/>
  <c r="I188" i="20"/>
  <c r="K188" i="20"/>
  <c r="L188" i="20"/>
  <c r="M188" i="20"/>
  <c r="N188" i="20"/>
  <c r="O188" i="20"/>
  <c r="Q188" i="20"/>
  <c r="T188" i="20"/>
  <c r="U188" i="20"/>
  <c r="AG188" i="20"/>
  <c r="A189" i="20"/>
  <c r="B189" i="20"/>
  <c r="C189" i="20"/>
  <c r="D189" i="20"/>
  <c r="E189" i="20"/>
  <c r="F189" i="20"/>
  <c r="G189" i="20"/>
  <c r="H189" i="20"/>
  <c r="I189" i="20"/>
  <c r="K189" i="20"/>
  <c r="L189" i="20"/>
  <c r="M189" i="20"/>
  <c r="N189" i="20"/>
  <c r="O189" i="20"/>
  <c r="Q189" i="20"/>
  <c r="T189" i="20"/>
  <c r="U189" i="20"/>
  <c r="AG189" i="20"/>
  <c r="A190" i="20"/>
  <c r="B190" i="20"/>
  <c r="C190" i="20"/>
  <c r="D190" i="20"/>
  <c r="E190" i="20"/>
  <c r="F190" i="20"/>
  <c r="G190" i="20"/>
  <c r="H190" i="20"/>
  <c r="I190" i="20"/>
  <c r="K190" i="20"/>
  <c r="L190" i="20"/>
  <c r="M190" i="20"/>
  <c r="N190" i="20"/>
  <c r="O190" i="20"/>
  <c r="Q190" i="20"/>
  <c r="T190" i="20"/>
  <c r="U190" i="20"/>
  <c r="AG190" i="20"/>
  <c r="A191" i="20"/>
  <c r="B191" i="20"/>
  <c r="C191" i="20"/>
  <c r="D191" i="20"/>
  <c r="E191" i="20"/>
  <c r="F191" i="20"/>
  <c r="G191" i="20"/>
  <c r="H191" i="20"/>
  <c r="I191" i="20"/>
  <c r="K191" i="20"/>
  <c r="L191" i="20"/>
  <c r="M191" i="20"/>
  <c r="N191" i="20"/>
  <c r="O191" i="20"/>
  <c r="Q191" i="20"/>
  <c r="T191" i="20"/>
  <c r="U191" i="20"/>
  <c r="AG191" i="20"/>
  <c r="A192" i="20"/>
  <c r="B192" i="20"/>
  <c r="C192" i="20"/>
  <c r="D192" i="20"/>
  <c r="E192" i="20"/>
  <c r="F192" i="20"/>
  <c r="G192" i="20"/>
  <c r="H192" i="20"/>
  <c r="I192" i="20"/>
  <c r="K192" i="20"/>
  <c r="L192" i="20"/>
  <c r="M192" i="20"/>
  <c r="N192" i="20"/>
  <c r="O192" i="20"/>
  <c r="Q192" i="20"/>
  <c r="T192" i="20"/>
  <c r="U192" i="20"/>
  <c r="AG192" i="20"/>
  <c r="A193" i="20"/>
  <c r="B193" i="20"/>
  <c r="C193" i="20"/>
  <c r="D193" i="20"/>
  <c r="E193" i="20"/>
  <c r="F193" i="20"/>
  <c r="G193" i="20"/>
  <c r="H193" i="20"/>
  <c r="I193" i="20"/>
  <c r="K193" i="20"/>
  <c r="L193" i="20"/>
  <c r="M193" i="20"/>
  <c r="N193" i="20"/>
  <c r="O193" i="20"/>
  <c r="Q193" i="20"/>
  <c r="T193" i="20"/>
  <c r="U193" i="20"/>
  <c r="AG193" i="20"/>
  <c r="A194" i="20"/>
  <c r="B194" i="20"/>
  <c r="C194" i="20"/>
  <c r="D194" i="20"/>
  <c r="E194" i="20"/>
  <c r="F194" i="20"/>
  <c r="G194" i="20"/>
  <c r="H194" i="20"/>
  <c r="I194" i="20"/>
  <c r="K194" i="20"/>
  <c r="L194" i="20"/>
  <c r="M194" i="20"/>
  <c r="N194" i="20"/>
  <c r="O194" i="20"/>
  <c r="Q194" i="20"/>
  <c r="T194" i="20"/>
  <c r="U194" i="20"/>
  <c r="AG194" i="20"/>
  <c r="A195" i="20"/>
  <c r="B195" i="20"/>
  <c r="C195" i="20"/>
  <c r="D195" i="20"/>
  <c r="E195" i="20"/>
  <c r="F195" i="20"/>
  <c r="G195" i="20"/>
  <c r="H195" i="20"/>
  <c r="I195" i="20"/>
  <c r="K195" i="20"/>
  <c r="L195" i="20"/>
  <c r="M195" i="20"/>
  <c r="N195" i="20"/>
  <c r="O195" i="20"/>
  <c r="Q195" i="20"/>
  <c r="T195" i="20"/>
  <c r="U195" i="20"/>
  <c r="AG195" i="20"/>
  <c r="A196" i="20"/>
  <c r="B196" i="20"/>
  <c r="C196" i="20"/>
  <c r="D196" i="20"/>
  <c r="E196" i="20"/>
  <c r="F196" i="20"/>
  <c r="G196" i="20"/>
  <c r="H196" i="20"/>
  <c r="I196" i="20"/>
  <c r="K196" i="20"/>
  <c r="L196" i="20"/>
  <c r="M196" i="20"/>
  <c r="N196" i="20"/>
  <c r="O196" i="20"/>
  <c r="Q196" i="20"/>
  <c r="T196" i="20"/>
  <c r="U196" i="20"/>
  <c r="AG196" i="20"/>
  <c r="A197" i="20"/>
  <c r="B197" i="20"/>
  <c r="C197" i="20"/>
  <c r="D197" i="20"/>
  <c r="E197" i="20"/>
  <c r="F197" i="20"/>
  <c r="G197" i="20"/>
  <c r="H197" i="20"/>
  <c r="I197" i="20"/>
  <c r="K197" i="20"/>
  <c r="L197" i="20"/>
  <c r="M197" i="20"/>
  <c r="N197" i="20"/>
  <c r="O197" i="20"/>
  <c r="Q197" i="20"/>
  <c r="T197" i="20"/>
  <c r="U197" i="20"/>
  <c r="AG197" i="20"/>
  <c r="A198" i="20"/>
  <c r="B198" i="20"/>
  <c r="C198" i="20"/>
  <c r="D198" i="20"/>
  <c r="E198" i="20"/>
  <c r="F198" i="20"/>
  <c r="G198" i="20"/>
  <c r="H198" i="20"/>
  <c r="I198" i="20"/>
  <c r="K198" i="20"/>
  <c r="L198" i="20"/>
  <c r="M198" i="20"/>
  <c r="N198" i="20"/>
  <c r="O198" i="20"/>
  <c r="Q198" i="20"/>
  <c r="T198" i="20"/>
  <c r="U198" i="20"/>
  <c r="AG198" i="20"/>
  <c r="A199" i="20"/>
  <c r="B199" i="20"/>
  <c r="C199" i="20"/>
  <c r="D199" i="20"/>
  <c r="E199" i="20"/>
  <c r="F199" i="20"/>
  <c r="G199" i="20"/>
  <c r="H199" i="20"/>
  <c r="I199" i="20"/>
  <c r="K199" i="20"/>
  <c r="L199" i="20"/>
  <c r="M199" i="20"/>
  <c r="N199" i="20"/>
  <c r="O199" i="20"/>
  <c r="Q199" i="20"/>
  <c r="T199" i="20"/>
  <c r="U199" i="20"/>
  <c r="AG199" i="20"/>
  <c r="A200" i="20"/>
  <c r="B200" i="20"/>
  <c r="C200" i="20"/>
  <c r="D200" i="20"/>
  <c r="E200" i="20"/>
  <c r="F200" i="20"/>
  <c r="G200" i="20"/>
  <c r="H200" i="20"/>
  <c r="I200" i="20"/>
  <c r="K200" i="20"/>
  <c r="L200" i="20"/>
  <c r="M200" i="20"/>
  <c r="N200" i="20"/>
  <c r="O200" i="20"/>
  <c r="Q200" i="20"/>
  <c r="T200" i="20"/>
  <c r="U200" i="20"/>
  <c r="AG200" i="20"/>
  <c r="A201" i="20"/>
  <c r="B201" i="20"/>
  <c r="C201" i="20"/>
  <c r="D201" i="20"/>
  <c r="E201" i="20"/>
  <c r="F201" i="20"/>
  <c r="G201" i="20"/>
  <c r="H201" i="20"/>
  <c r="I201" i="20"/>
  <c r="K201" i="20"/>
  <c r="L201" i="20"/>
  <c r="M201" i="20"/>
  <c r="N201" i="20"/>
  <c r="O201" i="20"/>
  <c r="Q201" i="20"/>
  <c r="T201" i="20"/>
  <c r="U201" i="20"/>
  <c r="AG201" i="20"/>
  <c r="A202" i="20"/>
  <c r="B202" i="20"/>
  <c r="C202" i="20"/>
  <c r="D202" i="20"/>
  <c r="E202" i="20"/>
  <c r="F202" i="20"/>
  <c r="G202" i="20"/>
  <c r="H202" i="20"/>
  <c r="I202" i="20"/>
  <c r="K202" i="20"/>
  <c r="L202" i="20"/>
  <c r="M202" i="20"/>
  <c r="N202" i="20"/>
  <c r="O202" i="20"/>
  <c r="Q202" i="20"/>
  <c r="T202" i="20"/>
  <c r="U202" i="20"/>
  <c r="AG202" i="20"/>
  <c r="A203" i="20"/>
  <c r="B203" i="20"/>
  <c r="C203" i="20"/>
  <c r="D203" i="20"/>
  <c r="E203" i="20"/>
  <c r="F203" i="20"/>
  <c r="G203" i="20"/>
  <c r="H203" i="20"/>
  <c r="I203" i="20"/>
  <c r="K203" i="20"/>
  <c r="L203" i="20"/>
  <c r="M203" i="20"/>
  <c r="N203" i="20"/>
  <c r="O203" i="20"/>
  <c r="Q203" i="20"/>
  <c r="T203" i="20"/>
  <c r="U203" i="20"/>
  <c r="AG203" i="20"/>
  <c r="A204" i="20"/>
  <c r="B204" i="20"/>
  <c r="C204" i="20"/>
  <c r="D204" i="20"/>
  <c r="E204" i="20"/>
  <c r="F204" i="20"/>
  <c r="G204" i="20"/>
  <c r="H204" i="20"/>
  <c r="I204" i="20"/>
  <c r="K204" i="20"/>
  <c r="L204" i="20"/>
  <c r="M204" i="20"/>
  <c r="N204" i="20"/>
  <c r="O204" i="20"/>
  <c r="Q204" i="20"/>
  <c r="T204" i="20"/>
  <c r="U204" i="20"/>
  <c r="AG204" i="20"/>
  <c r="A205" i="20"/>
  <c r="B205" i="20"/>
  <c r="C205" i="20"/>
  <c r="D205" i="20"/>
  <c r="E205" i="20"/>
  <c r="F205" i="20"/>
  <c r="G205" i="20"/>
  <c r="H205" i="20"/>
  <c r="I205" i="20"/>
  <c r="K205" i="20"/>
  <c r="L205" i="20"/>
  <c r="M205" i="20"/>
  <c r="N205" i="20"/>
  <c r="O205" i="20"/>
  <c r="Q205" i="20"/>
  <c r="T205" i="20"/>
  <c r="U205" i="20"/>
  <c r="AG205" i="20"/>
  <c r="A206" i="20"/>
  <c r="B206" i="20"/>
  <c r="C206" i="20"/>
  <c r="D206" i="20"/>
  <c r="E206" i="20"/>
  <c r="F206" i="20"/>
  <c r="G206" i="20"/>
  <c r="H206" i="20"/>
  <c r="I206" i="20"/>
  <c r="K206" i="20"/>
  <c r="L206" i="20"/>
  <c r="M206" i="20"/>
  <c r="N206" i="20"/>
  <c r="O206" i="20"/>
  <c r="Q206" i="20"/>
  <c r="T206" i="20"/>
  <c r="U206" i="20"/>
  <c r="AG206" i="20"/>
  <c r="A207" i="20"/>
  <c r="B207" i="20"/>
  <c r="C207" i="20"/>
  <c r="D207" i="20"/>
  <c r="E207" i="20"/>
  <c r="F207" i="20"/>
  <c r="G207" i="20"/>
  <c r="H207" i="20"/>
  <c r="I207" i="20"/>
  <c r="K207" i="20"/>
  <c r="L207" i="20"/>
  <c r="M207" i="20"/>
  <c r="N207" i="20"/>
  <c r="O207" i="20"/>
  <c r="Q207" i="20"/>
  <c r="T207" i="20"/>
  <c r="U207" i="20"/>
  <c r="AG207" i="20"/>
  <c r="A208" i="20"/>
  <c r="B208" i="20"/>
  <c r="C208" i="20"/>
  <c r="D208" i="20"/>
  <c r="E208" i="20"/>
  <c r="F208" i="20"/>
  <c r="G208" i="20"/>
  <c r="H208" i="20"/>
  <c r="I208" i="20"/>
  <c r="K208" i="20"/>
  <c r="L208" i="20"/>
  <c r="M208" i="20"/>
  <c r="N208" i="20"/>
  <c r="O208" i="20"/>
  <c r="Q208" i="20"/>
  <c r="T208" i="20"/>
  <c r="U208" i="20"/>
  <c r="AG208" i="20"/>
  <c r="A209" i="20"/>
  <c r="B209" i="20"/>
  <c r="C209" i="20"/>
  <c r="D209" i="20"/>
  <c r="E209" i="20"/>
  <c r="F209" i="20"/>
  <c r="G209" i="20"/>
  <c r="H209" i="20"/>
  <c r="I209" i="20"/>
  <c r="K209" i="20"/>
  <c r="L209" i="20"/>
  <c r="M209" i="20"/>
  <c r="N209" i="20"/>
  <c r="O209" i="20"/>
  <c r="Q209" i="20"/>
  <c r="T209" i="20"/>
  <c r="U209" i="20"/>
  <c r="AG209" i="20"/>
  <c r="A210" i="20"/>
  <c r="B210" i="20"/>
  <c r="C210" i="20"/>
  <c r="D210" i="20"/>
  <c r="E210" i="20"/>
  <c r="F210" i="20"/>
  <c r="G210" i="20"/>
  <c r="H210" i="20"/>
  <c r="I210" i="20"/>
  <c r="K210" i="20"/>
  <c r="L210" i="20"/>
  <c r="M210" i="20"/>
  <c r="N210" i="20"/>
  <c r="O210" i="20"/>
  <c r="Q210" i="20"/>
  <c r="T210" i="20"/>
  <c r="U210" i="20"/>
  <c r="AG210" i="20"/>
  <c r="A211" i="20"/>
  <c r="B211" i="20"/>
  <c r="C211" i="20"/>
  <c r="D211" i="20"/>
  <c r="E211" i="20"/>
  <c r="F211" i="20"/>
  <c r="G211" i="20"/>
  <c r="H211" i="20"/>
  <c r="I211" i="20"/>
  <c r="K211" i="20"/>
  <c r="L211" i="20"/>
  <c r="M211" i="20"/>
  <c r="N211" i="20"/>
  <c r="O211" i="20"/>
  <c r="Q211" i="20"/>
  <c r="T211" i="20"/>
  <c r="U211" i="20"/>
  <c r="AG211" i="20"/>
  <c r="A212" i="20"/>
  <c r="B212" i="20"/>
  <c r="C212" i="20"/>
  <c r="D212" i="20"/>
  <c r="E212" i="20"/>
  <c r="F212" i="20"/>
  <c r="G212" i="20"/>
  <c r="H212" i="20"/>
  <c r="I212" i="20"/>
  <c r="K212" i="20"/>
  <c r="L212" i="20"/>
  <c r="M212" i="20"/>
  <c r="N212" i="20"/>
  <c r="O212" i="20"/>
  <c r="Q212" i="20"/>
  <c r="T212" i="20"/>
  <c r="U212" i="20"/>
  <c r="AG212" i="20"/>
  <c r="A213" i="20"/>
  <c r="B213" i="20"/>
  <c r="C213" i="20"/>
  <c r="D213" i="20"/>
  <c r="E213" i="20"/>
  <c r="F213" i="20"/>
  <c r="G213" i="20"/>
  <c r="H213" i="20"/>
  <c r="I213" i="20"/>
  <c r="K213" i="20"/>
  <c r="L213" i="20"/>
  <c r="M213" i="20"/>
  <c r="N213" i="20"/>
  <c r="O213" i="20"/>
  <c r="Q213" i="20"/>
  <c r="T213" i="20"/>
  <c r="U213" i="20"/>
  <c r="AG213" i="20"/>
  <c r="A214" i="20"/>
  <c r="B214" i="20"/>
  <c r="C214" i="20"/>
  <c r="D214" i="20"/>
  <c r="E214" i="20"/>
  <c r="F214" i="20"/>
  <c r="G214" i="20"/>
  <c r="H214" i="20"/>
  <c r="I214" i="20"/>
  <c r="K214" i="20"/>
  <c r="L214" i="20"/>
  <c r="M214" i="20"/>
  <c r="N214" i="20"/>
  <c r="O214" i="20"/>
  <c r="Q214" i="20"/>
  <c r="T214" i="20"/>
  <c r="U214" i="20"/>
  <c r="AG214" i="20"/>
  <c r="A215" i="20"/>
  <c r="B215" i="20"/>
  <c r="C215" i="20"/>
  <c r="D215" i="20"/>
  <c r="E215" i="20"/>
  <c r="F215" i="20"/>
  <c r="G215" i="20"/>
  <c r="H215" i="20"/>
  <c r="I215" i="20"/>
  <c r="K215" i="20"/>
  <c r="L215" i="20"/>
  <c r="M215" i="20"/>
  <c r="N215" i="20"/>
  <c r="O215" i="20"/>
  <c r="Q215" i="20"/>
  <c r="T215" i="20"/>
  <c r="U215" i="20"/>
  <c r="AG215" i="20"/>
  <c r="A216" i="20"/>
  <c r="B216" i="20"/>
  <c r="C216" i="20"/>
  <c r="D216" i="20"/>
  <c r="E216" i="20"/>
  <c r="F216" i="20"/>
  <c r="G216" i="20"/>
  <c r="H216" i="20"/>
  <c r="I216" i="20"/>
  <c r="K216" i="20"/>
  <c r="L216" i="20"/>
  <c r="M216" i="20"/>
  <c r="N216" i="20"/>
  <c r="O216" i="20"/>
  <c r="Q216" i="20"/>
  <c r="T216" i="20"/>
  <c r="U216" i="20"/>
  <c r="AG216" i="20"/>
  <c r="A217" i="20"/>
  <c r="B217" i="20"/>
  <c r="C217" i="20"/>
  <c r="D217" i="20"/>
  <c r="E217" i="20"/>
  <c r="F217" i="20"/>
  <c r="G217" i="20"/>
  <c r="H217" i="20"/>
  <c r="I217" i="20"/>
  <c r="K217" i="20"/>
  <c r="L217" i="20"/>
  <c r="M217" i="20"/>
  <c r="N217" i="20"/>
  <c r="O217" i="20"/>
  <c r="Q217" i="20"/>
  <c r="T217" i="20"/>
  <c r="U217" i="20"/>
  <c r="AG217" i="20"/>
  <c r="A218" i="20"/>
  <c r="B218" i="20"/>
  <c r="C218" i="20"/>
  <c r="D218" i="20"/>
  <c r="E218" i="20"/>
  <c r="F218" i="20"/>
  <c r="G218" i="20"/>
  <c r="H218" i="20"/>
  <c r="I218" i="20"/>
  <c r="K218" i="20"/>
  <c r="L218" i="20"/>
  <c r="M218" i="20"/>
  <c r="N218" i="20"/>
  <c r="O218" i="20"/>
  <c r="Q218" i="20"/>
  <c r="T218" i="20"/>
  <c r="U218" i="20"/>
  <c r="AG218" i="20"/>
  <c r="A219" i="20"/>
  <c r="B219" i="20"/>
  <c r="C219" i="20"/>
  <c r="D219" i="20"/>
  <c r="E219" i="20"/>
  <c r="F219" i="20"/>
  <c r="G219" i="20"/>
  <c r="H219" i="20"/>
  <c r="I219" i="20"/>
  <c r="K219" i="20"/>
  <c r="L219" i="20"/>
  <c r="M219" i="20"/>
  <c r="N219" i="20"/>
  <c r="O219" i="20"/>
  <c r="Q219" i="20"/>
  <c r="T219" i="20"/>
  <c r="U219" i="20"/>
  <c r="AG219" i="20"/>
  <c r="A220" i="20"/>
  <c r="B220" i="20"/>
  <c r="C220" i="20"/>
  <c r="D220" i="20"/>
  <c r="E220" i="20"/>
  <c r="F220" i="20"/>
  <c r="G220" i="20"/>
  <c r="H220" i="20"/>
  <c r="I220" i="20"/>
  <c r="K220" i="20"/>
  <c r="L220" i="20"/>
  <c r="M220" i="20"/>
  <c r="N220" i="20"/>
  <c r="O220" i="20"/>
  <c r="Q220" i="20"/>
  <c r="T220" i="20"/>
  <c r="U220" i="20"/>
  <c r="AG220" i="20"/>
  <c r="A221" i="20"/>
  <c r="B221" i="20"/>
  <c r="C221" i="20"/>
  <c r="D221" i="20"/>
  <c r="E221" i="20"/>
  <c r="F221" i="20"/>
  <c r="G221" i="20"/>
  <c r="H221" i="20"/>
  <c r="I221" i="20"/>
  <c r="K221" i="20"/>
  <c r="L221" i="20"/>
  <c r="M221" i="20"/>
  <c r="N221" i="20"/>
  <c r="O221" i="20"/>
  <c r="Q221" i="20"/>
  <c r="T221" i="20"/>
  <c r="U221" i="20"/>
  <c r="AG221" i="20"/>
  <c r="A222" i="20"/>
  <c r="B222" i="20"/>
  <c r="C222" i="20"/>
  <c r="D222" i="20"/>
  <c r="E222" i="20"/>
  <c r="F222" i="20"/>
  <c r="G222" i="20"/>
  <c r="H222" i="20"/>
  <c r="I222" i="20"/>
  <c r="K222" i="20"/>
  <c r="L222" i="20"/>
  <c r="M222" i="20"/>
  <c r="N222" i="20"/>
  <c r="O222" i="20"/>
  <c r="Q222" i="20"/>
  <c r="T222" i="20"/>
  <c r="U222" i="20"/>
  <c r="AG222" i="20"/>
  <c r="A223" i="20"/>
  <c r="B223" i="20"/>
  <c r="C223" i="20"/>
  <c r="D223" i="20"/>
  <c r="E223" i="20"/>
  <c r="F223" i="20"/>
  <c r="G223" i="20"/>
  <c r="H223" i="20"/>
  <c r="I223" i="20"/>
  <c r="K223" i="20"/>
  <c r="L223" i="20"/>
  <c r="M223" i="20"/>
  <c r="N223" i="20"/>
  <c r="O223" i="20"/>
  <c r="Q223" i="20"/>
  <c r="T223" i="20"/>
  <c r="U223" i="20"/>
  <c r="AG223" i="20"/>
  <c r="A224" i="20"/>
  <c r="B224" i="20"/>
  <c r="C224" i="20"/>
  <c r="D224" i="20"/>
  <c r="E224" i="20"/>
  <c r="F224" i="20"/>
  <c r="G224" i="20"/>
  <c r="H224" i="20"/>
  <c r="I224" i="20"/>
  <c r="K224" i="20"/>
  <c r="L224" i="20"/>
  <c r="M224" i="20"/>
  <c r="N224" i="20"/>
  <c r="O224" i="20"/>
  <c r="Q224" i="20"/>
  <c r="T224" i="20"/>
  <c r="U224" i="20"/>
  <c r="AG224" i="20"/>
  <c r="A225" i="20"/>
  <c r="B225" i="20"/>
  <c r="C225" i="20"/>
  <c r="D225" i="20"/>
  <c r="E225" i="20"/>
  <c r="F225" i="20"/>
  <c r="G225" i="20"/>
  <c r="H225" i="20"/>
  <c r="I225" i="20"/>
  <c r="K225" i="20"/>
  <c r="L225" i="20"/>
  <c r="M225" i="20"/>
  <c r="N225" i="20"/>
  <c r="O225" i="20"/>
  <c r="Q225" i="20"/>
  <c r="T225" i="20"/>
  <c r="U225" i="20"/>
  <c r="AG225" i="20"/>
  <c r="A226" i="20"/>
  <c r="B226" i="20"/>
  <c r="C226" i="20"/>
  <c r="D226" i="20"/>
  <c r="E226" i="20"/>
  <c r="F226" i="20"/>
  <c r="G226" i="20"/>
  <c r="H226" i="20"/>
  <c r="I226" i="20"/>
  <c r="K226" i="20"/>
  <c r="L226" i="20"/>
  <c r="M226" i="20"/>
  <c r="N226" i="20"/>
  <c r="O226" i="20"/>
  <c r="Q226" i="20"/>
  <c r="T226" i="20"/>
  <c r="U226" i="20"/>
  <c r="AG226" i="20"/>
  <c r="A227" i="20"/>
  <c r="B227" i="20"/>
  <c r="C227" i="20"/>
  <c r="D227" i="20"/>
  <c r="E227" i="20"/>
  <c r="F227" i="20"/>
  <c r="G227" i="20"/>
  <c r="H227" i="20"/>
  <c r="I227" i="20"/>
  <c r="K227" i="20"/>
  <c r="L227" i="20"/>
  <c r="M227" i="20"/>
  <c r="N227" i="20"/>
  <c r="O227" i="20"/>
  <c r="Q227" i="20"/>
  <c r="T227" i="20"/>
  <c r="U227" i="20"/>
  <c r="AG227" i="20"/>
  <c r="A228" i="20"/>
  <c r="B228" i="20"/>
  <c r="C228" i="20"/>
  <c r="D228" i="20"/>
  <c r="E228" i="20"/>
  <c r="F228" i="20"/>
  <c r="G228" i="20"/>
  <c r="H228" i="20"/>
  <c r="I228" i="20"/>
  <c r="K228" i="20"/>
  <c r="L228" i="20"/>
  <c r="M228" i="20"/>
  <c r="N228" i="20"/>
  <c r="O228" i="20"/>
  <c r="Q228" i="20"/>
  <c r="T228" i="20"/>
  <c r="U228" i="20"/>
  <c r="AG228" i="20"/>
  <c r="A229" i="20"/>
  <c r="B229" i="20"/>
  <c r="C229" i="20"/>
  <c r="D229" i="20"/>
  <c r="E229" i="20"/>
  <c r="F229" i="20"/>
  <c r="G229" i="20"/>
  <c r="H229" i="20"/>
  <c r="I229" i="20"/>
  <c r="K229" i="20"/>
  <c r="L229" i="20"/>
  <c r="M229" i="20"/>
  <c r="N229" i="20"/>
  <c r="O229" i="20"/>
  <c r="Q229" i="20"/>
  <c r="T229" i="20"/>
  <c r="U229" i="20"/>
  <c r="AG229" i="20"/>
  <c r="A230" i="20"/>
  <c r="B230" i="20"/>
  <c r="C230" i="20"/>
  <c r="D230" i="20"/>
  <c r="E230" i="20"/>
  <c r="F230" i="20"/>
  <c r="G230" i="20"/>
  <c r="H230" i="20"/>
  <c r="I230" i="20"/>
  <c r="K230" i="20"/>
  <c r="L230" i="20"/>
  <c r="M230" i="20"/>
  <c r="N230" i="20"/>
  <c r="O230" i="20"/>
  <c r="Q230" i="20"/>
  <c r="T230" i="20"/>
  <c r="U230" i="20"/>
  <c r="AG230" i="20"/>
  <c r="A231" i="20"/>
  <c r="B231" i="20"/>
  <c r="C231" i="20"/>
  <c r="D231" i="20"/>
  <c r="E231" i="20"/>
  <c r="F231" i="20"/>
  <c r="G231" i="20"/>
  <c r="H231" i="20"/>
  <c r="I231" i="20"/>
  <c r="K231" i="20"/>
  <c r="L231" i="20"/>
  <c r="M231" i="20"/>
  <c r="N231" i="20"/>
  <c r="O231" i="20"/>
  <c r="Q231" i="20"/>
  <c r="T231" i="20"/>
  <c r="U231" i="20"/>
  <c r="AG231" i="20"/>
  <c r="A232" i="20"/>
  <c r="B232" i="20"/>
  <c r="C232" i="20"/>
  <c r="D232" i="20"/>
  <c r="E232" i="20"/>
  <c r="F232" i="20"/>
  <c r="G232" i="20"/>
  <c r="H232" i="20"/>
  <c r="I232" i="20"/>
  <c r="K232" i="20"/>
  <c r="L232" i="20"/>
  <c r="M232" i="20"/>
  <c r="N232" i="20"/>
  <c r="O232" i="20"/>
  <c r="Q232" i="20"/>
  <c r="T232" i="20"/>
  <c r="U232" i="20"/>
  <c r="AG232" i="20"/>
  <c r="A233" i="20"/>
  <c r="B233" i="20"/>
  <c r="C233" i="20"/>
  <c r="D233" i="20"/>
  <c r="E233" i="20"/>
  <c r="F233" i="20"/>
  <c r="G233" i="20"/>
  <c r="H233" i="20"/>
  <c r="I233" i="20"/>
  <c r="K233" i="20"/>
  <c r="L233" i="20"/>
  <c r="M233" i="20"/>
  <c r="N233" i="20"/>
  <c r="O233" i="20"/>
  <c r="Q233" i="20"/>
  <c r="T233" i="20"/>
  <c r="U233" i="20"/>
  <c r="AG233" i="20"/>
  <c r="A234" i="20"/>
  <c r="B234" i="20"/>
  <c r="C234" i="20"/>
  <c r="D234" i="20"/>
  <c r="E234" i="20"/>
  <c r="F234" i="20"/>
  <c r="G234" i="20"/>
  <c r="H234" i="20"/>
  <c r="I234" i="20"/>
  <c r="K234" i="20"/>
  <c r="L234" i="20"/>
  <c r="M234" i="20"/>
  <c r="N234" i="20"/>
  <c r="O234" i="20"/>
  <c r="Q234" i="20"/>
  <c r="T234" i="20"/>
  <c r="U234" i="20"/>
  <c r="AG234" i="20"/>
  <c r="A235" i="20"/>
  <c r="B235" i="20"/>
  <c r="C235" i="20"/>
  <c r="D235" i="20"/>
  <c r="E235" i="20"/>
  <c r="F235" i="20"/>
  <c r="G235" i="20"/>
  <c r="H235" i="20"/>
  <c r="I235" i="20"/>
  <c r="K235" i="20"/>
  <c r="L235" i="20"/>
  <c r="M235" i="20"/>
  <c r="N235" i="20"/>
  <c r="O235" i="20"/>
  <c r="Q235" i="20"/>
  <c r="T235" i="20"/>
  <c r="U235" i="20"/>
  <c r="AG235" i="20"/>
  <c r="A236" i="20"/>
  <c r="B236" i="20"/>
  <c r="C236" i="20"/>
  <c r="D236" i="20"/>
  <c r="E236" i="20"/>
  <c r="F236" i="20"/>
  <c r="G236" i="20"/>
  <c r="H236" i="20"/>
  <c r="I236" i="20"/>
  <c r="K236" i="20"/>
  <c r="L236" i="20"/>
  <c r="M236" i="20"/>
  <c r="N236" i="20"/>
  <c r="O236" i="20"/>
  <c r="Q236" i="20"/>
  <c r="T236" i="20"/>
  <c r="U236" i="20"/>
  <c r="AG236" i="20"/>
  <c r="A237" i="20"/>
  <c r="B237" i="20"/>
  <c r="C237" i="20"/>
  <c r="D237" i="20"/>
  <c r="E237" i="20"/>
  <c r="F237" i="20"/>
  <c r="G237" i="20"/>
  <c r="H237" i="20"/>
  <c r="I237" i="20"/>
  <c r="K237" i="20"/>
  <c r="L237" i="20"/>
  <c r="M237" i="20"/>
  <c r="N237" i="20"/>
  <c r="O237" i="20"/>
  <c r="Q237" i="20"/>
  <c r="T237" i="20"/>
  <c r="U237" i="20"/>
  <c r="AG237" i="20"/>
  <c r="A238" i="20"/>
  <c r="B238" i="20"/>
  <c r="C238" i="20"/>
  <c r="D238" i="20"/>
  <c r="E238" i="20"/>
  <c r="F238" i="20"/>
  <c r="G238" i="20"/>
  <c r="H238" i="20"/>
  <c r="I238" i="20"/>
  <c r="K238" i="20"/>
  <c r="L238" i="20"/>
  <c r="M238" i="20"/>
  <c r="N238" i="20"/>
  <c r="O238" i="20"/>
  <c r="Q238" i="20"/>
  <c r="T238" i="20"/>
  <c r="U238" i="20"/>
  <c r="AG238" i="20"/>
  <c r="A239" i="20"/>
  <c r="B239" i="20"/>
  <c r="C239" i="20"/>
  <c r="D239" i="20"/>
  <c r="E239" i="20"/>
  <c r="F239" i="20"/>
  <c r="G239" i="20"/>
  <c r="H239" i="20"/>
  <c r="I239" i="20"/>
  <c r="K239" i="20"/>
  <c r="L239" i="20"/>
  <c r="M239" i="20"/>
  <c r="N239" i="20"/>
  <c r="O239" i="20"/>
  <c r="Q239" i="20"/>
  <c r="T239" i="20"/>
  <c r="U239" i="20"/>
  <c r="AG239" i="20"/>
  <c r="A240" i="20"/>
  <c r="B240" i="20"/>
  <c r="C240" i="20"/>
  <c r="D240" i="20"/>
  <c r="E240" i="20"/>
  <c r="F240" i="20"/>
  <c r="G240" i="20"/>
  <c r="H240" i="20"/>
  <c r="I240" i="20"/>
  <c r="K240" i="20"/>
  <c r="L240" i="20"/>
  <c r="M240" i="20"/>
  <c r="N240" i="20"/>
  <c r="O240" i="20"/>
  <c r="Q240" i="20"/>
  <c r="T240" i="20"/>
  <c r="U240" i="20"/>
  <c r="AG240" i="20"/>
  <c r="A241" i="20"/>
  <c r="B241" i="20"/>
  <c r="C241" i="20"/>
  <c r="D241" i="20"/>
  <c r="E241" i="20"/>
  <c r="F241" i="20"/>
  <c r="G241" i="20"/>
  <c r="H241" i="20"/>
  <c r="I241" i="20"/>
  <c r="K241" i="20"/>
  <c r="L241" i="20"/>
  <c r="M241" i="20"/>
  <c r="N241" i="20"/>
  <c r="O241" i="20"/>
  <c r="Q241" i="20"/>
  <c r="T241" i="20"/>
  <c r="U241" i="20"/>
  <c r="AG241" i="20"/>
  <c r="A242" i="20"/>
  <c r="B242" i="20"/>
  <c r="C242" i="20"/>
  <c r="D242" i="20"/>
  <c r="E242" i="20"/>
  <c r="F242" i="20"/>
  <c r="G242" i="20"/>
  <c r="H242" i="20"/>
  <c r="I242" i="20"/>
  <c r="K242" i="20"/>
  <c r="L242" i="20"/>
  <c r="M242" i="20"/>
  <c r="N242" i="20"/>
  <c r="O242" i="20"/>
  <c r="Q242" i="20"/>
  <c r="T242" i="20"/>
  <c r="U242" i="20"/>
  <c r="AG242" i="20"/>
  <c r="A243" i="20"/>
  <c r="B243" i="20"/>
  <c r="C243" i="20"/>
  <c r="D243" i="20"/>
  <c r="E243" i="20"/>
  <c r="F243" i="20"/>
  <c r="G243" i="20"/>
  <c r="H243" i="20"/>
  <c r="I243" i="20"/>
  <c r="K243" i="20"/>
  <c r="L243" i="20"/>
  <c r="M243" i="20"/>
  <c r="N243" i="20"/>
  <c r="O243" i="20"/>
  <c r="Q243" i="20"/>
  <c r="T243" i="20"/>
  <c r="U243" i="20"/>
  <c r="AG243" i="20"/>
  <c r="A244" i="20"/>
  <c r="B244" i="20"/>
  <c r="C244" i="20"/>
  <c r="D244" i="20"/>
  <c r="E244" i="20"/>
  <c r="F244" i="20"/>
  <c r="G244" i="20"/>
  <c r="H244" i="20"/>
  <c r="I244" i="20"/>
  <c r="K244" i="20"/>
  <c r="L244" i="20"/>
  <c r="M244" i="20"/>
  <c r="N244" i="20"/>
  <c r="O244" i="20"/>
  <c r="Q244" i="20"/>
  <c r="T244" i="20"/>
  <c r="U244" i="20"/>
  <c r="AG244" i="20"/>
  <c r="A245" i="20"/>
  <c r="B245" i="20"/>
  <c r="C245" i="20"/>
  <c r="D245" i="20"/>
  <c r="E245" i="20"/>
  <c r="F245" i="20"/>
  <c r="G245" i="20"/>
  <c r="H245" i="20"/>
  <c r="I245" i="20"/>
  <c r="K245" i="20"/>
  <c r="L245" i="20"/>
  <c r="M245" i="20"/>
  <c r="N245" i="20"/>
  <c r="O245" i="20"/>
  <c r="Q245" i="20"/>
  <c r="T245" i="20"/>
  <c r="U245" i="20"/>
  <c r="AG245" i="20"/>
  <c r="A246" i="20"/>
  <c r="B246" i="20"/>
  <c r="C246" i="20"/>
  <c r="D246" i="20"/>
  <c r="E246" i="20"/>
  <c r="F246" i="20"/>
  <c r="G246" i="20"/>
  <c r="H246" i="20"/>
  <c r="I246" i="20"/>
  <c r="K246" i="20"/>
  <c r="L246" i="20"/>
  <c r="M246" i="20"/>
  <c r="N246" i="20"/>
  <c r="O246" i="20"/>
  <c r="Q246" i="20"/>
  <c r="T246" i="20"/>
  <c r="U246" i="20"/>
  <c r="AG246" i="20"/>
  <c r="A247" i="20"/>
  <c r="B247" i="20"/>
  <c r="C247" i="20"/>
  <c r="D247" i="20"/>
  <c r="E247" i="20"/>
  <c r="F247" i="20"/>
  <c r="G247" i="20"/>
  <c r="H247" i="20"/>
  <c r="I247" i="20"/>
  <c r="K247" i="20"/>
  <c r="L247" i="20"/>
  <c r="M247" i="20"/>
  <c r="N247" i="20"/>
  <c r="O247" i="20"/>
  <c r="Q247" i="20"/>
  <c r="T247" i="20"/>
  <c r="U247" i="20"/>
  <c r="AG247" i="20"/>
  <c r="A248" i="20"/>
  <c r="B248" i="20"/>
  <c r="C248" i="20"/>
  <c r="D248" i="20"/>
  <c r="E248" i="20"/>
  <c r="F248" i="20"/>
  <c r="G248" i="20"/>
  <c r="H248" i="20"/>
  <c r="I248" i="20"/>
  <c r="K248" i="20"/>
  <c r="L248" i="20"/>
  <c r="M248" i="20"/>
  <c r="N248" i="20"/>
  <c r="O248" i="20"/>
  <c r="Q248" i="20"/>
  <c r="T248" i="20"/>
  <c r="U248" i="20"/>
  <c r="AG248" i="20"/>
  <c r="A249" i="20"/>
  <c r="B249" i="20"/>
  <c r="C249" i="20"/>
  <c r="D249" i="20"/>
  <c r="E249" i="20"/>
  <c r="F249" i="20"/>
  <c r="G249" i="20"/>
  <c r="H249" i="20"/>
  <c r="I249" i="20"/>
  <c r="K249" i="20"/>
  <c r="L249" i="20"/>
  <c r="M249" i="20"/>
  <c r="N249" i="20"/>
  <c r="O249" i="20"/>
  <c r="Q249" i="20"/>
  <c r="T249" i="20"/>
  <c r="U249" i="20"/>
  <c r="AG249" i="20"/>
  <c r="A250" i="20"/>
  <c r="B250" i="20"/>
  <c r="C250" i="20"/>
  <c r="D250" i="20"/>
  <c r="E250" i="20"/>
  <c r="F250" i="20"/>
  <c r="G250" i="20"/>
  <c r="H250" i="20"/>
  <c r="I250" i="20"/>
  <c r="K250" i="20"/>
  <c r="L250" i="20"/>
  <c r="M250" i="20"/>
  <c r="N250" i="20"/>
  <c r="O250" i="20"/>
  <c r="Q250" i="20"/>
  <c r="T250" i="20"/>
  <c r="U250" i="20"/>
  <c r="AG250" i="20"/>
  <c r="A251" i="20"/>
  <c r="B251" i="20"/>
  <c r="C251" i="20"/>
  <c r="D251" i="20"/>
  <c r="E251" i="20"/>
  <c r="F251" i="20"/>
  <c r="G251" i="20"/>
  <c r="H251" i="20"/>
  <c r="I251" i="20"/>
  <c r="K251" i="20"/>
  <c r="L251" i="20"/>
  <c r="M251" i="20"/>
  <c r="N251" i="20"/>
  <c r="O251" i="20"/>
  <c r="Q251" i="20"/>
  <c r="T251" i="20"/>
  <c r="U251" i="20"/>
  <c r="AG251" i="20"/>
  <c r="A252" i="20"/>
  <c r="B252" i="20"/>
  <c r="C252" i="20"/>
  <c r="D252" i="20"/>
  <c r="E252" i="20"/>
  <c r="F252" i="20"/>
  <c r="G252" i="20"/>
  <c r="H252" i="20"/>
  <c r="I252" i="20"/>
  <c r="K252" i="20"/>
  <c r="L252" i="20"/>
  <c r="M252" i="20"/>
  <c r="N252" i="20"/>
  <c r="O252" i="20"/>
  <c r="Q252" i="20"/>
  <c r="T252" i="20"/>
  <c r="U252" i="20"/>
  <c r="AG252" i="20"/>
  <c r="A253" i="20"/>
  <c r="B253" i="20"/>
  <c r="C253" i="20"/>
  <c r="D253" i="20"/>
  <c r="E253" i="20"/>
  <c r="F253" i="20"/>
  <c r="G253" i="20"/>
  <c r="H253" i="20"/>
  <c r="I253" i="20"/>
  <c r="K253" i="20"/>
  <c r="L253" i="20"/>
  <c r="M253" i="20"/>
  <c r="N253" i="20"/>
  <c r="O253" i="20"/>
  <c r="Q253" i="20"/>
  <c r="T253" i="20"/>
  <c r="U253" i="20"/>
  <c r="AG253" i="20"/>
  <c r="A254" i="20"/>
  <c r="B254" i="20"/>
  <c r="C254" i="20"/>
  <c r="D254" i="20"/>
  <c r="E254" i="20"/>
  <c r="F254" i="20"/>
  <c r="G254" i="20"/>
  <c r="H254" i="20"/>
  <c r="I254" i="20"/>
  <c r="K254" i="20"/>
  <c r="L254" i="20"/>
  <c r="M254" i="20"/>
  <c r="N254" i="20"/>
  <c r="O254" i="20"/>
  <c r="Q254" i="20"/>
  <c r="T254" i="20"/>
  <c r="U254" i="20"/>
  <c r="AG254" i="20"/>
  <c r="A255" i="20"/>
  <c r="B255" i="20"/>
  <c r="C255" i="20"/>
  <c r="D255" i="20"/>
  <c r="E255" i="20"/>
  <c r="F255" i="20"/>
  <c r="G255" i="20"/>
  <c r="H255" i="20"/>
  <c r="I255" i="20"/>
  <c r="K255" i="20"/>
  <c r="L255" i="20"/>
  <c r="M255" i="20"/>
  <c r="N255" i="20"/>
  <c r="O255" i="20"/>
  <c r="Q255" i="20"/>
  <c r="T255" i="20"/>
  <c r="U255" i="20"/>
  <c r="AG255" i="20"/>
  <c r="A256" i="20"/>
  <c r="B256" i="20"/>
  <c r="C256" i="20"/>
  <c r="D256" i="20"/>
  <c r="E256" i="20"/>
  <c r="F256" i="20"/>
  <c r="G256" i="20"/>
  <c r="H256" i="20"/>
  <c r="I256" i="20"/>
  <c r="K256" i="20"/>
  <c r="L256" i="20"/>
  <c r="M256" i="20"/>
  <c r="N256" i="20"/>
  <c r="O256" i="20"/>
  <c r="Q256" i="20"/>
  <c r="T256" i="20"/>
  <c r="U256" i="20"/>
  <c r="AG256" i="20"/>
  <c r="A257" i="20"/>
  <c r="B257" i="20"/>
  <c r="C257" i="20"/>
  <c r="D257" i="20"/>
  <c r="E257" i="20"/>
  <c r="F257" i="20"/>
  <c r="G257" i="20"/>
  <c r="H257" i="20"/>
  <c r="I257" i="20"/>
  <c r="K257" i="20"/>
  <c r="L257" i="20"/>
  <c r="M257" i="20"/>
  <c r="N257" i="20"/>
  <c r="O257" i="20"/>
  <c r="Q257" i="20"/>
  <c r="T257" i="20"/>
  <c r="U257" i="20"/>
  <c r="AG257" i="20"/>
  <c r="A258" i="20"/>
  <c r="B258" i="20"/>
  <c r="C258" i="20"/>
  <c r="D258" i="20"/>
  <c r="E258" i="20"/>
  <c r="F258" i="20"/>
  <c r="G258" i="20"/>
  <c r="H258" i="20"/>
  <c r="I258" i="20"/>
  <c r="K258" i="20"/>
  <c r="L258" i="20"/>
  <c r="M258" i="20"/>
  <c r="N258" i="20"/>
  <c r="O258" i="20"/>
  <c r="Q258" i="20"/>
  <c r="T258" i="20"/>
  <c r="U258" i="20"/>
  <c r="AG258" i="20"/>
  <c r="A259" i="20"/>
  <c r="B259" i="20"/>
  <c r="C259" i="20"/>
  <c r="D259" i="20"/>
  <c r="E259" i="20"/>
  <c r="F259" i="20"/>
  <c r="G259" i="20"/>
  <c r="H259" i="20"/>
  <c r="I259" i="20"/>
  <c r="K259" i="20"/>
  <c r="L259" i="20"/>
  <c r="M259" i="20"/>
  <c r="N259" i="20"/>
  <c r="O259" i="20"/>
  <c r="Q259" i="20"/>
  <c r="T259" i="20"/>
  <c r="U259" i="20"/>
  <c r="AG259" i="20"/>
  <c r="A260" i="20"/>
  <c r="B260" i="20"/>
  <c r="C260" i="20"/>
  <c r="D260" i="20"/>
  <c r="E260" i="20"/>
  <c r="F260" i="20"/>
  <c r="G260" i="20"/>
  <c r="H260" i="20"/>
  <c r="I260" i="20"/>
  <c r="K260" i="20"/>
  <c r="L260" i="20"/>
  <c r="M260" i="20"/>
  <c r="N260" i="20"/>
  <c r="O260" i="20"/>
  <c r="Q260" i="20"/>
  <c r="T260" i="20"/>
  <c r="U260" i="20"/>
  <c r="AG260" i="20"/>
  <c r="A261" i="20"/>
  <c r="B261" i="20"/>
  <c r="C261" i="20"/>
  <c r="D261" i="20"/>
  <c r="E261" i="20"/>
  <c r="F261" i="20"/>
  <c r="G261" i="20"/>
  <c r="H261" i="20"/>
  <c r="I261" i="20"/>
  <c r="K261" i="20"/>
  <c r="L261" i="20"/>
  <c r="M261" i="20"/>
  <c r="N261" i="20"/>
  <c r="O261" i="20"/>
  <c r="Q261" i="20"/>
  <c r="T261" i="20"/>
  <c r="U261" i="20"/>
  <c r="AG261" i="20"/>
  <c r="A262" i="20"/>
  <c r="B262" i="20"/>
  <c r="C262" i="20"/>
  <c r="D262" i="20"/>
  <c r="E262" i="20"/>
  <c r="F262" i="20"/>
  <c r="G262" i="20"/>
  <c r="H262" i="20"/>
  <c r="I262" i="20"/>
  <c r="K262" i="20"/>
  <c r="L262" i="20"/>
  <c r="M262" i="20"/>
  <c r="N262" i="20"/>
  <c r="O262" i="20"/>
  <c r="Q262" i="20"/>
  <c r="T262" i="20"/>
  <c r="U262" i="20"/>
  <c r="AG262" i="20"/>
  <c r="A263" i="20"/>
  <c r="B263" i="20"/>
  <c r="C263" i="20"/>
  <c r="D263" i="20"/>
  <c r="E263" i="20"/>
  <c r="F263" i="20"/>
  <c r="G263" i="20"/>
  <c r="H263" i="20"/>
  <c r="I263" i="20"/>
  <c r="K263" i="20"/>
  <c r="L263" i="20"/>
  <c r="M263" i="20"/>
  <c r="N263" i="20"/>
  <c r="O263" i="20"/>
  <c r="Q263" i="20"/>
  <c r="T263" i="20"/>
  <c r="U263" i="20"/>
  <c r="AG263" i="20"/>
  <c r="A264" i="20"/>
  <c r="B264" i="20"/>
  <c r="C264" i="20"/>
  <c r="D264" i="20"/>
  <c r="E264" i="20"/>
  <c r="F264" i="20"/>
  <c r="G264" i="20"/>
  <c r="H264" i="20"/>
  <c r="I264" i="20"/>
  <c r="K264" i="20"/>
  <c r="L264" i="20"/>
  <c r="M264" i="20"/>
  <c r="N264" i="20"/>
  <c r="O264" i="20"/>
  <c r="Q264" i="20"/>
  <c r="T264" i="20"/>
  <c r="U264" i="20"/>
  <c r="AG264" i="20"/>
  <c r="A265" i="20"/>
  <c r="B265" i="20"/>
  <c r="C265" i="20"/>
  <c r="D265" i="20"/>
  <c r="E265" i="20"/>
  <c r="F265" i="20"/>
  <c r="G265" i="20"/>
  <c r="H265" i="20"/>
  <c r="I265" i="20"/>
  <c r="K265" i="20"/>
  <c r="L265" i="20"/>
  <c r="M265" i="20"/>
  <c r="N265" i="20"/>
  <c r="O265" i="20"/>
  <c r="Q265" i="20"/>
  <c r="T265" i="20"/>
  <c r="U265" i="20"/>
  <c r="AG265" i="20"/>
  <c r="A266" i="20"/>
  <c r="B266" i="20"/>
  <c r="C266" i="20"/>
  <c r="D266" i="20"/>
  <c r="E266" i="20"/>
  <c r="F266" i="20"/>
  <c r="G266" i="20"/>
  <c r="H266" i="20"/>
  <c r="I266" i="20"/>
  <c r="K266" i="20"/>
  <c r="L266" i="20"/>
  <c r="M266" i="20"/>
  <c r="N266" i="20"/>
  <c r="O266" i="20"/>
  <c r="Q266" i="20"/>
  <c r="T266" i="20"/>
  <c r="U266" i="20"/>
  <c r="AG266" i="20"/>
  <c r="A267" i="20"/>
  <c r="B267" i="20"/>
  <c r="C267" i="20"/>
  <c r="D267" i="20"/>
  <c r="E267" i="20"/>
  <c r="F267" i="20"/>
  <c r="G267" i="20"/>
  <c r="H267" i="20"/>
  <c r="I267" i="20"/>
  <c r="K267" i="20"/>
  <c r="L267" i="20"/>
  <c r="M267" i="20"/>
  <c r="N267" i="20"/>
  <c r="O267" i="20"/>
  <c r="Q267" i="20"/>
  <c r="T267" i="20"/>
  <c r="U267" i="20"/>
  <c r="AG267" i="20"/>
  <c r="A268" i="20"/>
  <c r="B268" i="20"/>
  <c r="C268" i="20"/>
  <c r="D268" i="20"/>
  <c r="E268" i="20"/>
  <c r="F268" i="20"/>
  <c r="G268" i="20"/>
  <c r="H268" i="20"/>
  <c r="I268" i="20"/>
  <c r="K268" i="20"/>
  <c r="L268" i="20"/>
  <c r="M268" i="20"/>
  <c r="N268" i="20"/>
  <c r="O268" i="20"/>
  <c r="Q268" i="20"/>
  <c r="T268" i="20"/>
  <c r="U268" i="20"/>
  <c r="AG268" i="20"/>
  <c r="A269" i="20"/>
  <c r="B269" i="20"/>
  <c r="C269" i="20"/>
  <c r="D269" i="20"/>
  <c r="E269" i="20"/>
  <c r="F269" i="20"/>
  <c r="G269" i="20"/>
  <c r="H269" i="20"/>
  <c r="I269" i="20"/>
  <c r="K269" i="20"/>
  <c r="L269" i="20"/>
  <c r="M269" i="20"/>
  <c r="N269" i="20"/>
  <c r="O269" i="20"/>
  <c r="Q269" i="20"/>
  <c r="T269" i="20"/>
  <c r="U269" i="20"/>
  <c r="AG269" i="20"/>
  <c r="A270" i="20"/>
  <c r="B270" i="20"/>
  <c r="C270" i="20"/>
  <c r="D270" i="20"/>
  <c r="E270" i="20"/>
  <c r="F270" i="20"/>
  <c r="G270" i="20"/>
  <c r="H270" i="20"/>
  <c r="I270" i="20"/>
  <c r="K270" i="20"/>
  <c r="L270" i="20"/>
  <c r="M270" i="20"/>
  <c r="N270" i="20"/>
  <c r="O270" i="20"/>
  <c r="Q270" i="20"/>
  <c r="T270" i="20"/>
  <c r="U270" i="20"/>
  <c r="AG270" i="20"/>
  <c r="A271" i="20"/>
  <c r="B271" i="20"/>
  <c r="C271" i="20"/>
  <c r="D271" i="20"/>
  <c r="E271" i="20"/>
  <c r="F271" i="20"/>
  <c r="G271" i="20"/>
  <c r="H271" i="20"/>
  <c r="I271" i="20"/>
  <c r="K271" i="20"/>
  <c r="L271" i="20"/>
  <c r="M271" i="20"/>
  <c r="N271" i="20"/>
  <c r="O271" i="20"/>
  <c r="Q271" i="20"/>
  <c r="T271" i="20"/>
  <c r="U271" i="20"/>
  <c r="AG271" i="20"/>
  <c r="A272" i="20"/>
  <c r="B272" i="20"/>
  <c r="C272" i="20"/>
  <c r="D272" i="20"/>
  <c r="E272" i="20"/>
  <c r="F272" i="20"/>
  <c r="G272" i="20"/>
  <c r="H272" i="20"/>
  <c r="I272" i="20"/>
  <c r="K272" i="20"/>
  <c r="L272" i="20"/>
  <c r="M272" i="20"/>
  <c r="N272" i="20"/>
  <c r="O272" i="20"/>
  <c r="Q272" i="20"/>
  <c r="T272" i="20"/>
  <c r="U272" i="20"/>
  <c r="AG272" i="20"/>
  <c r="A273" i="20"/>
  <c r="B273" i="20"/>
  <c r="C273" i="20"/>
  <c r="D273" i="20"/>
  <c r="E273" i="20"/>
  <c r="F273" i="20"/>
  <c r="G273" i="20"/>
  <c r="H273" i="20"/>
  <c r="I273" i="20"/>
  <c r="K273" i="20"/>
  <c r="L273" i="20"/>
  <c r="M273" i="20"/>
  <c r="N273" i="20"/>
  <c r="O273" i="20"/>
  <c r="Q273" i="20"/>
  <c r="T273" i="20"/>
  <c r="U273" i="20"/>
  <c r="AG273" i="20"/>
  <c r="A274" i="20"/>
  <c r="B274" i="20"/>
  <c r="C274" i="20"/>
  <c r="D274" i="20"/>
  <c r="E274" i="20"/>
  <c r="F274" i="20"/>
  <c r="G274" i="20"/>
  <c r="H274" i="20"/>
  <c r="I274" i="20"/>
  <c r="K274" i="20"/>
  <c r="L274" i="20"/>
  <c r="M274" i="20"/>
  <c r="N274" i="20"/>
  <c r="O274" i="20"/>
  <c r="Q274" i="20"/>
  <c r="T274" i="20"/>
  <c r="U274" i="20"/>
  <c r="AG274" i="20"/>
  <c r="A275" i="20"/>
  <c r="B275" i="20"/>
  <c r="C275" i="20"/>
  <c r="D275" i="20"/>
  <c r="E275" i="20"/>
  <c r="F275" i="20"/>
  <c r="G275" i="20"/>
  <c r="H275" i="20"/>
  <c r="I275" i="20"/>
  <c r="K275" i="20"/>
  <c r="L275" i="20"/>
  <c r="M275" i="20"/>
  <c r="N275" i="20"/>
  <c r="O275" i="20"/>
  <c r="Q275" i="20"/>
  <c r="T275" i="20"/>
  <c r="U275" i="20"/>
  <c r="AG275" i="20"/>
  <c r="A276" i="20"/>
  <c r="B276" i="20"/>
  <c r="C276" i="20"/>
  <c r="D276" i="20"/>
  <c r="E276" i="20"/>
  <c r="F276" i="20"/>
  <c r="G276" i="20"/>
  <c r="H276" i="20"/>
  <c r="I276" i="20"/>
  <c r="K276" i="20"/>
  <c r="L276" i="20"/>
  <c r="M276" i="20"/>
  <c r="N276" i="20"/>
  <c r="O276" i="20"/>
  <c r="Q276" i="20"/>
  <c r="T276" i="20"/>
  <c r="U276" i="20"/>
  <c r="AG276" i="20"/>
  <c r="A277" i="20"/>
  <c r="B277" i="20"/>
  <c r="C277" i="20"/>
  <c r="D277" i="20"/>
  <c r="E277" i="20"/>
  <c r="F277" i="20"/>
  <c r="G277" i="20"/>
  <c r="H277" i="20"/>
  <c r="I277" i="20"/>
  <c r="K277" i="20"/>
  <c r="L277" i="20"/>
  <c r="M277" i="20"/>
  <c r="N277" i="20"/>
  <c r="O277" i="20"/>
  <c r="Q277" i="20"/>
  <c r="T277" i="20"/>
  <c r="U277" i="20"/>
  <c r="AG277" i="20"/>
  <c r="A278" i="20"/>
  <c r="B278" i="20"/>
  <c r="C278" i="20"/>
  <c r="D278" i="20"/>
  <c r="E278" i="20"/>
  <c r="F278" i="20"/>
  <c r="G278" i="20"/>
  <c r="H278" i="20"/>
  <c r="I278" i="20"/>
  <c r="K278" i="20"/>
  <c r="L278" i="20"/>
  <c r="M278" i="20"/>
  <c r="N278" i="20"/>
  <c r="O278" i="20"/>
  <c r="Q278" i="20"/>
  <c r="T278" i="20"/>
  <c r="U278" i="20"/>
  <c r="AG278" i="20"/>
  <c r="A279" i="20"/>
  <c r="B279" i="20"/>
  <c r="C279" i="20"/>
  <c r="D279" i="20"/>
  <c r="E279" i="20"/>
  <c r="F279" i="20"/>
  <c r="G279" i="20"/>
  <c r="H279" i="20"/>
  <c r="I279" i="20"/>
  <c r="K279" i="20"/>
  <c r="L279" i="20"/>
  <c r="M279" i="20"/>
  <c r="N279" i="20"/>
  <c r="O279" i="20"/>
  <c r="Q279" i="20"/>
  <c r="T279" i="20"/>
  <c r="U279" i="20"/>
  <c r="AG279" i="20"/>
  <c r="A280" i="20"/>
  <c r="B280" i="20"/>
  <c r="C280" i="20"/>
  <c r="D280" i="20"/>
  <c r="E280" i="20"/>
  <c r="F280" i="20"/>
  <c r="G280" i="20"/>
  <c r="H280" i="20"/>
  <c r="I280" i="20"/>
  <c r="K280" i="20"/>
  <c r="L280" i="20"/>
  <c r="M280" i="20"/>
  <c r="N280" i="20"/>
  <c r="O280" i="20"/>
  <c r="Q280" i="20"/>
  <c r="T280" i="20"/>
  <c r="U280" i="20"/>
  <c r="AG280" i="20"/>
  <c r="A281" i="20"/>
  <c r="B281" i="20"/>
  <c r="C281" i="20"/>
  <c r="D281" i="20"/>
  <c r="E281" i="20"/>
  <c r="F281" i="20"/>
  <c r="G281" i="20"/>
  <c r="H281" i="20"/>
  <c r="I281" i="20"/>
  <c r="K281" i="20"/>
  <c r="L281" i="20"/>
  <c r="M281" i="20"/>
  <c r="N281" i="20"/>
  <c r="O281" i="20"/>
  <c r="Q281" i="20"/>
  <c r="T281" i="20"/>
  <c r="U281" i="20"/>
  <c r="AG281" i="20"/>
  <c r="A282" i="20"/>
  <c r="B282" i="20"/>
  <c r="C282" i="20"/>
  <c r="D282" i="20"/>
  <c r="E282" i="20"/>
  <c r="F282" i="20"/>
  <c r="G282" i="20"/>
  <c r="H282" i="20"/>
  <c r="I282" i="20"/>
  <c r="K282" i="20"/>
  <c r="L282" i="20"/>
  <c r="M282" i="20"/>
  <c r="N282" i="20"/>
  <c r="O282" i="20"/>
  <c r="Q282" i="20"/>
  <c r="T282" i="20"/>
  <c r="U282" i="20"/>
  <c r="AG282" i="20"/>
  <c r="A283" i="20"/>
  <c r="B283" i="20"/>
  <c r="C283" i="20"/>
  <c r="D283" i="20"/>
  <c r="E283" i="20"/>
  <c r="F283" i="20"/>
  <c r="G283" i="20"/>
  <c r="H283" i="20"/>
  <c r="I283" i="20"/>
  <c r="K283" i="20"/>
  <c r="L283" i="20"/>
  <c r="M283" i="20"/>
  <c r="N283" i="20"/>
  <c r="O283" i="20"/>
  <c r="Q283" i="20"/>
  <c r="T283" i="20"/>
  <c r="U283" i="20"/>
  <c r="AG283" i="20"/>
  <c r="A284" i="20"/>
  <c r="B284" i="20"/>
  <c r="C284" i="20"/>
  <c r="D284" i="20"/>
  <c r="E284" i="20"/>
  <c r="F284" i="20"/>
  <c r="G284" i="20"/>
  <c r="H284" i="20"/>
  <c r="I284" i="20"/>
  <c r="K284" i="20"/>
  <c r="L284" i="20"/>
  <c r="M284" i="20"/>
  <c r="N284" i="20"/>
  <c r="O284" i="20"/>
  <c r="Q284" i="20"/>
  <c r="T284" i="20"/>
  <c r="U284" i="20"/>
  <c r="AG284" i="20"/>
  <c r="A285" i="20"/>
  <c r="B285" i="20"/>
  <c r="C285" i="20"/>
  <c r="D285" i="20"/>
  <c r="E285" i="20"/>
  <c r="F285" i="20"/>
  <c r="G285" i="20"/>
  <c r="H285" i="20"/>
  <c r="I285" i="20"/>
  <c r="K285" i="20"/>
  <c r="L285" i="20"/>
  <c r="M285" i="20"/>
  <c r="N285" i="20"/>
  <c r="O285" i="20"/>
  <c r="Q285" i="20"/>
  <c r="T285" i="20"/>
  <c r="U285" i="20"/>
  <c r="AG285" i="20"/>
  <c r="A286" i="20"/>
  <c r="B286" i="20"/>
  <c r="C286" i="20"/>
  <c r="D286" i="20"/>
  <c r="E286" i="20"/>
  <c r="F286" i="20"/>
  <c r="G286" i="20"/>
  <c r="H286" i="20"/>
  <c r="I286" i="20"/>
  <c r="K286" i="20"/>
  <c r="L286" i="20"/>
  <c r="M286" i="20"/>
  <c r="N286" i="20"/>
  <c r="O286" i="20"/>
  <c r="Q286" i="20"/>
  <c r="T286" i="20"/>
  <c r="U286" i="20"/>
  <c r="AG286" i="20"/>
  <c r="A287" i="20"/>
  <c r="B287" i="20"/>
  <c r="C287" i="20"/>
  <c r="D287" i="20"/>
  <c r="E287" i="20"/>
  <c r="F287" i="20"/>
  <c r="G287" i="20"/>
  <c r="H287" i="20"/>
  <c r="I287" i="20"/>
  <c r="K287" i="20"/>
  <c r="L287" i="20"/>
  <c r="M287" i="20"/>
  <c r="N287" i="20"/>
  <c r="O287" i="20"/>
  <c r="Q287" i="20"/>
  <c r="T287" i="20"/>
  <c r="U287" i="20"/>
  <c r="AG287" i="20"/>
  <c r="A288" i="20"/>
  <c r="B288" i="20"/>
  <c r="C288" i="20"/>
  <c r="D288" i="20"/>
  <c r="E288" i="20"/>
  <c r="F288" i="20"/>
  <c r="G288" i="20"/>
  <c r="H288" i="20"/>
  <c r="I288" i="20"/>
  <c r="K288" i="20"/>
  <c r="L288" i="20"/>
  <c r="M288" i="20"/>
  <c r="N288" i="20"/>
  <c r="O288" i="20"/>
  <c r="Q288" i="20"/>
  <c r="T288" i="20"/>
  <c r="U288" i="20"/>
  <c r="AG288" i="20"/>
  <c r="A289" i="20"/>
  <c r="B289" i="20"/>
  <c r="C289" i="20"/>
  <c r="D289" i="20"/>
  <c r="E289" i="20"/>
  <c r="F289" i="20"/>
  <c r="G289" i="20"/>
  <c r="H289" i="20"/>
  <c r="I289" i="20"/>
  <c r="K289" i="20"/>
  <c r="L289" i="20"/>
  <c r="M289" i="20"/>
  <c r="N289" i="20"/>
  <c r="O289" i="20"/>
  <c r="Q289" i="20"/>
  <c r="T289" i="20"/>
  <c r="U289" i="20"/>
  <c r="AG289" i="20"/>
  <c r="A290" i="20"/>
  <c r="B290" i="20"/>
  <c r="C290" i="20"/>
  <c r="D290" i="20"/>
  <c r="E290" i="20"/>
  <c r="F290" i="20"/>
  <c r="G290" i="20"/>
  <c r="H290" i="20"/>
  <c r="I290" i="20"/>
  <c r="K290" i="20"/>
  <c r="L290" i="20"/>
  <c r="M290" i="20"/>
  <c r="N290" i="20"/>
  <c r="O290" i="20"/>
  <c r="Q290" i="20"/>
  <c r="T290" i="20"/>
  <c r="U290" i="20"/>
  <c r="AG290" i="20"/>
  <c r="A291" i="20"/>
  <c r="B291" i="20"/>
  <c r="C291" i="20"/>
  <c r="D291" i="20"/>
  <c r="E291" i="20"/>
  <c r="F291" i="20"/>
  <c r="G291" i="20"/>
  <c r="H291" i="20"/>
  <c r="I291" i="20"/>
  <c r="K291" i="20"/>
  <c r="L291" i="20"/>
  <c r="M291" i="20"/>
  <c r="N291" i="20"/>
  <c r="O291" i="20"/>
  <c r="Q291" i="20"/>
  <c r="T291" i="20"/>
  <c r="U291" i="20"/>
  <c r="Z291" i="20"/>
  <c r="AG291" i="20"/>
  <c r="A292" i="20"/>
  <c r="B292" i="20"/>
  <c r="C292" i="20"/>
  <c r="D292" i="20"/>
  <c r="E292" i="20"/>
  <c r="F292" i="20"/>
  <c r="G292" i="20"/>
  <c r="H292" i="20"/>
  <c r="I292" i="20"/>
  <c r="K292" i="20"/>
  <c r="L292" i="20"/>
  <c r="M292" i="20"/>
  <c r="N292" i="20"/>
  <c r="O292" i="20"/>
  <c r="Q292" i="20"/>
  <c r="T292" i="20"/>
  <c r="U292" i="20"/>
  <c r="AG292" i="20"/>
  <c r="A293" i="20"/>
  <c r="B293" i="20"/>
  <c r="C293" i="20"/>
  <c r="D293" i="20"/>
  <c r="E293" i="20"/>
  <c r="F293" i="20"/>
  <c r="G293" i="20"/>
  <c r="H293" i="20"/>
  <c r="I293" i="20"/>
  <c r="K293" i="20"/>
  <c r="L293" i="20"/>
  <c r="M293" i="20"/>
  <c r="N293" i="20"/>
  <c r="O293" i="20"/>
  <c r="Q293" i="20"/>
  <c r="T293" i="20"/>
  <c r="U293" i="20"/>
  <c r="AG293" i="20"/>
  <c r="A294" i="20"/>
  <c r="B294" i="20"/>
  <c r="C294" i="20"/>
  <c r="D294" i="20"/>
  <c r="E294" i="20"/>
  <c r="F294" i="20"/>
  <c r="G294" i="20"/>
  <c r="H294" i="20"/>
  <c r="I294" i="20"/>
  <c r="K294" i="20"/>
  <c r="L294" i="20"/>
  <c r="M294" i="20"/>
  <c r="N294" i="20"/>
  <c r="O294" i="20"/>
  <c r="Q294" i="20"/>
  <c r="T294" i="20"/>
  <c r="U294" i="20"/>
  <c r="AG294" i="20"/>
  <c r="A295" i="20"/>
  <c r="B295" i="20"/>
  <c r="C295" i="20"/>
  <c r="D295" i="20"/>
  <c r="E295" i="20"/>
  <c r="F295" i="20"/>
  <c r="G295" i="20"/>
  <c r="H295" i="20"/>
  <c r="I295" i="20"/>
  <c r="K295" i="20"/>
  <c r="L295" i="20"/>
  <c r="M295" i="20"/>
  <c r="N295" i="20"/>
  <c r="O295" i="20"/>
  <c r="Q295" i="20"/>
  <c r="T295" i="20"/>
  <c r="U295" i="20"/>
  <c r="AG295" i="20"/>
  <c r="A296" i="20"/>
  <c r="B296" i="20"/>
  <c r="C296" i="20"/>
  <c r="D296" i="20"/>
  <c r="E296" i="20"/>
  <c r="F296" i="20"/>
  <c r="G296" i="20"/>
  <c r="H296" i="20"/>
  <c r="I296" i="20"/>
  <c r="K296" i="20"/>
  <c r="L296" i="20"/>
  <c r="M296" i="20"/>
  <c r="N296" i="20"/>
  <c r="O296" i="20"/>
  <c r="Q296" i="20"/>
  <c r="T296" i="20"/>
  <c r="U296" i="20"/>
  <c r="AG296" i="20"/>
  <c r="A297" i="20"/>
  <c r="B297" i="20"/>
  <c r="C297" i="20"/>
  <c r="D297" i="20"/>
  <c r="E297" i="20"/>
  <c r="F297" i="20"/>
  <c r="G297" i="20"/>
  <c r="H297" i="20"/>
  <c r="I297" i="20"/>
  <c r="K297" i="20"/>
  <c r="L297" i="20"/>
  <c r="M297" i="20"/>
  <c r="N297" i="20"/>
  <c r="O297" i="20"/>
  <c r="Q297" i="20"/>
  <c r="T297" i="20"/>
  <c r="U297" i="20"/>
  <c r="AG297" i="20"/>
  <c r="A298" i="20"/>
  <c r="B298" i="20"/>
  <c r="C298" i="20"/>
  <c r="D298" i="20"/>
  <c r="E298" i="20"/>
  <c r="F298" i="20"/>
  <c r="G298" i="20"/>
  <c r="H298" i="20"/>
  <c r="I298" i="20"/>
  <c r="K298" i="20"/>
  <c r="L298" i="20"/>
  <c r="M298" i="20"/>
  <c r="N298" i="20"/>
  <c r="O298" i="20"/>
  <c r="Q298" i="20"/>
  <c r="T298" i="20"/>
  <c r="U298" i="20"/>
  <c r="AG298" i="20"/>
  <c r="A299" i="20"/>
  <c r="B299" i="20"/>
  <c r="C299" i="20"/>
  <c r="D299" i="20"/>
  <c r="E299" i="20"/>
  <c r="F299" i="20"/>
  <c r="G299" i="20"/>
  <c r="H299" i="20"/>
  <c r="I299" i="20"/>
  <c r="K299" i="20"/>
  <c r="L299" i="20"/>
  <c r="M299" i="20"/>
  <c r="N299" i="20"/>
  <c r="O299" i="20"/>
  <c r="Q299" i="20"/>
  <c r="T299" i="20"/>
  <c r="U299" i="20"/>
  <c r="AG299" i="20"/>
  <c r="A300" i="20"/>
  <c r="B300" i="20"/>
  <c r="C300" i="20"/>
  <c r="D300" i="20"/>
  <c r="E300" i="20"/>
  <c r="F300" i="20"/>
  <c r="G300" i="20"/>
  <c r="H300" i="20"/>
  <c r="I300" i="20"/>
  <c r="K300" i="20"/>
  <c r="L300" i="20"/>
  <c r="M300" i="20"/>
  <c r="N300" i="20"/>
  <c r="O300" i="20"/>
  <c r="Q300" i="20"/>
  <c r="T300" i="20"/>
  <c r="U300" i="20"/>
  <c r="AG300" i="20"/>
  <c r="A301" i="20"/>
  <c r="B301" i="20"/>
  <c r="C301" i="20"/>
  <c r="D301" i="20"/>
  <c r="E301" i="20"/>
  <c r="F301" i="20"/>
  <c r="G301" i="20"/>
  <c r="H301" i="20"/>
  <c r="I301" i="20"/>
  <c r="K301" i="20"/>
  <c r="L301" i="20"/>
  <c r="M301" i="20"/>
  <c r="N301" i="20"/>
  <c r="O301" i="20"/>
  <c r="Q301" i="20"/>
  <c r="T301" i="20"/>
  <c r="U301" i="20"/>
  <c r="AG301" i="20"/>
  <c r="A302" i="20"/>
  <c r="B302" i="20"/>
  <c r="C302" i="20"/>
  <c r="D302" i="20"/>
  <c r="E302" i="20"/>
  <c r="F302" i="20"/>
  <c r="G302" i="20"/>
  <c r="H302" i="20"/>
  <c r="I302" i="20"/>
  <c r="K302" i="20"/>
  <c r="L302" i="20"/>
  <c r="M302" i="20"/>
  <c r="N302" i="20"/>
  <c r="O302" i="20"/>
  <c r="Q302" i="20"/>
  <c r="T302" i="20"/>
  <c r="U302" i="20"/>
  <c r="AG302" i="20"/>
  <c r="A303" i="20"/>
  <c r="B303" i="20"/>
  <c r="C303" i="20"/>
  <c r="D303" i="20"/>
  <c r="E303" i="20"/>
  <c r="F303" i="20"/>
  <c r="G303" i="20"/>
  <c r="H303" i="20"/>
  <c r="I303" i="20"/>
  <c r="K303" i="20"/>
  <c r="L303" i="20"/>
  <c r="M303" i="20"/>
  <c r="N303" i="20"/>
  <c r="O303" i="20"/>
  <c r="Q303" i="20"/>
  <c r="T303" i="20"/>
  <c r="U303" i="20"/>
  <c r="AG303" i="20"/>
  <c r="A304" i="20"/>
  <c r="B304" i="20"/>
  <c r="C304" i="20"/>
  <c r="D304" i="20"/>
  <c r="E304" i="20"/>
  <c r="F304" i="20"/>
  <c r="G304" i="20"/>
  <c r="H304" i="20"/>
  <c r="I304" i="20"/>
  <c r="K304" i="20"/>
  <c r="L304" i="20"/>
  <c r="M304" i="20"/>
  <c r="N304" i="20"/>
  <c r="O304" i="20"/>
  <c r="Q304" i="20"/>
  <c r="T304" i="20"/>
  <c r="U304" i="20"/>
  <c r="AG304" i="20"/>
  <c r="A305" i="20"/>
  <c r="B305" i="20"/>
  <c r="C305" i="20"/>
  <c r="D305" i="20"/>
  <c r="E305" i="20"/>
  <c r="F305" i="20"/>
  <c r="G305" i="20"/>
  <c r="H305" i="20"/>
  <c r="I305" i="20"/>
  <c r="K305" i="20"/>
  <c r="L305" i="20"/>
  <c r="M305" i="20"/>
  <c r="N305" i="20"/>
  <c r="O305" i="20"/>
  <c r="Q305" i="20"/>
  <c r="T305" i="20"/>
  <c r="U305" i="20"/>
  <c r="AG305" i="20"/>
  <c r="A306" i="20"/>
  <c r="B306" i="20"/>
  <c r="C306" i="20"/>
  <c r="D306" i="20"/>
  <c r="E306" i="20"/>
  <c r="F306" i="20"/>
  <c r="G306" i="20"/>
  <c r="H306" i="20"/>
  <c r="I306" i="20"/>
  <c r="K306" i="20"/>
  <c r="L306" i="20"/>
  <c r="M306" i="20"/>
  <c r="N306" i="20"/>
  <c r="O306" i="20"/>
  <c r="Q306" i="20"/>
  <c r="T306" i="20"/>
  <c r="U306" i="20"/>
  <c r="AG306" i="20"/>
  <c r="A307" i="20"/>
  <c r="B307" i="20"/>
  <c r="C307" i="20"/>
  <c r="D307" i="20"/>
  <c r="E307" i="20"/>
  <c r="F307" i="20"/>
  <c r="G307" i="20"/>
  <c r="H307" i="20"/>
  <c r="I307" i="20"/>
  <c r="K307" i="20"/>
  <c r="L307" i="20"/>
  <c r="M307" i="20"/>
  <c r="N307" i="20"/>
  <c r="O307" i="20"/>
  <c r="Q307" i="20"/>
  <c r="T307" i="20"/>
  <c r="U307" i="20"/>
  <c r="AG307" i="20"/>
  <c r="A308" i="20"/>
  <c r="B308" i="20"/>
  <c r="C308" i="20"/>
  <c r="D308" i="20"/>
  <c r="E308" i="20"/>
  <c r="F308" i="20"/>
  <c r="G308" i="20"/>
  <c r="H308" i="20"/>
  <c r="I308" i="20"/>
  <c r="K308" i="20"/>
  <c r="L308" i="20"/>
  <c r="M308" i="20"/>
  <c r="N308" i="20"/>
  <c r="O308" i="20"/>
  <c r="Q308" i="20"/>
  <c r="T308" i="20"/>
  <c r="U308" i="20"/>
  <c r="AG308" i="20"/>
  <c r="A309" i="20"/>
  <c r="B309" i="20"/>
  <c r="C309" i="20"/>
  <c r="D309" i="20"/>
  <c r="E309" i="20"/>
  <c r="F309" i="20"/>
  <c r="G309" i="20"/>
  <c r="H309" i="20"/>
  <c r="I309" i="20"/>
  <c r="K309" i="20"/>
  <c r="L309" i="20"/>
  <c r="M309" i="20"/>
  <c r="N309" i="20"/>
  <c r="O309" i="20"/>
  <c r="Q309" i="20"/>
  <c r="T309" i="20"/>
  <c r="U309" i="20"/>
  <c r="AG309" i="20"/>
  <c r="A310" i="20"/>
  <c r="B310" i="20"/>
  <c r="C310" i="20"/>
  <c r="D310" i="20"/>
  <c r="E310" i="20"/>
  <c r="F310" i="20"/>
  <c r="G310" i="20"/>
  <c r="H310" i="20"/>
  <c r="I310" i="20"/>
  <c r="K310" i="20"/>
  <c r="L310" i="20"/>
  <c r="M310" i="20"/>
  <c r="N310" i="20"/>
  <c r="O310" i="20"/>
  <c r="Q310" i="20"/>
  <c r="T310" i="20"/>
  <c r="U310" i="20"/>
  <c r="AG310" i="20"/>
  <c r="A311" i="20"/>
  <c r="B311" i="20"/>
  <c r="C311" i="20"/>
  <c r="D311" i="20"/>
  <c r="E311" i="20"/>
  <c r="F311" i="20"/>
  <c r="G311" i="20"/>
  <c r="H311" i="20"/>
  <c r="I311" i="20"/>
  <c r="K311" i="20"/>
  <c r="L311" i="20"/>
  <c r="M311" i="20"/>
  <c r="N311" i="20"/>
  <c r="O311" i="20"/>
  <c r="Q311" i="20"/>
  <c r="T311" i="20"/>
  <c r="U311" i="20"/>
  <c r="AG311" i="20"/>
  <c r="A312" i="20"/>
  <c r="B312" i="20"/>
  <c r="C312" i="20"/>
  <c r="D312" i="20"/>
  <c r="E312" i="20"/>
  <c r="F312" i="20"/>
  <c r="G312" i="20"/>
  <c r="H312" i="20"/>
  <c r="I312" i="20"/>
  <c r="K312" i="20"/>
  <c r="L312" i="20"/>
  <c r="M312" i="20"/>
  <c r="N312" i="20"/>
  <c r="O312" i="20"/>
  <c r="Q312" i="20"/>
  <c r="T312" i="20"/>
  <c r="U312" i="20"/>
  <c r="AG312" i="20"/>
  <c r="A313" i="20"/>
  <c r="B313" i="20"/>
  <c r="C313" i="20"/>
  <c r="D313" i="20"/>
  <c r="E313" i="20"/>
  <c r="F313" i="20"/>
  <c r="G313" i="20"/>
  <c r="H313" i="20"/>
  <c r="I313" i="20"/>
  <c r="K313" i="20"/>
  <c r="L313" i="20"/>
  <c r="M313" i="20"/>
  <c r="N313" i="20"/>
  <c r="O313" i="20"/>
  <c r="Q313" i="20"/>
  <c r="T313" i="20"/>
  <c r="U313" i="20"/>
  <c r="AG313" i="20"/>
  <c r="A314" i="20"/>
  <c r="B314" i="20"/>
  <c r="C314" i="20"/>
  <c r="D314" i="20"/>
  <c r="E314" i="20"/>
  <c r="F314" i="20"/>
  <c r="G314" i="20"/>
  <c r="H314" i="20"/>
  <c r="I314" i="20"/>
  <c r="K314" i="20"/>
  <c r="L314" i="20"/>
  <c r="M314" i="20"/>
  <c r="N314" i="20"/>
  <c r="O314" i="20"/>
  <c r="Q314" i="20"/>
  <c r="T314" i="20"/>
  <c r="U314" i="20"/>
  <c r="AG314" i="20"/>
  <c r="A315" i="20"/>
  <c r="B315" i="20"/>
  <c r="C315" i="20"/>
  <c r="D315" i="20"/>
  <c r="E315" i="20"/>
  <c r="F315" i="20"/>
  <c r="G315" i="20"/>
  <c r="H315" i="20"/>
  <c r="I315" i="20"/>
  <c r="K315" i="20"/>
  <c r="L315" i="20"/>
  <c r="M315" i="20"/>
  <c r="N315" i="20"/>
  <c r="O315" i="20"/>
  <c r="Q315" i="20"/>
  <c r="T315" i="20"/>
  <c r="U315" i="20"/>
  <c r="AG315" i="20"/>
  <c r="A316" i="20"/>
  <c r="B316" i="20"/>
  <c r="C316" i="20"/>
  <c r="D316" i="20"/>
  <c r="E316" i="20"/>
  <c r="F316" i="20"/>
  <c r="G316" i="20"/>
  <c r="H316" i="20"/>
  <c r="I316" i="20"/>
  <c r="K316" i="20"/>
  <c r="L316" i="20"/>
  <c r="M316" i="20"/>
  <c r="N316" i="20"/>
  <c r="O316" i="20"/>
  <c r="Q316" i="20"/>
  <c r="T316" i="20"/>
  <c r="U316" i="20"/>
  <c r="AG316" i="20"/>
  <c r="A317" i="20"/>
  <c r="B317" i="20"/>
  <c r="C317" i="20"/>
  <c r="D317" i="20"/>
  <c r="E317" i="20"/>
  <c r="F317" i="20"/>
  <c r="G317" i="20"/>
  <c r="H317" i="20"/>
  <c r="I317" i="20"/>
  <c r="K317" i="20"/>
  <c r="L317" i="20"/>
  <c r="M317" i="20"/>
  <c r="N317" i="20"/>
  <c r="O317" i="20"/>
  <c r="Q317" i="20"/>
  <c r="T317" i="20"/>
  <c r="U317" i="20"/>
  <c r="AG317" i="20"/>
  <c r="A318" i="20"/>
  <c r="B318" i="20"/>
  <c r="C318" i="20"/>
  <c r="D318" i="20"/>
  <c r="E318" i="20"/>
  <c r="F318" i="20"/>
  <c r="G318" i="20"/>
  <c r="H318" i="20"/>
  <c r="I318" i="20"/>
  <c r="K318" i="20"/>
  <c r="L318" i="20"/>
  <c r="M318" i="20"/>
  <c r="N318" i="20"/>
  <c r="O318" i="20"/>
  <c r="Q318" i="20"/>
  <c r="T318" i="20"/>
  <c r="U318" i="20"/>
  <c r="AG318" i="20"/>
  <c r="A319" i="20"/>
  <c r="B319" i="20"/>
  <c r="C319" i="20"/>
  <c r="D319" i="20"/>
  <c r="E319" i="20"/>
  <c r="F319" i="20"/>
  <c r="G319" i="20"/>
  <c r="H319" i="20"/>
  <c r="I319" i="20"/>
  <c r="K319" i="20"/>
  <c r="L319" i="20"/>
  <c r="M319" i="20"/>
  <c r="N319" i="20"/>
  <c r="O319" i="20"/>
  <c r="Q319" i="20"/>
  <c r="T319" i="20"/>
  <c r="U319" i="20"/>
  <c r="AG319" i="20"/>
  <c r="A320" i="20"/>
  <c r="B320" i="20"/>
  <c r="C320" i="20"/>
  <c r="D320" i="20"/>
  <c r="E320" i="20"/>
  <c r="F320" i="20"/>
  <c r="G320" i="20"/>
  <c r="H320" i="20"/>
  <c r="I320" i="20"/>
  <c r="K320" i="20"/>
  <c r="L320" i="20"/>
  <c r="M320" i="20"/>
  <c r="N320" i="20"/>
  <c r="O320" i="20"/>
  <c r="Q320" i="20"/>
  <c r="T320" i="20"/>
  <c r="U320" i="20"/>
  <c r="AG320" i="20"/>
  <c r="A321" i="20"/>
  <c r="B321" i="20"/>
  <c r="C321" i="20"/>
  <c r="D321" i="20"/>
  <c r="E321" i="20"/>
  <c r="F321" i="20"/>
  <c r="G321" i="20"/>
  <c r="H321" i="20"/>
  <c r="I321" i="20"/>
  <c r="K321" i="20"/>
  <c r="L321" i="20"/>
  <c r="M321" i="20"/>
  <c r="N321" i="20"/>
  <c r="O321" i="20"/>
  <c r="Q321" i="20"/>
  <c r="T321" i="20"/>
  <c r="U321" i="20"/>
  <c r="AG321" i="20"/>
  <c r="A322" i="20"/>
  <c r="B322" i="20"/>
  <c r="C322" i="20"/>
  <c r="D322" i="20"/>
  <c r="E322" i="20"/>
  <c r="F322" i="20"/>
  <c r="G322" i="20"/>
  <c r="H322" i="20"/>
  <c r="I322" i="20"/>
  <c r="K322" i="20"/>
  <c r="L322" i="20"/>
  <c r="M322" i="20"/>
  <c r="N322" i="20"/>
  <c r="O322" i="20"/>
  <c r="Q322" i="20"/>
  <c r="T322" i="20"/>
  <c r="U322" i="20"/>
  <c r="AG322" i="20"/>
  <c r="A323" i="20"/>
  <c r="B323" i="20"/>
  <c r="C323" i="20"/>
  <c r="D323" i="20"/>
  <c r="E323" i="20"/>
  <c r="F323" i="20"/>
  <c r="G323" i="20"/>
  <c r="H323" i="20"/>
  <c r="I323" i="20"/>
  <c r="K323" i="20"/>
  <c r="L323" i="20"/>
  <c r="M323" i="20"/>
  <c r="N323" i="20"/>
  <c r="O323" i="20"/>
  <c r="Q323" i="20"/>
  <c r="T323" i="20"/>
  <c r="U323" i="20"/>
  <c r="AG323" i="20"/>
  <c r="A324" i="20"/>
  <c r="B324" i="20"/>
  <c r="C324" i="20"/>
  <c r="D324" i="20"/>
  <c r="E324" i="20"/>
  <c r="F324" i="20"/>
  <c r="G324" i="20"/>
  <c r="H324" i="20"/>
  <c r="I324" i="20"/>
  <c r="K324" i="20"/>
  <c r="L324" i="20"/>
  <c r="M324" i="20"/>
  <c r="N324" i="20"/>
  <c r="O324" i="20"/>
  <c r="Q324" i="20"/>
  <c r="T324" i="20"/>
  <c r="U324" i="20"/>
  <c r="AG324" i="20"/>
  <c r="A325" i="20"/>
  <c r="B325" i="20"/>
  <c r="C325" i="20"/>
  <c r="D325" i="20"/>
  <c r="E325" i="20"/>
  <c r="F325" i="20"/>
  <c r="G325" i="20"/>
  <c r="H325" i="20"/>
  <c r="I325" i="20"/>
  <c r="K325" i="20"/>
  <c r="L325" i="20"/>
  <c r="M325" i="20"/>
  <c r="N325" i="20"/>
  <c r="O325" i="20"/>
  <c r="Q325" i="20"/>
  <c r="T325" i="20"/>
  <c r="U325" i="20"/>
  <c r="AG325" i="20"/>
  <c r="A326" i="20"/>
  <c r="B326" i="20"/>
  <c r="C326" i="20"/>
  <c r="D326" i="20"/>
  <c r="E326" i="20"/>
  <c r="F326" i="20"/>
  <c r="G326" i="20"/>
  <c r="H326" i="20"/>
  <c r="I326" i="20"/>
  <c r="K326" i="20"/>
  <c r="L326" i="20"/>
  <c r="M326" i="20"/>
  <c r="N326" i="20"/>
  <c r="O326" i="20"/>
  <c r="Q326" i="20"/>
  <c r="T326" i="20"/>
  <c r="U326" i="20"/>
  <c r="AG326" i="20"/>
  <c r="A327" i="20"/>
  <c r="B327" i="20"/>
  <c r="C327" i="20"/>
  <c r="D327" i="20"/>
  <c r="E327" i="20"/>
  <c r="F327" i="20"/>
  <c r="G327" i="20"/>
  <c r="H327" i="20"/>
  <c r="I327" i="20"/>
  <c r="K327" i="20"/>
  <c r="L327" i="20"/>
  <c r="M327" i="20"/>
  <c r="N327" i="20"/>
  <c r="O327" i="20"/>
  <c r="Q327" i="20"/>
  <c r="T327" i="20"/>
  <c r="U327" i="20"/>
  <c r="AG327" i="20"/>
  <c r="A328" i="20"/>
  <c r="B328" i="20"/>
  <c r="C328" i="20"/>
  <c r="D328" i="20"/>
  <c r="E328" i="20"/>
  <c r="F328" i="20"/>
  <c r="G328" i="20"/>
  <c r="H328" i="20"/>
  <c r="I328" i="20"/>
  <c r="K328" i="20"/>
  <c r="L328" i="20"/>
  <c r="M328" i="20"/>
  <c r="N328" i="20"/>
  <c r="O328" i="20"/>
  <c r="Q328" i="20"/>
  <c r="T328" i="20"/>
  <c r="U328" i="20"/>
  <c r="AG328" i="20"/>
  <c r="A329" i="20"/>
  <c r="B329" i="20"/>
  <c r="C329" i="20"/>
  <c r="D329" i="20"/>
  <c r="E329" i="20"/>
  <c r="F329" i="20"/>
  <c r="G329" i="20"/>
  <c r="H329" i="20"/>
  <c r="I329" i="20"/>
  <c r="K329" i="20"/>
  <c r="L329" i="20"/>
  <c r="M329" i="20"/>
  <c r="N329" i="20"/>
  <c r="O329" i="20"/>
  <c r="Q329" i="20"/>
  <c r="T329" i="20"/>
  <c r="U329" i="20"/>
  <c r="AG329" i="20"/>
  <c r="A330" i="20"/>
  <c r="B330" i="20"/>
  <c r="C330" i="20"/>
  <c r="D330" i="20"/>
  <c r="E330" i="20"/>
  <c r="F330" i="20"/>
  <c r="G330" i="20"/>
  <c r="H330" i="20"/>
  <c r="I330" i="20"/>
  <c r="K330" i="20"/>
  <c r="L330" i="20"/>
  <c r="M330" i="20"/>
  <c r="N330" i="20"/>
  <c r="O330" i="20"/>
  <c r="Q330" i="20"/>
  <c r="T330" i="20"/>
  <c r="U330" i="20"/>
  <c r="AG330" i="20"/>
  <c r="A331" i="20"/>
  <c r="B331" i="20"/>
  <c r="C331" i="20"/>
  <c r="D331" i="20"/>
  <c r="E331" i="20"/>
  <c r="F331" i="20"/>
  <c r="G331" i="20"/>
  <c r="H331" i="20"/>
  <c r="I331" i="20"/>
  <c r="K331" i="20"/>
  <c r="L331" i="20"/>
  <c r="M331" i="20"/>
  <c r="N331" i="20"/>
  <c r="O331" i="20"/>
  <c r="Q331" i="20"/>
  <c r="T331" i="20"/>
  <c r="U331" i="20"/>
  <c r="AG331" i="20"/>
  <c r="A332" i="20"/>
  <c r="B332" i="20"/>
  <c r="C332" i="20"/>
  <c r="D332" i="20"/>
  <c r="E332" i="20"/>
  <c r="F332" i="20"/>
  <c r="G332" i="20"/>
  <c r="H332" i="20"/>
  <c r="I332" i="20"/>
  <c r="K332" i="20"/>
  <c r="L332" i="20"/>
  <c r="M332" i="20"/>
  <c r="N332" i="20"/>
  <c r="O332" i="20"/>
  <c r="Q332" i="20"/>
  <c r="T332" i="20"/>
  <c r="U332" i="20"/>
  <c r="AG332" i="20"/>
  <c r="A333" i="20"/>
  <c r="B333" i="20"/>
  <c r="C333" i="20"/>
  <c r="D333" i="20"/>
  <c r="E333" i="20"/>
  <c r="F333" i="20"/>
  <c r="G333" i="20"/>
  <c r="H333" i="20"/>
  <c r="I333" i="20"/>
  <c r="K333" i="20"/>
  <c r="L333" i="20"/>
  <c r="M333" i="20"/>
  <c r="N333" i="20"/>
  <c r="O333" i="20"/>
  <c r="Q333" i="20"/>
  <c r="T333" i="20"/>
  <c r="U333" i="20"/>
  <c r="AG333" i="20"/>
  <c r="A334" i="20"/>
  <c r="B334" i="20"/>
  <c r="C334" i="20"/>
  <c r="D334" i="20"/>
  <c r="E334" i="20"/>
  <c r="F334" i="20"/>
  <c r="G334" i="20"/>
  <c r="H334" i="20"/>
  <c r="I334" i="20"/>
  <c r="K334" i="20"/>
  <c r="L334" i="20"/>
  <c r="M334" i="20"/>
  <c r="N334" i="20"/>
  <c r="O334" i="20"/>
  <c r="Q334" i="20"/>
  <c r="T334" i="20"/>
  <c r="U334" i="20"/>
  <c r="AG334" i="20"/>
  <c r="A335" i="20"/>
  <c r="B335" i="20"/>
  <c r="C335" i="20"/>
  <c r="D335" i="20"/>
  <c r="E335" i="20"/>
  <c r="F335" i="20"/>
  <c r="G335" i="20"/>
  <c r="H335" i="20"/>
  <c r="I335" i="20"/>
  <c r="K335" i="20"/>
  <c r="L335" i="20"/>
  <c r="M335" i="20"/>
  <c r="N335" i="20"/>
  <c r="O335" i="20"/>
  <c r="Q335" i="20"/>
  <c r="T335" i="20"/>
  <c r="U335" i="20"/>
  <c r="AG335" i="20"/>
  <c r="A336" i="20"/>
  <c r="B336" i="20"/>
  <c r="C336" i="20"/>
  <c r="D336" i="20"/>
  <c r="E336" i="20"/>
  <c r="F336" i="20"/>
  <c r="G336" i="20"/>
  <c r="H336" i="20"/>
  <c r="I336" i="20"/>
  <c r="K336" i="20"/>
  <c r="L336" i="20"/>
  <c r="M336" i="20"/>
  <c r="N336" i="20"/>
  <c r="O336" i="20"/>
  <c r="Q336" i="20"/>
  <c r="T336" i="20"/>
  <c r="U336" i="20"/>
  <c r="AG336" i="20"/>
  <c r="A337" i="20"/>
  <c r="B337" i="20"/>
  <c r="C337" i="20"/>
  <c r="D337" i="20"/>
  <c r="E337" i="20"/>
  <c r="F337" i="20"/>
  <c r="G337" i="20"/>
  <c r="H337" i="20"/>
  <c r="I337" i="20"/>
  <c r="K337" i="20"/>
  <c r="L337" i="20"/>
  <c r="M337" i="20"/>
  <c r="N337" i="20"/>
  <c r="O337" i="20"/>
  <c r="Q337" i="20"/>
  <c r="T337" i="20"/>
  <c r="U337" i="20"/>
  <c r="AG337" i="20"/>
  <c r="A338" i="20"/>
  <c r="B338" i="20"/>
  <c r="C338" i="20"/>
  <c r="D338" i="20"/>
  <c r="E338" i="20"/>
  <c r="F338" i="20"/>
  <c r="G338" i="20"/>
  <c r="H338" i="20"/>
  <c r="I338" i="20"/>
  <c r="K338" i="20"/>
  <c r="L338" i="20"/>
  <c r="M338" i="20"/>
  <c r="N338" i="20"/>
  <c r="O338" i="20"/>
  <c r="Q338" i="20"/>
  <c r="T338" i="20"/>
  <c r="U338" i="20"/>
  <c r="AG338" i="20"/>
  <c r="A339" i="20"/>
  <c r="B339" i="20"/>
  <c r="C339" i="20"/>
  <c r="D339" i="20"/>
  <c r="E339" i="20"/>
  <c r="F339" i="20"/>
  <c r="G339" i="20"/>
  <c r="H339" i="20"/>
  <c r="I339" i="20"/>
  <c r="K339" i="20"/>
  <c r="L339" i="20"/>
  <c r="M339" i="20"/>
  <c r="N339" i="20"/>
  <c r="O339" i="20"/>
  <c r="Q339" i="20"/>
  <c r="T339" i="20"/>
  <c r="U339" i="20"/>
  <c r="AG339" i="20"/>
  <c r="A340" i="20"/>
  <c r="B340" i="20"/>
  <c r="C340" i="20"/>
  <c r="D340" i="20"/>
  <c r="E340" i="20"/>
  <c r="F340" i="20"/>
  <c r="G340" i="20"/>
  <c r="H340" i="20"/>
  <c r="I340" i="20"/>
  <c r="K340" i="20"/>
  <c r="L340" i="20"/>
  <c r="M340" i="20"/>
  <c r="N340" i="20"/>
  <c r="O340" i="20"/>
  <c r="Q340" i="20"/>
  <c r="T340" i="20"/>
  <c r="U340" i="20"/>
  <c r="AG340" i="20"/>
  <c r="A341" i="20"/>
  <c r="B341" i="20"/>
  <c r="C341" i="20"/>
  <c r="D341" i="20"/>
  <c r="E341" i="20"/>
  <c r="F341" i="20"/>
  <c r="G341" i="20"/>
  <c r="H341" i="20"/>
  <c r="I341" i="20"/>
  <c r="K341" i="20"/>
  <c r="L341" i="20"/>
  <c r="M341" i="20"/>
  <c r="N341" i="20"/>
  <c r="O341" i="20"/>
  <c r="Q341" i="20"/>
  <c r="T341" i="20"/>
  <c r="U341" i="20"/>
  <c r="AG341" i="20"/>
  <c r="A342" i="20"/>
  <c r="B342" i="20"/>
  <c r="C342" i="20"/>
  <c r="D342" i="20"/>
  <c r="E342" i="20"/>
  <c r="F342" i="20"/>
  <c r="G342" i="20"/>
  <c r="H342" i="20"/>
  <c r="I342" i="20"/>
  <c r="K342" i="20"/>
  <c r="L342" i="20"/>
  <c r="M342" i="20"/>
  <c r="N342" i="20"/>
  <c r="O342" i="20"/>
  <c r="Q342" i="20"/>
  <c r="T342" i="20"/>
  <c r="U342" i="20"/>
  <c r="AG342" i="20"/>
  <c r="A343" i="20"/>
  <c r="B343" i="20"/>
  <c r="C343" i="20"/>
  <c r="D343" i="20"/>
  <c r="E343" i="20"/>
  <c r="F343" i="20"/>
  <c r="G343" i="20"/>
  <c r="H343" i="20"/>
  <c r="I343" i="20"/>
  <c r="K343" i="20"/>
  <c r="L343" i="20"/>
  <c r="M343" i="20"/>
  <c r="N343" i="20"/>
  <c r="O343" i="20"/>
  <c r="Q343" i="20"/>
  <c r="T343" i="20"/>
  <c r="U343" i="20"/>
  <c r="AG343" i="20"/>
  <c r="A344" i="20"/>
  <c r="B344" i="20"/>
  <c r="C344" i="20"/>
  <c r="D344" i="20"/>
  <c r="E344" i="20"/>
  <c r="F344" i="20"/>
  <c r="G344" i="20"/>
  <c r="H344" i="20"/>
  <c r="I344" i="20"/>
  <c r="K344" i="20"/>
  <c r="L344" i="20"/>
  <c r="M344" i="20"/>
  <c r="N344" i="20"/>
  <c r="O344" i="20"/>
  <c r="Q344" i="20"/>
  <c r="T344" i="20"/>
  <c r="U344" i="20"/>
  <c r="AG344" i="20"/>
  <c r="A345" i="20"/>
  <c r="B345" i="20"/>
  <c r="C345" i="20"/>
  <c r="D345" i="20"/>
  <c r="E345" i="20"/>
  <c r="F345" i="20"/>
  <c r="G345" i="20"/>
  <c r="H345" i="20"/>
  <c r="I345" i="20"/>
  <c r="K345" i="20"/>
  <c r="L345" i="20"/>
  <c r="M345" i="20"/>
  <c r="N345" i="20"/>
  <c r="O345" i="20"/>
  <c r="Q345" i="20"/>
  <c r="T345" i="20"/>
  <c r="U345" i="20"/>
  <c r="AG345" i="20"/>
  <c r="B2" i="20"/>
  <c r="C2" i="20"/>
  <c r="D2" i="20"/>
  <c r="E2" i="20"/>
  <c r="F2" i="20"/>
  <c r="G2" i="20"/>
  <c r="H2" i="20"/>
  <c r="I2" i="20"/>
  <c r="K2" i="20"/>
  <c r="L2" i="20"/>
  <c r="M2" i="20"/>
  <c r="N2" i="20"/>
  <c r="O2" i="20"/>
  <c r="Q2" i="20"/>
  <c r="T2" i="20"/>
  <c r="U2" i="20"/>
  <c r="AG2" i="20"/>
  <c r="AG21" i="12"/>
  <c r="AD3" i="20" s="1"/>
  <c r="AG22" i="12"/>
  <c r="AD4" i="20" s="1"/>
  <c r="AG23" i="12"/>
  <c r="AD5" i="20" s="1"/>
  <c r="AG24" i="12"/>
  <c r="AD6" i="20" s="1"/>
  <c r="AG25" i="12"/>
  <c r="AD7" i="20" s="1"/>
  <c r="AG26" i="12"/>
  <c r="AD8" i="20" s="1"/>
  <c r="AG27" i="12"/>
  <c r="AD9" i="20" s="1"/>
  <c r="AG28" i="12"/>
  <c r="AD10" i="20" s="1"/>
  <c r="AG29" i="12"/>
  <c r="AD11" i="20" s="1"/>
  <c r="AG30" i="12"/>
  <c r="AD12" i="20" s="1"/>
  <c r="AG31" i="12"/>
  <c r="AD13" i="20" s="1"/>
  <c r="AG32" i="12"/>
  <c r="AD14" i="20" s="1"/>
  <c r="AG33" i="12"/>
  <c r="AD15" i="20" s="1"/>
  <c r="AG34" i="12"/>
  <c r="AD16" i="20" s="1"/>
  <c r="AG35" i="12"/>
  <c r="AD17" i="20" s="1"/>
  <c r="AG36" i="12"/>
  <c r="AD18" i="20" s="1"/>
  <c r="AG37" i="12"/>
  <c r="AD19" i="20" s="1"/>
  <c r="AG38" i="12"/>
  <c r="AD20" i="20" s="1"/>
  <c r="AG39" i="12"/>
  <c r="AD21" i="20" s="1"/>
  <c r="AG40" i="12"/>
  <c r="AD22" i="20" s="1"/>
  <c r="AG41" i="12"/>
  <c r="AD23" i="20" s="1"/>
  <c r="AG42" i="12"/>
  <c r="AD24" i="20" s="1"/>
  <c r="AG43" i="12"/>
  <c r="AD25" i="20" s="1"/>
  <c r="AG44" i="12"/>
  <c r="AD26" i="20" s="1"/>
  <c r="AG45" i="12"/>
  <c r="AD27" i="20" s="1"/>
  <c r="AG46" i="12"/>
  <c r="AD28" i="20" s="1"/>
  <c r="AG47" i="12"/>
  <c r="AD29" i="20" s="1"/>
  <c r="AG48" i="12"/>
  <c r="AD30" i="20" s="1"/>
  <c r="AG49" i="12"/>
  <c r="AD31" i="20" s="1"/>
  <c r="AG50" i="12"/>
  <c r="AD32" i="20" s="1"/>
  <c r="AG51" i="12"/>
  <c r="AD33" i="20" s="1"/>
  <c r="AG52" i="12"/>
  <c r="AD34" i="20" s="1"/>
  <c r="AG53" i="12"/>
  <c r="AD35" i="20" s="1"/>
  <c r="AG54" i="12"/>
  <c r="AD36" i="20" s="1"/>
  <c r="AG55" i="12"/>
  <c r="AD37" i="20" s="1"/>
  <c r="AG56" i="12"/>
  <c r="AD38" i="20" s="1"/>
  <c r="AG57" i="12"/>
  <c r="AD39" i="20" s="1"/>
  <c r="AG58" i="12"/>
  <c r="AD40" i="20" s="1"/>
  <c r="AG59" i="12"/>
  <c r="AD41" i="20" s="1"/>
  <c r="AG60" i="12"/>
  <c r="AD42" i="20" s="1"/>
  <c r="AG61" i="12"/>
  <c r="AD43" i="20" s="1"/>
  <c r="AG62" i="12"/>
  <c r="AD44" i="20" s="1"/>
  <c r="AG63" i="12"/>
  <c r="AD45" i="20" s="1"/>
  <c r="AG64" i="12"/>
  <c r="AD46" i="20" s="1"/>
  <c r="AG65" i="12"/>
  <c r="AD47" i="20" s="1"/>
  <c r="AG66" i="12"/>
  <c r="AD48" i="20" s="1"/>
  <c r="AG67" i="12"/>
  <c r="AD49" i="20" s="1"/>
  <c r="AG68" i="12"/>
  <c r="AD50" i="20" s="1"/>
  <c r="AG69" i="12"/>
  <c r="AD51" i="20" s="1"/>
  <c r="AG70" i="12"/>
  <c r="AD52" i="20" s="1"/>
  <c r="AG71" i="12"/>
  <c r="AD53" i="20" s="1"/>
  <c r="AG72" i="12"/>
  <c r="AD54" i="20" s="1"/>
  <c r="AG73" i="12"/>
  <c r="AD55" i="20" s="1"/>
  <c r="AG74" i="12"/>
  <c r="AD56" i="20" s="1"/>
  <c r="AG75" i="12"/>
  <c r="AD57" i="20" s="1"/>
  <c r="AG76" i="12"/>
  <c r="AD58" i="20" s="1"/>
  <c r="AG77" i="12"/>
  <c r="AD59" i="20" s="1"/>
  <c r="AG78" i="12"/>
  <c r="AD60" i="20" s="1"/>
  <c r="AG79" i="12"/>
  <c r="AD61" i="20" s="1"/>
  <c r="AG80" i="12"/>
  <c r="AD62" i="20" s="1"/>
  <c r="AG81" i="12"/>
  <c r="AD63" i="20" s="1"/>
  <c r="AG82" i="12"/>
  <c r="AD64" i="20" s="1"/>
  <c r="AG83" i="12"/>
  <c r="AD65" i="20" s="1"/>
  <c r="AG84" i="12"/>
  <c r="AD66" i="20" s="1"/>
  <c r="AG85" i="12"/>
  <c r="AD67" i="20" s="1"/>
  <c r="AG86" i="12"/>
  <c r="AD68" i="20" s="1"/>
  <c r="AG87" i="12"/>
  <c r="AD69" i="20" s="1"/>
  <c r="AG88" i="12"/>
  <c r="AD70" i="20" s="1"/>
  <c r="AG89" i="12"/>
  <c r="AD71" i="20" s="1"/>
  <c r="AG90" i="12"/>
  <c r="AD72" i="20" s="1"/>
  <c r="AG91" i="12"/>
  <c r="AD73" i="20" s="1"/>
  <c r="AG92" i="12"/>
  <c r="AD74" i="20" s="1"/>
  <c r="AG93" i="12"/>
  <c r="AD75" i="20" s="1"/>
  <c r="AG94" i="12"/>
  <c r="AD76" i="20" s="1"/>
  <c r="AG95" i="12"/>
  <c r="AD77" i="20" s="1"/>
  <c r="AG96" i="12"/>
  <c r="AD78" i="20" s="1"/>
  <c r="AG97" i="12"/>
  <c r="AD79" i="20" s="1"/>
  <c r="AG98" i="12"/>
  <c r="AD80" i="20" s="1"/>
  <c r="AG99" i="12"/>
  <c r="AD81" i="20" s="1"/>
  <c r="AG100" i="12"/>
  <c r="AD82" i="20" s="1"/>
  <c r="AG101" i="12"/>
  <c r="AD83" i="20" s="1"/>
  <c r="AG102" i="12"/>
  <c r="AD84" i="20" s="1"/>
  <c r="AG103" i="12"/>
  <c r="AD85" i="20" s="1"/>
  <c r="AG104" i="12"/>
  <c r="AD86" i="20" s="1"/>
  <c r="AG105" i="12"/>
  <c r="AD87" i="20" s="1"/>
  <c r="AG106" i="12"/>
  <c r="AD88" i="20" s="1"/>
  <c r="AG107" i="12"/>
  <c r="AD89" i="20" s="1"/>
  <c r="AG108" i="12"/>
  <c r="AD90" i="20" s="1"/>
  <c r="AG109" i="12"/>
  <c r="AD91" i="20" s="1"/>
  <c r="AG110" i="12"/>
  <c r="AD92" i="20" s="1"/>
  <c r="AG111" i="12"/>
  <c r="AD93" i="20" s="1"/>
  <c r="AG112" i="12"/>
  <c r="AD94" i="20" s="1"/>
  <c r="AG113" i="12"/>
  <c r="AD95" i="20" s="1"/>
  <c r="AG114" i="12"/>
  <c r="AD96" i="20" s="1"/>
  <c r="AG115" i="12"/>
  <c r="AD97" i="20" s="1"/>
  <c r="AG116" i="12"/>
  <c r="AD98" i="20" s="1"/>
  <c r="AG117" i="12"/>
  <c r="AD99" i="20" s="1"/>
  <c r="AG118" i="12"/>
  <c r="AD100" i="20" s="1"/>
  <c r="AG119" i="12"/>
  <c r="AD101" i="20" s="1"/>
  <c r="AG120" i="12"/>
  <c r="AD102" i="20" s="1"/>
  <c r="AG121" i="12"/>
  <c r="AD103" i="20" s="1"/>
  <c r="AG122" i="12"/>
  <c r="AD104" i="20" s="1"/>
  <c r="AG123" i="12"/>
  <c r="AD105" i="20" s="1"/>
  <c r="AG124" i="12"/>
  <c r="AD106" i="20" s="1"/>
  <c r="AG125" i="12"/>
  <c r="AD107" i="20" s="1"/>
  <c r="AG126" i="12"/>
  <c r="AD108" i="20" s="1"/>
  <c r="AG127" i="12"/>
  <c r="AD109" i="20" s="1"/>
  <c r="AG128" i="12"/>
  <c r="AD110" i="20" s="1"/>
  <c r="AG129" i="12"/>
  <c r="AD111" i="20" s="1"/>
  <c r="AG130" i="12"/>
  <c r="AD112" i="20" s="1"/>
  <c r="AG131" i="12"/>
  <c r="AD113" i="20" s="1"/>
  <c r="AG132" i="12"/>
  <c r="AD114" i="20" s="1"/>
  <c r="AG133" i="12"/>
  <c r="AD115" i="20" s="1"/>
  <c r="AG134" i="12"/>
  <c r="AD116" i="20" s="1"/>
  <c r="AG135" i="12"/>
  <c r="AD117" i="20" s="1"/>
  <c r="AG136" i="12"/>
  <c r="AD118" i="20" s="1"/>
  <c r="AG137" i="12"/>
  <c r="AD119" i="20" s="1"/>
  <c r="AG138" i="12"/>
  <c r="AD120" i="20" s="1"/>
  <c r="AG139" i="12"/>
  <c r="AD121" i="20" s="1"/>
  <c r="AG140" i="12"/>
  <c r="AD122" i="20" s="1"/>
  <c r="AG141" i="12"/>
  <c r="AD123" i="20" s="1"/>
  <c r="AG142" i="12"/>
  <c r="AD124" i="20" s="1"/>
  <c r="AG143" i="12"/>
  <c r="AD125" i="20" s="1"/>
  <c r="AG144" i="12"/>
  <c r="AD126" i="20" s="1"/>
  <c r="AG145" i="12"/>
  <c r="AD127" i="20" s="1"/>
  <c r="AG146" i="12"/>
  <c r="AD128" i="20" s="1"/>
  <c r="AG147" i="12"/>
  <c r="AD129" i="20" s="1"/>
  <c r="AG148" i="12"/>
  <c r="AD130" i="20" s="1"/>
  <c r="AG149" i="12"/>
  <c r="AD131" i="20" s="1"/>
  <c r="AG150" i="12"/>
  <c r="AD132" i="20" s="1"/>
  <c r="AG151" i="12"/>
  <c r="AD133" i="20" s="1"/>
  <c r="AG152" i="12"/>
  <c r="AD134" i="20" s="1"/>
  <c r="AG153" i="12"/>
  <c r="AD135" i="20" s="1"/>
  <c r="AG154" i="12"/>
  <c r="AD136" i="20" s="1"/>
  <c r="AG155" i="12"/>
  <c r="AD137" i="20" s="1"/>
  <c r="AG156" i="12"/>
  <c r="AD138" i="20" s="1"/>
  <c r="AG157" i="12"/>
  <c r="AD139" i="20" s="1"/>
  <c r="AG158" i="12"/>
  <c r="AD140" i="20" s="1"/>
  <c r="AG159" i="12"/>
  <c r="AD141" i="20" s="1"/>
  <c r="AG160" i="12"/>
  <c r="AD142" i="20" s="1"/>
  <c r="AG161" i="12"/>
  <c r="AD143" i="20" s="1"/>
  <c r="AG162" i="12"/>
  <c r="AD144" i="20" s="1"/>
  <c r="AG163" i="12"/>
  <c r="AD145" i="20" s="1"/>
  <c r="AG164" i="12"/>
  <c r="AD146" i="20" s="1"/>
  <c r="AG165" i="12"/>
  <c r="AD147" i="20" s="1"/>
  <c r="AG166" i="12"/>
  <c r="AD148" i="20" s="1"/>
  <c r="AG167" i="12"/>
  <c r="AD149" i="20" s="1"/>
  <c r="AG168" i="12"/>
  <c r="AD150" i="20" s="1"/>
  <c r="AG169" i="12"/>
  <c r="AD151" i="20" s="1"/>
  <c r="AG170" i="12"/>
  <c r="AD152" i="20" s="1"/>
  <c r="AG171" i="12"/>
  <c r="AD153" i="20" s="1"/>
  <c r="AG172" i="12"/>
  <c r="AD154" i="20" s="1"/>
  <c r="AG173" i="12"/>
  <c r="AD155" i="20" s="1"/>
  <c r="AG174" i="12"/>
  <c r="AD156" i="20" s="1"/>
  <c r="AG175" i="12"/>
  <c r="AD157" i="20" s="1"/>
  <c r="AG176" i="12"/>
  <c r="AD158" i="20" s="1"/>
  <c r="AG177" i="12"/>
  <c r="AD159" i="20" s="1"/>
  <c r="AG178" i="12"/>
  <c r="AD160" i="20" s="1"/>
  <c r="AG179" i="12"/>
  <c r="AD161" i="20" s="1"/>
  <c r="AG180" i="12"/>
  <c r="AD162" i="20" s="1"/>
  <c r="AG181" i="12"/>
  <c r="AD163" i="20" s="1"/>
  <c r="AG182" i="12"/>
  <c r="AD164" i="20" s="1"/>
  <c r="AG183" i="12"/>
  <c r="AD165" i="20" s="1"/>
  <c r="AG184" i="12"/>
  <c r="AD166" i="20" s="1"/>
  <c r="AG185" i="12"/>
  <c r="AD167" i="20" s="1"/>
  <c r="AG186" i="12"/>
  <c r="AD168" i="20" s="1"/>
  <c r="AG187" i="12"/>
  <c r="AD169" i="20" s="1"/>
  <c r="AG188" i="12"/>
  <c r="AD170" i="20" s="1"/>
  <c r="AG189" i="12"/>
  <c r="AD171" i="20" s="1"/>
  <c r="AG190" i="12"/>
  <c r="AD172" i="20" s="1"/>
  <c r="AG191" i="12"/>
  <c r="AD173" i="20" s="1"/>
  <c r="AG192" i="12"/>
  <c r="AD174" i="20" s="1"/>
  <c r="AG193" i="12"/>
  <c r="AD175" i="20" s="1"/>
  <c r="AG194" i="12"/>
  <c r="AD176" i="20" s="1"/>
  <c r="AG195" i="12"/>
  <c r="AD177" i="20" s="1"/>
  <c r="AG196" i="12"/>
  <c r="AD178" i="20" s="1"/>
  <c r="AG197" i="12"/>
  <c r="AD179" i="20" s="1"/>
  <c r="AG198" i="12"/>
  <c r="AD180" i="20" s="1"/>
  <c r="AG199" i="12"/>
  <c r="AD181" i="20" s="1"/>
  <c r="AG200" i="12"/>
  <c r="AD182" i="20" s="1"/>
  <c r="AG201" i="12"/>
  <c r="AD183" i="20" s="1"/>
  <c r="AG202" i="12"/>
  <c r="AD184" i="20" s="1"/>
  <c r="AG203" i="12"/>
  <c r="AD185" i="20" s="1"/>
  <c r="AG204" i="12"/>
  <c r="AD186" i="20" s="1"/>
  <c r="AG205" i="12"/>
  <c r="AD187" i="20" s="1"/>
  <c r="AG206" i="12"/>
  <c r="AD188" i="20" s="1"/>
  <c r="AG207" i="12"/>
  <c r="AD189" i="20" s="1"/>
  <c r="AG208" i="12"/>
  <c r="AD190" i="20" s="1"/>
  <c r="AG209" i="12"/>
  <c r="AD191" i="20" s="1"/>
  <c r="AG210" i="12"/>
  <c r="AD192" i="20" s="1"/>
  <c r="AG211" i="12"/>
  <c r="AD193" i="20" s="1"/>
  <c r="AG212" i="12"/>
  <c r="AD194" i="20" s="1"/>
  <c r="AG213" i="12"/>
  <c r="AD195" i="20" s="1"/>
  <c r="AG214" i="12"/>
  <c r="AD196" i="20" s="1"/>
  <c r="AG215" i="12"/>
  <c r="AD197" i="20" s="1"/>
  <c r="AG216" i="12"/>
  <c r="AD198" i="20" s="1"/>
  <c r="AG217" i="12"/>
  <c r="AD199" i="20" s="1"/>
  <c r="AG218" i="12"/>
  <c r="AD200" i="20" s="1"/>
  <c r="AG219" i="12"/>
  <c r="AD201" i="20" s="1"/>
  <c r="AG220" i="12"/>
  <c r="AD202" i="20" s="1"/>
  <c r="AG221" i="12"/>
  <c r="AD203" i="20" s="1"/>
  <c r="AG222" i="12"/>
  <c r="AD204" i="20" s="1"/>
  <c r="AG223" i="12"/>
  <c r="AD205" i="20" s="1"/>
  <c r="AG224" i="12"/>
  <c r="AD206" i="20" s="1"/>
  <c r="AG225" i="12"/>
  <c r="AD207" i="20" s="1"/>
  <c r="AG226" i="12"/>
  <c r="AD208" i="20" s="1"/>
  <c r="AG227" i="12"/>
  <c r="AD209" i="20" s="1"/>
  <c r="AG228" i="12"/>
  <c r="AD210" i="20" s="1"/>
  <c r="AG229" i="12"/>
  <c r="AD211" i="20" s="1"/>
  <c r="AG230" i="12"/>
  <c r="AD212" i="20" s="1"/>
  <c r="AG231" i="12"/>
  <c r="AD213" i="20" s="1"/>
  <c r="AG232" i="12"/>
  <c r="AD214" i="20" s="1"/>
  <c r="AG233" i="12"/>
  <c r="AD215" i="20" s="1"/>
  <c r="AG234" i="12"/>
  <c r="AD216" i="20" s="1"/>
  <c r="AG235" i="12"/>
  <c r="AD217" i="20" s="1"/>
  <c r="AG236" i="12"/>
  <c r="AD218" i="20" s="1"/>
  <c r="AG237" i="12"/>
  <c r="AD219" i="20" s="1"/>
  <c r="AG238" i="12"/>
  <c r="AD220" i="20" s="1"/>
  <c r="AG239" i="12"/>
  <c r="AD221" i="20" s="1"/>
  <c r="AG240" i="12"/>
  <c r="AD222" i="20" s="1"/>
  <c r="AG241" i="12"/>
  <c r="AD223" i="20" s="1"/>
  <c r="AG242" i="12"/>
  <c r="AD224" i="20" s="1"/>
  <c r="AG243" i="12"/>
  <c r="AD225" i="20" s="1"/>
  <c r="AG244" i="12"/>
  <c r="AD226" i="20" s="1"/>
  <c r="AG245" i="12"/>
  <c r="AD227" i="20" s="1"/>
  <c r="AG246" i="12"/>
  <c r="AD228" i="20" s="1"/>
  <c r="AG247" i="12"/>
  <c r="AD229" i="20" s="1"/>
  <c r="AG248" i="12"/>
  <c r="AD230" i="20" s="1"/>
  <c r="AG249" i="12"/>
  <c r="AD231" i="20" s="1"/>
  <c r="AG250" i="12"/>
  <c r="AD232" i="20" s="1"/>
  <c r="AG251" i="12"/>
  <c r="AD233" i="20" s="1"/>
  <c r="AG252" i="12"/>
  <c r="AD234" i="20" s="1"/>
  <c r="AG253" i="12"/>
  <c r="AD235" i="20" s="1"/>
  <c r="AG254" i="12"/>
  <c r="AD236" i="20" s="1"/>
  <c r="AG255" i="12"/>
  <c r="AD237" i="20" s="1"/>
  <c r="AG256" i="12"/>
  <c r="AD238" i="20" s="1"/>
  <c r="AG257" i="12"/>
  <c r="AD239" i="20" s="1"/>
  <c r="AG258" i="12"/>
  <c r="AD240" i="20" s="1"/>
  <c r="AG259" i="12"/>
  <c r="AD241" i="20" s="1"/>
  <c r="AG260" i="12"/>
  <c r="AD242" i="20" s="1"/>
  <c r="AG261" i="12"/>
  <c r="AD243" i="20" s="1"/>
  <c r="AG262" i="12"/>
  <c r="AD244" i="20" s="1"/>
  <c r="AG263" i="12"/>
  <c r="AD245" i="20" s="1"/>
  <c r="AG264" i="12"/>
  <c r="AD246" i="20" s="1"/>
  <c r="AG265" i="12"/>
  <c r="AD247" i="20" s="1"/>
  <c r="AG266" i="12"/>
  <c r="AD248" i="20" s="1"/>
  <c r="AG267" i="12"/>
  <c r="AD249" i="20" s="1"/>
  <c r="AG268" i="12"/>
  <c r="AD250" i="20" s="1"/>
  <c r="AG269" i="12"/>
  <c r="AD251" i="20" s="1"/>
  <c r="AG270" i="12"/>
  <c r="AD252" i="20" s="1"/>
  <c r="AG271" i="12"/>
  <c r="AD253" i="20" s="1"/>
  <c r="AG272" i="12"/>
  <c r="AD254" i="20" s="1"/>
  <c r="AG273" i="12"/>
  <c r="AD255" i="20" s="1"/>
  <c r="AG274" i="12"/>
  <c r="AD256" i="20" s="1"/>
  <c r="AG275" i="12"/>
  <c r="AD257" i="20" s="1"/>
  <c r="AG276" i="12"/>
  <c r="AD258" i="20" s="1"/>
  <c r="AG277" i="12"/>
  <c r="AD259" i="20" s="1"/>
  <c r="AG278" i="12"/>
  <c r="AD260" i="20" s="1"/>
  <c r="AG279" i="12"/>
  <c r="AD261" i="20" s="1"/>
  <c r="AG280" i="12"/>
  <c r="AD262" i="20" s="1"/>
  <c r="AG281" i="12"/>
  <c r="AD263" i="20" s="1"/>
  <c r="AG282" i="12"/>
  <c r="AD264" i="20" s="1"/>
  <c r="AG283" i="12"/>
  <c r="AD265" i="20" s="1"/>
  <c r="AG284" i="12"/>
  <c r="AD266" i="20" s="1"/>
  <c r="AG285" i="12"/>
  <c r="AD267" i="20" s="1"/>
  <c r="AG286" i="12"/>
  <c r="AD268" i="20" s="1"/>
  <c r="AG287" i="12"/>
  <c r="AD269" i="20" s="1"/>
  <c r="AG288" i="12"/>
  <c r="AD270" i="20" s="1"/>
  <c r="AG289" i="12"/>
  <c r="AD271" i="20" s="1"/>
  <c r="AG290" i="12"/>
  <c r="AD272" i="20" s="1"/>
  <c r="AG291" i="12"/>
  <c r="AD273" i="20" s="1"/>
  <c r="AG292" i="12"/>
  <c r="AD274" i="20" s="1"/>
  <c r="AG293" i="12"/>
  <c r="AD275" i="20" s="1"/>
  <c r="AG294" i="12"/>
  <c r="AD276" i="20" s="1"/>
  <c r="AG295" i="12"/>
  <c r="AD277" i="20" s="1"/>
  <c r="AG296" i="12"/>
  <c r="AD278" i="20" s="1"/>
  <c r="AG297" i="12"/>
  <c r="AD279" i="20" s="1"/>
  <c r="AG298" i="12"/>
  <c r="AD280" i="20" s="1"/>
  <c r="AG299" i="12"/>
  <c r="AD281" i="20" s="1"/>
  <c r="AG300" i="12"/>
  <c r="AD282" i="20" s="1"/>
  <c r="AG301" i="12"/>
  <c r="AD283" i="20" s="1"/>
  <c r="AG302" i="12"/>
  <c r="AD284" i="20" s="1"/>
  <c r="AG303" i="12"/>
  <c r="AD285" i="20" s="1"/>
  <c r="AG304" i="12"/>
  <c r="AD286" i="20" s="1"/>
  <c r="AG305" i="12"/>
  <c r="AD287" i="20" s="1"/>
  <c r="AG306" i="12"/>
  <c r="AD288" i="20" s="1"/>
  <c r="AG307" i="12"/>
  <c r="AD289" i="20" s="1"/>
  <c r="AG308" i="12"/>
  <c r="AD290" i="20" s="1"/>
  <c r="AG309" i="12"/>
  <c r="AD291" i="20" s="1"/>
  <c r="AG310" i="12"/>
  <c r="AD292" i="20" s="1"/>
  <c r="AG311" i="12"/>
  <c r="AD293" i="20" s="1"/>
  <c r="AG312" i="12"/>
  <c r="AD294" i="20" s="1"/>
  <c r="AG313" i="12"/>
  <c r="AD295" i="20" s="1"/>
  <c r="AG314" i="12"/>
  <c r="AD296" i="20" s="1"/>
  <c r="AG315" i="12"/>
  <c r="AD297" i="20" s="1"/>
  <c r="AG316" i="12"/>
  <c r="AD298" i="20" s="1"/>
  <c r="AG317" i="12"/>
  <c r="AD299" i="20" s="1"/>
  <c r="AG318" i="12"/>
  <c r="AD300" i="20" s="1"/>
  <c r="AG319" i="12"/>
  <c r="AD301" i="20" s="1"/>
  <c r="AG320" i="12"/>
  <c r="AD302" i="20" s="1"/>
  <c r="AG321" i="12"/>
  <c r="AD303" i="20" s="1"/>
  <c r="AG322" i="12"/>
  <c r="AD304" i="20" s="1"/>
  <c r="AG323" i="12"/>
  <c r="AD305" i="20" s="1"/>
  <c r="AG324" i="12"/>
  <c r="AD306" i="20" s="1"/>
  <c r="AG325" i="12"/>
  <c r="AD307" i="20" s="1"/>
  <c r="AG326" i="12"/>
  <c r="AD308" i="20" s="1"/>
  <c r="AG327" i="12"/>
  <c r="AD309" i="20" s="1"/>
  <c r="AG328" i="12"/>
  <c r="AD310" i="20" s="1"/>
  <c r="AG329" i="12"/>
  <c r="AD311" i="20" s="1"/>
  <c r="AG330" i="12"/>
  <c r="AD312" i="20" s="1"/>
  <c r="AG331" i="12"/>
  <c r="AD313" i="20" s="1"/>
  <c r="AG332" i="12"/>
  <c r="AD314" i="20" s="1"/>
  <c r="AG333" i="12"/>
  <c r="AD315" i="20" s="1"/>
  <c r="AG334" i="12"/>
  <c r="AD316" i="20" s="1"/>
  <c r="AG335" i="12"/>
  <c r="AD317" i="20" s="1"/>
  <c r="AG336" i="12"/>
  <c r="AD318" i="20" s="1"/>
  <c r="AG337" i="12"/>
  <c r="AD319" i="20" s="1"/>
  <c r="AG338" i="12"/>
  <c r="AD320" i="20" s="1"/>
  <c r="AG339" i="12"/>
  <c r="AD321" i="20" s="1"/>
  <c r="AG340" i="12"/>
  <c r="AD322" i="20" s="1"/>
  <c r="AG341" i="12"/>
  <c r="AD323" i="20" s="1"/>
  <c r="AG342" i="12"/>
  <c r="AD324" i="20" s="1"/>
  <c r="AG343" i="12"/>
  <c r="AD325" i="20" s="1"/>
  <c r="AG344" i="12"/>
  <c r="AD326" i="20" s="1"/>
  <c r="AG345" i="12"/>
  <c r="AD327" i="20" s="1"/>
  <c r="AG346" i="12"/>
  <c r="AD328" i="20" s="1"/>
  <c r="AG347" i="12"/>
  <c r="AD329" i="20" s="1"/>
  <c r="AG348" i="12"/>
  <c r="AD330" i="20" s="1"/>
  <c r="AG349" i="12"/>
  <c r="AD331" i="20" s="1"/>
  <c r="AG350" i="12"/>
  <c r="AD332" i="20" s="1"/>
  <c r="AG351" i="12"/>
  <c r="AD333" i="20" s="1"/>
  <c r="AG352" i="12"/>
  <c r="AD334" i="20" s="1"/>
  <c r="AG353" i="12"/>
  <c r="AD335" i="20" s="1"/>
  <c r="AG354" i="12"/>
  <c r="AD336" i="20" s="1"/>
  <c r="AG355" i="12"/>
  <c r="AD337" i="20" s="1"/>
  <c r="AG356" i="12"/>
  <c r="AD338" i="20" s="1"/>
  <c r="AG357" i="12"/>
  <c r="AD339" i="20" s="1"/>
  <c r="AG358" i="12"/>
  <c r="AD340" i="20" s="1"/>
  <c r="AG359" i="12"/>
  <c r="AD341" i="20" s="1"/>
  <c r="AG360" i="12"/>
  <c r="AD342" i="20" s="1"/>
  <c r="AG361" i="12"/>
  <c r="AD343" i="20" s="1"/>
  <c r="AG362" i="12"/>
  <c r="AD344" i="20" s="1"/>
  <c r="AG363" i="12"/>
  <c r="AD345" i="20" s="1"/>
  <c r="AG20" i="12"/>
  <c r="AD2" i="20" s="1"/>
  <c r="AB21" i="12"/>
  <c r="Y3" i="20" s="1"/>
  <c r="AC21" i="12"/>
  <c r="Z3" i="20" s="1"/>
  <c r="AD21" i="12"/>
  <c r="AA3" i="20" s="1"/>
  <c r="AE21" i="12"/>
  <c r="AB3" i="20" s="1"/>
  <c r="AB22" i="12"/>
  <c r="Y4" i="20" s="1"/>
  <c r="AC22" i="12"/>
  <c r="Z4" i="20" s="1"/>
  <c r="AD22" i="12"/>
  <c r="AA4" i="20" s="1"/>
  <c r="AE22" i="12"/>
  <c r="AB4" i="20" s="1"/>
  <c r="AB23" i="12"/>
  <c r="Y5" i="20" s="1"/>
  <c r="AC23" i="12"/>
  <c r="Z5" i="20" s="1"/>
  <c r="AD23" i="12"/>
  <c r="AA5" i="20" s="1"/>
  <c r="AE23" i="12"/>
  <c r="AB5" i="20" s="1"/>
  <c r="AB24" i="12"/>
  <c r="Y6" i="20" s="1"/>
  <c r="AC24" i="12"/>
  <c r="Z6" i="20" s="1"/>
  <c r="AD24" i="12"/>
  <c r="AA6" i="20" s="1"/>
  <c r="AE24" i="12"/>
  <c r="AB6" i="20" s="1"/>
  <c r="AB25" i="12"/>
  <c r="Y7" i="20" s="1"/>
  <c r="AC25" i="12"/>
  <c r="Z7" i="20" s="1"/>
  <c r="AD25" i="12"/>
  <c r="AE25" i="12"/>
  <c r="AB7" i="20" s="1"/>
  <c r="AB26" i="12"/>
  <c r="Y8" i="20" s="1"/>
  <c r="AC26" i="12"/>
  <c r="Z8" i="20" s="1"/>
  <c r="AD26" i="12"/>
  <c r="AE26" i="12"/>
  <c r="AB8" i="20" s="1"/>
  <c r="AB27" i="12"/>
  <c r="Y9" i="20" s="1"/>
  <c r="AC27" i="12"/>
  <c r="Z9" i="20" s="1"/>
  <c r="AD27" i="12"/>
  <c r="AA9" i="20" s="1"/>
  <c r="AE27" i="12"/>
  <c r="AB9" i="20" s="1"/>
  <c r="AB28" i="12"/>
  <c r="Y10" i="20" s="1"/>
  <c r="AC28" i="12"/>
  <c r="Z10" i="20" s="1"/>
  <c r="AD28" i="12"/>
  <c r="AE28" i="12"/>
  <c r="AB10" i="20" s="1"/>
  <c r="AB29" i="12"/>
  <c r="Y11" i="20" s="1"/>
  <c r="AC29" i="12"/>
  <c r="Z11" i="20" s="1"/>
  <c r="AD29" i="12"/>
  <c r="AE29" i="12"/>
  <c r="AB11" i="20" s="1"/>
  <c r="AB30" i="12"/>
  <c r="Y12" i="20" s="1"/>
  <c r="AC30" i="12"/>
  <c r="Z12" i="20" s="1"/>
  <c r="AD30" i="12"/>
  <c r="AE30" i="12"/>
  <c r="AB12" i="20" s="1"/>
  <c r="AB31" i="12"/>
  <c r="Y13" i="20" s="1"/>
  <c r="AC31" i="12"/>
  <c r="Z13" i="20" s="1"/>
  <c r="AD31" i="12"/>
  <c r="AE31" i="12"/>
  <c r="AB13" i="20" s="1"/>
  <c r="AB32" i="12"/>
  <c r="Y14" i="20" s="1"/>
  <c r="AC32" i="12"/>
  <c r="Z14" i="20" s="1"/>
  <c r="AD32" i="12"/>
  <c r="AE32" i="12"/>
  <c r="AB14" i="20" s="1"/>
  <c r="AB33" i="12"/>
  <c r="Y15" i="20" s="1"/>
  <c r="AC33" i="12"/>
  <c r="Z15" i="20" s="1"/>
  <c r="AD33" i="12"/>
  <c r="AA15" i="20" s="1"/>
  <c r="AE33" i="12"/>
  <c r="AB15" i="20" s="1"/>
  <c r="AB34" i="12"/>
  <c r="Y16" i="20" s="1"/>
  <c r="AC34" i="12"/>
  <c r="Z16" i="20" s="1"/>
  <c r="AD34" i="12"/>
  <c r="AA16" i="20" s="1"/>
  <c r="AE34" i="12"/>
  <c r="AB16" i="20" s="1"/>
  <c r="AB35" i="12"/>
  <c r="Y17" i="20" s="1"/>
  <c r="AC35" i="12"/>
  <c r="Z17" i="20" s="1"/>
  <c r="AD35" i="12"/>
  <c r="AA17" i="20" s="1"/>
  <c r="AE35" i="12"/>
  <c r="AB17" i="20" s="1"/>
  <c r="AB36" i="12"/>
  <c r="Y18" i="20" s="1"/>
  <c r="AC36" i="12"/>
  <c r="Z18" i="20" s="1"/>
  <c r="AD36" i="12"/>
  <c r="AA18" i="20" s="1"/>
  <c r="AE36" i="12"/>
  <c r="AB18" i="20" s="1"/>
  <c r="AB37" i="12"/>
  <c r="Y19" i="20" s="1"/>
  <c r="AC37" i="12"/>
  <c r="Z19" i="20" s="1"/>
  <c r="AD37" i="12"/>
  <c r="AE37" i="12"/>
  <c r="AB19" i="20" s="1"/>
  <c r="AB38" i="12"/>
  <c r="Y20" i="20" s="1"/>
  <c r="AC38" i="12"/>
  <c r="Z20" i="20" s="1"/>
  <c r="AD38" i="12"/>
  <c r="AE38" i="12"/>
  <c r="AB20" i="20" s="1"/>
  <c r="AB39" i="12"/>
  <c r="Y21" i="20" s="1"/>
  <c r="AC39" i="12"/>
  <c r="Z21" i="20" s="1"/>
  <c r="AD39" i="12"/>
  <c r="AA21" i="20" s="1"/>
  <c r="AE39" i="12"/>
  <c r="AB21" i="20" s="1"/>
  <c r="AB40" i="12"/>
  <c r="Y22" i="20" s="1"/>
  <c r="AC40" i="12"/>
  <c r="Z22" i="20" s="1"/>
  <c r="AD40" i="12"/>
  <c r="AE40" i="12"/>
  <c r="AB22" i="20" s="1"/>
  <c r="AB41" i="12"/>
  <c r="Y23" i="20" s="1"/>
  <c r="AC41" i="12"/>
  <c r="Z23" i="20" s="1"/>
  <c r="AD41" i="12"/>
  <c r="AE41" i="12"/>
  <c r="AB23" i="20" s="1"/>
  <c r="AB42" i="12"/>
  <c r="Y24" i="20" s="1"/>
  <c r="AC42" i="12"/>
  <c r="Z24" i="20" s="1"/>
  <c r="AD42" i="12"/>
  <c r="AE42" i="12"/>
  <c r="AB24" i="20" s="1"/>
  <c r="AB43" i="12"/>
  <c r="Y25" i="20" s="1"/>
  <c r="AC43" i="12"/>
  <c r="Z25" i="20" s="1"/>
  <c r="AD43" i="12"/>
  <c r="AE43" i="12"/>
  <c r="AB25" i="20" s="1"/>
  <c r="AB44" i="12"/>
  <c r="Y26" i="20" s="1"/>
  <c r="AC44" i="12"/>
  <c r="Z26" i="20" s="1"/>
  <c r="AD44" i="12"/>
  <c r="AE44" i="12"/>
  <c r="AB26" i="20" s="1"/>
  <c r="AB45" i="12"/>
  <c r="Y27" i="20" s="1"/>
  <c r="AC45" i="12"/>
  <c r="Z27" i="20" s="1"/>
  <c r="AD45" i="12"/>
  <c r="AA27" i="20" s="1"/>
  <c r="AE45" i="12"/>
  <c r="AB27" i="20" s="1"/>
  <c r="AB46" i="12"/>
  <c r="Y28" i="20" s="1"/>
  <c r="AC46" i="12"/>
  <c r="Z28" i="20" s="1"/>
  <c r="AD46" i="12"/>
  <c r="AA28" i="20" s="1"/>
  <c r="AE46" i="12"/>
  <c r="AB28" i="20" s="1"/>
  <c r="AB47" i="12"/>
  <c r="Y29" i="20" s="1"/>
  <c r="AC47" i="12"/>
  <c r="Z29" i="20" s="1"/>
  <c r="AD47" i="12"/>
  <c r="AA29" i="20" s="1"/>
  <c r="AE47" i="12"/>
  <c r="AB29" i="20" s="1"/>
  <c r="AB48" i="12"/>
  <c r="Y30" i="20" s="1"/>
  <c r="AC48" i="12"/>
  <c r="Z30" i="20" s="1"/>
  <c r="AD48" i="12"/>
  <c r="AA30" i="20" s="1"/>
  <c r="AE48" i="12"/>
  <c r="AB30" i="20" s="1"/>
  <c r="AB49" i="12"/>
  <c r="Y31" i="20" s="1"/>
  <c r="AC49" i="12"/>
  <c r="Z31" i="20" s="1"/>
  <c r="AD49" i="12"/>
  <c r="AE49" i="12"/>
  <c r="AB31" i="20" s="1"/>
  <c r="AB50" i="12"/>
  <c r="Y32" i="20" s="1"/>
  <c r="AC50" i="12"/>
  <c r="Z32" i="20" s="1"/>
  <c r="AD50" i="12"/>
  <c r="AE50" i="12"/>
  <c r="AB32" i="20" s="1"/>
  <c r="AB51" i="12"/>
  <c r="Y33" i="20" s="1"/>
  <c r="AC51" i="12"/>
  <c r="Z33" i="20" s="1"/>
  <c r="AD51" i="12"/>
  <c r="AA33" i="20" s="1"/>
  <c r="AE51" i="12"/>
  <c r="AB33" i="20" s="1"/>
  <c r="AB52" i="12"/>
  <c r="Y34" i="20" s="1"/>
  <c r="AC52" i="12"/>
  <c r="Z34" i="20" s="1"/>
  <c r="AD52" i="12"/>
  <c r="AE52" i="12"/>
  <c r="AB34" i="20" s="1"/>
  <c r="AB53" i="12"/>
  <c r="Y35" i="20" s="1"/>
  <c r="AC53" i="12"/>
  <c r="Z35" i="20" s="1"/>
  <c r="AD53" i="12"/>
  <c r="AE53" i="12"/>
  <c r="AB35" i="20" s="1"/>
  <c r="AB54" i="12"/>
  <c r="Y36" i="20" s="1"/>
  <c r="AC54" i="12"/>
  <c r="Z36" i="20" s="1"/>
  <c r="AD54" i="12"/>
  <c r="AE54" i="12"/>
  <c r="AB36" i="20" s="1"/>
  <c r="AB55" i="12"/>
  <c r="Y37" i="20" s="1"/>
  <c r="AC55" i="12"/>
  <c r="Z37" i="20" s="1"/>
  <c r="AD55" i="12"/>
  <c r="AE55" i="12"/>
  <c r="AB37" i="20" s="1"/>
  <c r="AB56" i="12"/>
  <c r="Y38" i="20" s="1"/>
  <c r="AC56" i="12"/>
  <c r="Z38" i="20" s="1"/>
  <c r="AD56" i="12"/>
  <c r="AE56" i="12"/>
  <c r="AB38" i="20" s="1"/>
  <c r="AB57" i="12"/>
  <c r="Y39" i="20" s="1"/>
  <c r="AC57" i="12"/>
  <c r="Z39" i="20" s="1"/>
  <c r="AD57" i="12"/>
  <c r="AA39" i="20" s="1"/>
  <c r="AE57" i="12"/>
  <c r="AB39" i="20" s="1"/>
  <c r="AB58" i="12"/>
  <c r="Y40" i="20" s="1"/>
  <c r="AC58" i="12"/>
  <c r="Z40" i="20" s="1"/>
  <c r="AD58" i="12"/>
  <c r="AA40" i="20" s="1"/>
  <c r="AE58" i="12"/>
  <c r="AB40" i="20" s="1"/>
  <c r="AB59" i="12"/>
  <c r="Y41" i="20" s="1"/>
  <c r="AC59" i="12"/>
  <c r="Z41" i="20" s="1"/>
  <c r="AD59" i="12"/>
  <c r="AA41" i="20" s="1"/>
  <c r="AE59" i="12"/>
  <c r="AB41" i="20" s="1"/>
  <c r="AB60" i="12"/>
  <c r="Y42" i="20" s="1"/>
  <c r="AC60" i="12"/>
  <c r="Z42" i="20" s="1"/>
  <c r="AD60" i="12"/>
  <c r="AA42" i="20" s="1"/>
  <c r="AE60" i="12"/>
  <c r="AB42" i="20" s="1"/>
  <c r="AB61" i="12"/>
  <c r="Y43" i="20" s="1"/>
  <c r="AC61" i="12"/>
  <c r="Z43" i="20" s="1"/>
  <c r="AD61" i="12"/>
  <c r="AE61" i="12"/>
  <c r="AB43" i="20" s="1"/>
  <c r="AB62" i="12"/>
  <c r="Y44" i="20" s="1"/>
  <c r="AC62" i="12"/>
  <c r="Z44" i="20" s="1"/>
  <c r="AD62" i="12"/>
  <c r="AE62" i="12"/>
  <c r="AB44" i="20" s="1"/>
  <c r="AB63" i="12"/>
  <c r="Y45" i="20" s="1"/>
  <c r="AC63" i="12"/>
  <c r="Z45" i="20" s="1"/>
  <c r="AD63" i="12"/>
  <c r="AA45" i="20" s="1"/>
  <c r="AE63" i="12"/>
  <c r="AB45" i="20" s="1"/>
  <c r="AB64" i="12"/>
  <c r="Y46" i="20" s="1"/>
  <c r="AC64" i="12"/>
  <c r="Z46" i="20" s="1"/>
  <c r="AD64" i="12"/>
  <c r="AE64" i="12"/>
  <c r="AB46" i="20" s="1"/>
  <c r="AB65" i="12"/>
  <c r="Y47" i="20" s="1"/>
  <c r="AC65" i="12"/>
  <c r="Z47" i="20" s="1"/>
  <c r="AD65" i="12"/>
  <c r="AE65" i="12"/>
  <c r="AB47" i="20" s="1"/>
  <c r="AB66" i="12"/>
  <c r="Y48" i="20" s="1"/>
  <c r="AC66" i="12"/>
  <c r="Z48" i="20" s="1"/>
  <c r="AD66" i="12"/>
  <c r="AE66" i="12"/>
  <c r="AB48" i="20" s="1"/>
  <c r="AB67" i="12"/>
  <c r="Y49" i="20" s="1"/>
  <c r="AC67" i="12"/>
  <c r="Z49" i="20" s="1"/>
  <c r="AD67" i="12"/>
  <c r="AE67" i="12"/>
  <c r="AB49" i="20" s="1"/>
  <c r="AB68" i="12"/>
  <c r="Y50" i="20" s="1"/>
  <c r="AC68" i="12"/>
  <c r="Z50" i="20" s="1"/>
  <c r="AD68" i="12"/>
  <c r="AE68" i="12"/>
  <c r="AB50" i="20" s="1"/>
  <c r="AB69" i="12"/>
  <c r="Y51" i="20" s="1"/>
  <c r="AC69" i="12"/>
  <c r="Z51" i="20" s="1"/>
  <c r="AD69" i="12"/>
  <c r="AA51" i="20" s="1"/>
  <c r="AE69" i="12"/>
  <c r="AB51" i="20" s="1"/>
  <c r="AB70" i="12"/>
  <c r="Y52" i="20" s="1"/>
  <c r="AC70" i="12"/>
  <c r="Z52" i="20" s="1"/>
  <c r="AD70" i="12"/>
  <c r="AA52" i="20" s="1"/>
  <c r="AE70" i="12"/>
  <c r="AB52" i="20" s="1"/>
  <c r="AB71" i="12"/>
  <c r="Y53" i="20" s="1"/>
  <c r="AC71" i="12"/>
  <c r="Z53" i="20" s="1"/>
  <c r="AD71" i="12"/>
  <c r="AA53" i="20" s="1"/>
  <c r="AE71" i="12"/>
  <c r="AB53" i="20" s="1"/>
  <c r="AB72" i="12"/>
  <c r="Y54" i="20" s="1"/>
  <c r="AC72" i="12"/>
  <c r="Z54" i="20" s="1"/>
  <c r="AD72" i="12"/>
  <c r="AA54" i="20" s="1"/>
  <c r="AE72" i="12"/>
  <c r="AB54" i="20" s="1"/>
  <c r="AB73" i="12"/>
  <c r="Y55" i="20" s="1"/>
  <c r="AC73" i="12"/>
  <c r="Z55" i="20" s="1"/>
  <c r="AD73" i="12"/>
  <c r="AE73" i="12"/>
  <c r="AB55" i="20" s="1"/>
  <c r="AB74" i="12"/>
  <c r="Y56" i="20" s="1"/>
  <c r="AC74" i="12"/>
  <c r="Z56" i="20" s="1"/>
  <c r="AD74" i="12"/>
  <c r="AE74" i="12"/>
  <c r="AB56" i="20" s="1"/>
  <c r="AB75" i="12"/>
  <c r="Y57" i="20" s="1"/>
  <c r="AC75" i="12"/>
  <c r="Z57" i="20" s="1"/>
  <c r="AD75" i="12"/>
  <c r="AA57" i="20" s="1"/>
  <c r="AE75" i="12"/>
  <c r="AB57" i="20" s="1"/>
  <c r="AB76" i="12"/>
  <c r="Y58" i="20" s="1"/>
  <c r="AC76" i="12"/>
  <c r="Z58" i="20" s="1"/>
  <c r="AD76" i="12"/>
  <c r="AE76" i="12"/>
  <c r="AB58" i="20" s="1"/>
  <c r="AB77" i="12"/>
  <c r="Y59" i="20" s="1"/>
  <c r="AC77" i="12"/>
  <c r="Z59" i="20" s="1"/>
  <c r="AD77" i="12"/>
  <c r="AE77" i="12"/>
  <c r="AB59" i="20" s="1"/>
  <c r="AB78" i="12"/>
  <c r="Y60" i="20" s="1"/>
  <c r="AC78" i="12"/>
  <c r="Z60" i="20" s="1"/>
  <c r="AD78" i="12"/>
  <c r="AE78" i="12"/>
  <c r="AB60" i="20" s="1"/>
  <c r="AB79" i="12"/>
  <c r="Y61" i="20" s="1"/>
  <c r="AC79" i="12"/>
  <c r="Z61" i="20" s="1"/>
  <c r="AD79" i="12"/>
  <c r="AE79" i="12"/>
  <c r="AB61" i="20" s="1"/>
  <c r="AB80" i="12"/>
  <c r="Y62" i="20" s="1"/>
  <c r="AC80" i="12"/>
  <c r="Z62" i="20" s="1"/>
  <c r="AD80" i="12"/>
  <c r="AE80" i="12"/>
  <c r="AB62" i="20" s="1"/>
  <c r="AB81" i="12"/>
  <c r="Y63" i="20" s="1"/>
  <c r="AC81" i="12"/>
  <c r="Z63" i="20" s="1"/>
  <c r="AD81" i="12"/>
  <c r="AA63" i="20" s="1"/>
  <c r="AE81" i="12"/>
  <c r="AB63" i="20" s="1"/>
  <c r="AB82" i="12"/>
  <c r="Y64" i="20" s="1"/>
  <c r="AC82" i="12"/>
  <c r="Z64" i="20" s="1"/>
  <c r="AD82" i="12"/>
  <c r="AA64" i="20" s="1"/>
  <c r="AE82" i="12"/>
  <c r="AB64" i="20" s="1"/>
  <c r="AB83" i="12"/>
  <c r="Y65" i="20" s="1"/>
  <c r="AC83" i="12"/>
  <c r="Z65" i="20" s="1"/>
  <c r="AD83" i="12"/>
  <c r="AA65" i="20" s="1"/>
  <c r="AE83" i="12"/>
  <c r="AB65" i="20" s="1"/>
  <c r="AB84" i="12"/>
  <c r="Y66" i="20" s="1"/>
  <c r="AC84" i="12"/>
  <c r="Z66" i="20" s="1"/>
  <c r="AD84" i="12"/>
  <c r="AA66" i="20" s="1"/>
  <c r="AE84" i="12"/>
  <c r="AB66" i="20" s="1"/>
  <c r="AB85" i="12"/>
  <c r="Y67" i="20" s="1"/>
  <c r="AC85" i="12"/>
  <c r="Z67" i="20" s="1"/>
  <c r="AD85" i="12"/>
  <c r="AE85" i="12"/>
  <c r="AB67" i="20" s="1"/>
  <c r="AB86" i="12"/>
  <c r="Y68" i="20" s="1"/>
  <c r="AC86" i="12"/>
  <c r="Z68" i="20" s="1"/>
  <c r="AD86" i="12"/>
  <c r="AE86" i="12"/>
  <c r="AB68" i="20" s="1"/>
  <c r="AB87" i="12"/>
  <c r="Y69" i="20" s="1"/>
  <c r="AC87" i="12"/>
  <c r="Z69" i="20" s="1"/>
  <c r="AD87" i="12"/>
  <c r="AA69" i="20" s="1"/>
  <c r="AE87" i="12"/>
  <c r="AB69" i="20" s="1"/>
  <c r="AB88" i="12"/>
  <c r="Y70" i="20" s="1"/>
  <c r="AC88" i="12"/>
  <c r="Z70" i="20" s="1"/>
  <c r="AD88" i="12"/>
  <c r="AE88" i="12"/>
  <c r="AB70" i="20" s="1"/>
  <c r="AB89" i="12"/>
  <c r="Y71" i="20" s="1"/>
  <c r="AC89" i="12"/>
  <c r="Z71" i="20" s="1"/>
  <c r="AD89" i="12"/>
  <c r="AE89" i="12"/>
  <c r="AB71" i="20" s="1"/>
  <c r="AB90" i="12"/>
  <c r="Y72" i="20" s="1"/>
  <c r="AC90" i="12"/>
  <c r="Z72" i="20" s="1"/>
  <c r="AD90" i="12"/>
  <c r="AE90" i="12"/>
  <c r="AB72" i="20" s="1"/>
  <c r="AB91" i="12"/>
  <c r="Y73" i="20" s="1"/>
  <c r="AC91" i="12"/>
  <c r="Z73" i="20" s="1"/>
  <c r="AD91" i="12"/>
  <c r="AE91" i="12"/>
  <c r="AB73" i="20" s="1"/>
  <c r="AB92" i="12"/>
  <c r="Y74" i="20" s="1"/>
  <c r="AC92" i="12"/>
  <c r="Z74" i="20" s="1"/>
  <c r="AD92" i="12"/>
  <c r="AE92" i="12"/>
  <c r="AB74" i="20" s="1"/>
  <c r="AB93" i="12"/>
  <c r="Y75" i="20" s="1"/>
  <c r="AC93" i="12"/>
  <c r="Z75" i="20" s="1"/>
  <c r="AD93" i="12"/>
  <c r="AA75" i="20" s="1"/>
  <c r="AE93" i="12"/>
  <c r="AB75" i="20" s="1"/>
  <c r="AB94" i="12"/>
  <c r="Y76" i="20" s="1"/>
  <c r="AC94" i="12"/>
  <c r="Z76" i="20" s="1"/>
  <c r="AD94" i="12"/>
  <c r="AA76" i="20" s="1"/>
  <c r="AE94" i="12"/>
  <c r="AB76" i="20" s="1"/>
  <c r="AB95" i="12"/>
  <c r="Y77" i="20" s="1"/>
  <c r="AC95" i="12"/>
  <c r="Z77" i="20" s="1"/>
  <c r="AD95" i="12"/>
  <c r="AA77" i="20" s="1"/>
  <c r="AE95" i="12"/>
  <c r="AB77" i="20" s="1"/>
  <c r="AB96" i="12"/>
  <c r="Y78" i="20" s="1"/>
  <c r="AC96" i="12"/>
  <c r="Z78" i="20" s="1"/>
  <c r="AD96" i="12"/>
  <c r="AA78" i="20" s="1"/>
  <c r="AE96" i="12"/>
  <c r="AB78" i="20" s="1"/>
  <c r="AB97" i="12"/>
  <c r="Y79" i="20" s="1"/>
  <c r="AC97" i="12"/>
  <c r="Z79" i="20" s="1"/>
  <c r="AD97" i="12"/>
  <c r="AE97" i="12"/>
  <c r="AB79" i="20" s="1"/>
  <c r="AB98" i="12"/>
  <c r="Y80" i="20" s="1"/>
  <c r="AC98" i="12"/>
  <c r="Z80" i="20" s="1"/>
  <c r="AD98" i="12"/>
  <c r="AE98" i="12"/>
  <c r="AB80" i="20" s="1"/>
  <c r="AB99" i="12"/>
  <c r="Y81" i="20" s="1"/>
  <c r="AC99" i="12"/>
  <c r="Z81" i="20" s="1"/>
  <c r="AD99" i="12"/>
  <c r="AA81" i="20" s="1"/>
  <c r="AE99" i="12"/>
  <c r="AB81" i="20" s="1"/>
  <c r="AB100" i="12"/>
  <c r="Y82" i="20" s="1"/>
  <c r="AC100" i="12"/>
  <c r="Z82" i="20" s="1"/>
  <c r="AD100" i="12"/>
  <c r="AE100" i="12"/>
  <c r="AB82" i="20" s="1"/>
  <c r="AB101" i="12"/>
  <c r="Y83" i="20" s="1"/>
  <c r="AC101" i="12"/>
  <c r="Z83" i="20" s="1"/>
  <c r="AD101" i="12"/>
  <c r="AE101" i="12"/>
  <c r="AB83" i="20" s="1"/>
  <c r="AB102" i="12"/>
  <c r="Y84" i="20" s="1"/>
  <c r="AC102" i="12"/>
  <c r="Z84" i="20" s="1"/>
  <c r="AD102" i="12"/>
  <c r="AE102" i="12"/>
  <c r="AB84" i="20" s="1"/>
  <c r="AB103" i="12"/>
  <c r="Y85" i="20" s="1"/>
  <c r="AC103" i="12"/>
  <c r="Z85" i="20" s="1"/>
  <c r="AD103" i="12"/>
  <c r="AE103" i="12"/>
  <c r="AB85" i="20" s="1"/>
  <c r="AB104" i="12"/>
  <c r="Y86" i="20" s="1"/>
  <c r="AC104" i="12"/>
  <c r="Z86" i="20" s="1"/>
  <c r="AD104" i="12"/>
  <c r="AE104" i="12"/>
  <c r="AB86" i="20" s="1"/>
  <c r="AB105" i="12"/>
  <c r="Y87" i="20" s="1"/>
  <c r="AC105" i="12"/>
  <c r="Z87" i="20" s="1"/>
  <c r="AD105" i="12"/>
  <c r="AA87" i="20" s="1"/>
  <c r="AE105" i="12"/>
  <c r="AB87" i="20" s="1"/>
  <c r="AB106" i="12"/>
  <c r="Y88" i="20" s="1"/>
  <c r="AC106" i="12"/>
  <c r="Z88" i="20" s="1"/>
  <c r="AD106" i="12"/>
  <c r="AA88" i="20" s="1"/>
  <c r="AE106" i="12"/>
  <c r="AB88" i="20" s="1"/>
  <c r="AB107" i="12"/>
  <c r="Y89" i="20" s="1"/>
  <c r="AC107" i="12"/>
  <c r="Z89" i="20" s="1"/>
  <c r="AD107" i="12"/>
  <c r="AA89" i="20" s="1"/>
  <c r="AE107" i="12"/>
  <c r="AB89" i="20" s="1"/>
  <c r="AB108" i="12"/>
  <c r="Y90" i="20" s="1"/>
  <c r="AC108" i="12"/>
  <c r="Z90" i="20" s="1"/>
  <c r="AD108" i="12"/>
  <c r="AA90" i="20" s="1"/>
  <c r="AE108" i="12"/>
  <c r="AB90" i="20" s="1"/>
  <c r="AB109" i="12"/>
  <c r="Y91" i="20" s="1"/>
  <c r="AC109" i="12"/>
  <c r="Z91" i="20" s="1"/>
  <c r="AD109" i="12"/>
  <c r="AE109" i="12"/>
  <c r="AB91" i="20" s="1"/>
  <c r="AB110" i="12"/>
  <c r="Y92" i="20" s="1"/>
  <c r="AC110" i="12"/>
  <c r="Z92" i="20" s="1"/>
  <c r="AD110" i="12"/>
  <c r="AE110" i="12"/>
  <c r="AB92" i="20" s="1"/>
  <c r="AB111" i="12"/>
  <c r="Y93" i="20" s="1"/>
  <c r="AC111" i="12"/>
  <c r="Z93" i="20" s="1"/>
  <c r="AD111" i="12"/>
  <c r="AA93" i="20" s="1"/>
  <c r="AE111" i="12"/>
  <c r="AB93" i="20" s="1"/>
  <c r="AB112" i="12"/>
  <c r="Y94" i="20" s="1"/>
  <c r="AC112" i="12"/>
  <c r="Z94" i="20" s="1"/>
  <c r="AD112" i="12"/>
  <c r="AE112" i="12"/>
  <c r="AB94" i="20" s="1"/>
  <c r="AB113" i="12"/>
  <c r="Y95" i="20" s="1"/>
  <c r="AC113" i="12"/>
  <c r="Z95" i="20" s="1"/>
  <c r="AD113" i="12"/>
  <c r="AE113" i="12"/>
  <c r="AB95" i="20" s="1"/>
  <c r="AB114" i="12"/>
  <c r="Y96" i="20" s="1"/>
  <c r="AC114" i="12"/>
  <c r="Z96" i="20" s="1"/>
  <c r="AD114" i="12"/>
  <c r="AE114" i="12"/>
  <c r="AB96" i="20" s="1"/>
  <c r="AB115" i="12"/>
  <c r="Y97" i="20" s="1"/>
  <c r="AC115" i="12"/>
  <c r="Z97" i="20" s="1"/>
  <c r="AD115" i="12"/>
  <c r="AE115" i="12"/>
  <c r="AB97" i="20" s="1"/>
  <c r="AB116" i="12"/>
  <c r="Y98" i="20" s="1"/>
  <c r="AC116" i="12"/>
  <c r="Z98" i="20" s="1"/>
  <c r="AD116" i="12"/>
  <c r="AE116" i="12"/>
  <c r="AB98" i="20" s="1"/>
  <c r="AB117" i="12"/>
  <c r="Y99" i="20" s="1"/>
  <c r="AC117" i="12"/>
  <c r="Z99" i="20" s="1"/>
  <c r="AD117" i="12"/>
  <c r="AA99" i="20" s="1"/>
  <c r="AE117" i="12"/>
  <c r="AB99" i="20" s="1"/>
  <c r="AB118" i="12"/>
  <c r="Y100" i="20" s="1"/>
  <c r="AC118" i="12"/>
  <c r="Z100" i="20" s="1"/>
  <c r="AD118" i="12"/>
  <c r="AA100" i="20" s="1"/>
  <c r="AE118" i="12"/>
  <c r="AB100" i="20" s="1"/>
  <c r="AB119" i="12"/>
  <c r="Y101" i="20" s="1"/>
  <c r="AC119" i="12"/>
  <c r="Z101" i="20" s="1"/>
  <c r="AD119" i="12"/>
  <c r="AA101" i="20" s="1"/>
  <c r="AE119" i="12"/>
  <c r="AB101" i="20" s="1"/>
  <c r="AB120" i="12"/>
  <c r="Y102" i="20" s="1"/>
  <c r="AC120" i="12"/>
  <c r="Z102" i="20" s="1"/>
  <c r="AD120" i="12"/>
  <c r="AA102" i="20" s="1"/>
  <c r="AE120" i="12"/>
  <c r="AB102" i="20" s="1"/>
  <c r="AB121" i="12"/>
  <c r="Y103" i="20" s="1"/>
  <c r="AC121" i="12"/>
  <c r="Z103" i="20" s="1"/>
  <c r="AD121" i="12"/>
  <c r="AE121" i="12"/>
  <c r="AB103" i="20" s="1"/>
  <c r="AB122" i="12"/>
  <c r="Y104" i="20" s="1"/>
  <c r="AC122" i="12"/>
  <c r="Z104" i="20" s="1"/>
  <c r="AD122" i="12"/>
  <c r="AE122" i="12"/>
  <c r="AB104" i="20" s="1"/>
  <c r="AB123" i="12"/>
  <c r="Y105" i="20" s="1"/>
  <c r="AC123" i="12"/>
  <c r="Z105" i="20" s="1"/>
  <c r="AD123" i="12"/>
  <c r="AA105" i="20" s="1"/>
  <c r="AE123" i="12"/>
  <c r="AB105" i="20" s="1"/>
  <c r="AB124" i="12"/>
  <c r="Y106" i="20" s="1"/>
  <c r="AC124" i="12"/>
  <c r="Z106" i="20" s="1"/>
  <c r="AD124" i="12"/>
  <c r="AE124" i="12"/>
  <c r="AB106" i="20" s="1"/>
  <c r="AB125" i="12"/>
  <c r="Y107" i="20" s="1"/>
  <c r="AC125" i="12"/>
  <c r="Z107" i="20" s="1"/>
  <c r="AD125" i="12"/>
  <c r="AE125" i="12"/>
  <c r="AB107" i="20" s="1"/>
  <c r="AB126" i="12"/>
  <c r="Y108" i="20" s="1"/>
  <c r="AC126" i="12"/>
  <c r="Z108" i="20" s="1"/>
  <c r="AD126" i="12"/>
  <c r="AE126" i="12"/>
  <c r="AB108" i="20" s="1"/>
  <c r="AB127" i="12"/>
  <c r="Y109" i="20" s="1"/>
  <c r="AC127" i="12"/>
  <c r="Z109" i="20" s="1"/>
  <c r="AD127" i="12"/>
  <c r="AE127" i="12"/>
  <c r="AB109" i="20" s="1"/>
  <c r="AB128" i="12"/>
  <c r="Y110" i="20" s="1"/>
  <c r="AC128" i="12"/>
  <c r="Z110" i="20" s="1"/>
  <c r="AD128" i="12"/>
  <c r="AE128" i="12"/>
  <c r="AB110" i="20" s="1"/>
  <c r="AB129" i="12"/>
  <c r="Y111" i="20" s="1"/>
  <c r="AC129" i="12"/>
  <c r="Z111" i="20" s="1"/>
  <c r="AD129" i="12"/>
  <c r="AA111" i="20" s="1"/>
  <c r="AE129" i="12"/>
  <c r="AB111" i="20" s="1"/>
  <c r="AB130" i="12"/>
  <c r="Y112" i="20" s="1"/>
  <c r="AC130" i="12"/>
  <c r="Z112" i="20" s="1"/>
  <c r="AD130" i="12"/>
  <c r="AA112" i="20" s="1"/>
  <c r="AE130" i="12"/>
  <c r="AB112" i="20" s="1"/>
  <c r="AB131" i="12"/>
  <c r="Y113" i="20" s="1"/>
  <c r="AC131" i="12"/>
  <c r="Z113" i="20" s="1"/>
  <c r="AD131" i="12"/>
  <c r="AA113" i="20" s="1"/>
  <c r="AE131" i="12"/>
  <c r="AB113" i="20" s="1"/>
  <c r="AB132" i="12"/>
  <c r="Y114" i="20" s="1"/>
  <c r="AC132" i="12"/>
  <c r="Z114" i="20" s="1"/>
  <c r="AD132" i="12"/>
  <c r="AA114" i="20" s="1"/>
  <c r="AE132" i="12"/>
  <c r="AB114" i="20" s="1"/>
  <c r="AB133" i="12"/>
  <c r="Y115" i="20" s="1"/>
  <c r="AC133" i="12"/>
  <c r="Z115" i="20" s="1"/>
  <c r="AD133" i="12"/>
  <c r="AE133" i="12"/>
  <c r="AB115" i="20" s="1"/>
  <c r="AB134" i="12"/>
  <c r="Y116" i="20" s="1"/>
  <c r="AC134" i="12"/>
  <c r="Z116" i="20" s="1"/>
  <c r="AD134" i="12"/>
  <c r="AE134" i="12"/>
  <c r="AB116" i="20" s="1"/>
  <c r="AB135" i="12"/>
  <c r="Y117" i="20" s="1"/>
  <c r="AC135" i="12"/>
  <c r="Z117" i="20" s="1"/>
  <c r="AD135" i="12"/>
  <c r="AA117" i="20" s="1"/>
  <c r="AE135" i="12"/>
  <c r="AB117" i="20" s="1"/>
  <c r="AB136" i="12"/>
  <c r="Y118" i="20" s="1"/>
  <c r="AC136" i="12"/>
  <c r="Z118" i="20" s="1"/>
  <c r="AD136" i="12"/>
  <c r="AE136" i="12"/>
  <c r="AB118" i="20" s="1"/>
  <c r="AB137" i="12"/>
  <c r="Y119" i="20" s="1"/>
  <c r="AC137" i="12"/>
  <c r="Z119" i="20" s="1"/>
  <c r="AD137" i="12"/>
  <c r="AE137" i="12"/>
  <c r="AB119" i="20" s="1"/>
  <c r="AB138" i="12"/>
  <c r="Y120" i="20" s="1"/>
  <c r="AC138" i="12"/>
  <c r="Z120" i="20" s="1"/>
  <c r="AD138" i="12"/>
  <c r="AE138" i="12"/>
  <c r="AB120" i="20" s="1"/>
  <c r="AB139" i="12"/>
  <c r="Y121" i="20" s="1"/>
  <c r="AC139" i="12"/>
  <c r="Z121" i="20" s="1"/>
  <c r="AD139" i="12"/>
  <c r="AE139" i="12"/>
  <c r="AB121" i="20" s="1"/>
  <c r="AB140" i="12"/>
  <c r="Y122" i="20" s="1"/>
  <c r="AC140" i="12"/>
  <c r="Z122" i="20" s="1"/>
  <c r="AD140" i="12"/>
  <c r="AE140" i="12"/>
  <c r="AB122" i="20" s="1"/>
  <c r="AB141" i="12"/>
  <c r="Y123" i="20" s="1"/>
  <c r="AC141" i="12"/>
  <c r="Z123" i="20" s="1"/>
  <c r="AD141" i="12"/>
  <c r="AA123" i="20" s="1"/>
  <c r="AE141" i="12"/>
  <c r="AB123" i="20" s="1"/>
  <c r="AB142" i="12"/>
  <c r="Y124" i="20" s="1"/>
  <c r="AC142" i="12"/>
  <c r="Z124" i="20" s="1"/>
  <c r="AD142" i="12"/>
  <c r="AA124" i="20" s="1"/>
  <c r="AE142" i="12"/>
  <c r="AB143" i="12"/>
  <c r="Y125" i="20" s="1"/>
  <c r="AC143" i="12"/>
  <c r="Z125" i="20" s="1"/>
  <c r="AD143" i="12"/>
  <c r="AA125" i="20" s="1"/>
  <c r="AE143" i="12"/>
  <c r="AB125" i="20" s="1"/>
  <c r="AB144" i="12"/>
  <c r="Y126" i="20" s="1"/>
  <c r="AC144" i="12"/>
  <c r="Z126" i="20" s="1"/>
  <c r="AD144" i="12"/>
  <c r="AA126" i="20" s="1"/>
  <c r="AE144" i="12"/>
  <c r="AB126" i="20" s="1"/>
  <c r="AB145" i="12"/>
  <c r="Y127" i="20" s="1"/>
  <c r="AC145" i="12"/>
  <c r="Z127" i="20" s="1"/>
  <c r="AD145" i="12"/>
  <c r="AE145" i="12"/>
  <c r="AB127" i="20" s="1"/>
  <c r="AB146" i="12"/>
  <c r="Y128" i="20" s="1"/>
  <c r="AC146" i="12"/>
  <c r="Z128" i="20" s="1"/>
  <c r="AD146" i="12"/>
  <c r="AE146" i="12"/>
  <c r="AB128" i="20" s="1"/>
  <c r="AB147" i="12"/>
  <c r="Y129" i="20" s="1"/>
  <c r="AC147" i="12"/>
  <c r="Z129" i="20" s="1"/>
  <c r="AD147" i="12"/>
  <c r="AA129" i="20" s="1"/>
  <c r="AE147" i="12"/>
  <c r="AB129" i="20" s="1"/>
  <c r="AB148" i="12"/>
  <c r="Y130" i="20" s="1"/>
  <c r="AC148" i="12"/>
  <c r="Z130" i="20" s="1"/>
  <c r="AD148" i="12"/>
  <c r="AE148" i="12"/>
  <c r="AB130" i="20" s="1"/>
  <c r="AB149" i="12"/>
  <c r="Y131" i="20" s="1"/>
  <c r="AC149" i="12"/>
  <c r="Z131" i="20" s="1"/>
  <c r="AD149" i="12"/>
  <c r="AE149" i="12"/>
  <c r="AB131" i="20" s="1"/>
  <c r="AB150" i="12"/>
  <c r="Y132" i="20" s="1"/>
  <c r="AC150" i="12"/>
  <c r="Z132" i="20" s="1"/>
  <c r="AD150" i="12"/>
  <c r="AE150" i="12"/>
  <c r="AB132" i="20" s="1"/>
  <c r="AB151" i="12"/>
  <c r="Y133" i="20" s="1"/>
  <c r="AC151" i="12"/>
  <c r="Z133" i="20" s="1"/>
  <c r="AD151" i="12"/>
  <c r="AE151" i="12"/>
  <c r="AB133" i="20" s="1"/>
  <c r="AB152" i="12"/>
  <c r="Y134" i="20" s="1"/>
  <c r="AC152" i="12"/>
  <c r="Z134" i="20" s="1"/>
  <c r="AD152" i="12"/>
  <c r="AE152" i="12"/>
  <c r="AB134" i="20" s="1"/>
  <c r="AB153" i="12"/>
  <c r="Y135" i="20" s="1"/>
  <c r="AC153" i="12"/>
  <c r="Z135" i="20" s="1"/>
  <c r="AD153" i="12"/>
  <c r="AA135" i="20" s="1"/>
  <c r="AE153" i="12"/>
  <c r="AB135" i="20" s="1"/>
  <c r="AB154" i="12"/>
  <c r="Y136" i="20" s="1"/>
  <c r="AC154" i="12"/>
  <c r="Z136" i="20" s="1"/>
  <c r="AD154" i="12"/>
  <c r="AA136" i="20" s="1"/>
  <c r="AE154" i="12"/>
  <c r="AB136" i="20" s="1"/>
  <c r="AB155" i="12"/>
  <c r="Y137" i="20" s="1"/>
  <c r="AC155" i="12"/>
  <c r="Z137" i="20" s="1"/>
  <c r="AD155" i="12"/>
  <c r="AA137" i="20" s="1"/>
  <c r="AE155" i="12"/>
  <c r="AB137" i="20" s="1"/>
  <c r="AB156" i="12"/>
  <c r="Y138" i="20" s="1"/>
  <c r="AC156" i="12"/>
  <c r="Z138" i="20" s="1"/>
  <c r="AD156" i="12"/>
  <c r="AA138" i="20" s="1"/>
  <c r="AE156" i="12"/>
  <c r="AB138" i="20" s="1"/>
  <c r="AB157" i="12"/>
  <c r="Y139" i="20" s="1"/>
  <c r="AC157" i="12"/>
  <c r="Z139" i="20" s="1"/>
  <c r="AD157" i="12"/>
  <c r="AE157" i="12"/>
  <c r="AB139" i="20" s="1"/>
  <c r="AB158" i="12"/>
  <c r="Y140" i="20" s="1"/>
  <c r="AC158" i="12"/>
  <c r="Z140" i="20" s="1"/>
  <c r="AD158" i="12"/>
  <c r="AE158" i="12"/>
  <c r="AB140" i="20" s="1"/>
  <c r="AB159" i="12"/>
  <c r="Y141" i="20" s="1"/>
  <c r="AC159" i="12"/>
  <c r="Z141" i="20" s="1"/>
  <c r="AD159" i="12"/>
  <c r="AA141" i="20" s="1"/>
  <c r="AE159" i="12"/>
  <c r="AB141" i="20" s="1"/>
  <c r="AB160" i="12"/>
  <c r="Y142" i="20" s="1"/>
  <c r="AC160" i="12"/>
  <c r="Z142" i="20" s="1"/>
  <c r="AD160" i="12"/>
  <c r="AE160" i="12"/>
  <c r="AB142" i="20" s="1"/>
  <c r="AB161" i="12"/>
  <c r="Y143" i="20" s="1"/>
  <c r="AC161" i="12"/>
  <c r="Z143" i="20" s="1"/>
  <c r="AD161" i="12"/>
  <c r="AE161" i="12"/>
  <c r="AB143" i="20" s="1"/>
  <c r="AB162" i="12"/>
  <c r="Y144" i="20" s="1"/>
  <c r="AC162" i="12"/>
  <c r="Z144" i="20" s="1"/>
  <c r="AD162" i="12"/>
  <c r="AE162" i="12"/>
  <c r="AB144" i="20" s="1"/>
  <c r="AB163" i="12"/>
  <c r="Y145" i="20" s="1"/>
  <c r="AC163" i="12"/>
  <c r="Z145" i="20" s="1"/>
  <c r="AD163" i="12"/>
  <c r="AE163" i="12"/>
  <c r="AB145" i="20" s="1"/>
  <c r="AB164" i="12"/>
  <c r="Y146" i="20" s="1"/>
  <c r="AC164" i="12"/>
  <c r="Z146" i="20" s="1"/>
  <c r="AD164" i="12"/>
  <c r="AE164" i="12"/>
  <c r="AB146" i="20" s="1"/>
  <c r="AB165" i="12"/>
  <c r="Y147" i="20" s="1"/>
  <c r="AC165" i="12"/>
  <c r="Z147" i="20" s="1"/>
  <c r="AD165" i="12"/>
  <c r="AA147" i="20" s="1"/>
  <c r="AE165" i="12"/>
  <c r="AB147" i="20" s="1"/>
  <c r="AB166" i="12"/>
  <c r="Y148" i="20" s="1"/>
  <c r="AC166" i="12"/>
  <c r="Z148" i="20" s="1"/>
  <c r="AD166" i="12"/>
  <c r="AA148" i="20" s="1"/>
  <c r="AE166" i="12"/>
  <c r="AB148" i="20" s="1"/>
  <c r="AB167" i="12"/>
  <c r="Y149" i="20" s="1"/>
  <c r="AC167" i="12"/>
  <c r="Z149" i="20" s="1"/>
  <c r="AD167" i="12"/>
  <c r="AA149" i="20" s="1"/>
  <c r="AE167" i="12"/>
  <c r="AB149" i="20" s="1"/>
  <c r="AB168" i="12"/>
  <c r="Y150" i="20" s="1"/>
  <c r="AC168" i="12"/>
  <c r="Z150" i="20" s="1"/>
  <c r="AD168" i="12"/>
  <c r="AA150" i="20" s="1"/>
  <c r="AE168" i="12"/>
  <c r="AB150" i="20" s="1"/>
  <c r="AB169" i="12"/>
  <c r="Y151" i="20" s="1"/>
  <c r="AC169" i="12"/>
  <c r="Z151" i="20" s="1"/>
  <c r="AD169" i="12"/>
  <c r="AE169" i="12"/>
  <c r="AB151" i="20" s="1"/>
  <c r="AB170" i="12"/>
  <c r="Y152" i="20" s="1"/>
  <c r="AC170" i="12"/>
  <c r="Z152" i="20" s="1"/>
  <c r="AD170" i="12"/>
  <c r="AE170" i="12"/>
  <c r="AB152" i="20" s="1"/>
  <c r="AB171" i="12"/>
  <c r="Y153" i="20" s="1"/>
  <c r="AC171" i="12"/>
  <c r="Z153" i="20" s="1"/>
  <c r="AD171" i="12"/>
  <c r="AA153" i="20" s="1"/>
  <c r="AE171" i="12"/>
  <c r="AB153" i="20" s="1"/>
  <c r="AB172" i="12"/>
  <c r="Y154" i="20" s="1"/>
  <c r="AC172" i="12"/>
  <c r="Z154" i="20" s="1"/>
  <c r="AD172" i="12"/>
  <c r="AE172" i="12"/>
  <c r="AB154" i="20" s="1"/>
  <c r="AB173" i="12"/>
  <c r="Y155" i="20" s="1"/>
  <c r="AC173" i="12"/>
  <c r="Z155" i="20" s="1"/>
  <c r="AD173" i="12"/>
  <c r="AE173" i="12"/>
  <c r="AB155" i="20" s="1"/>
  <c r="AB174" i="12"/>
  <c r="Y156" i="20" s="1"/>
  <c r="AC174" i="12"/>
  <c r="Z156" i="20" s="1"/>
  <c r="AD174" i="12"/>
  <c r="AE174" i="12"/>
  <c r="AB156" i="20" s="1"/>
  <c r="AB175" i="12"/>
  <c r="Y157" i="20" s="1"/>
  <c r="AC175" i="12"/>
  <c r="Z157" i="20" s="1"/>
  <c r="AD175" i="12"/>
  <c r="AE175" i="12"/>
  <c r="AB157" i="20" s="1"/>
  <c r="AB176" i="12"/>
  <c r="Y158" i="20" s="1"/>
  <c r="AC176" i="12"/>
  <c r="Z158" i="20" s="1"/>
  <c r="AD176" i="12"/>
  <c r="AE176" i="12"/>
  <c r="AB158" i="20" s="1"/>
  <c r="AB177" i="12"/>
  <c r="Y159" i="20" s="1"/>
  <c r="AC177" i="12"/>
  <c r="Z159" i="20" s="1"/>
  <c r="AD177" i="12"/>
  <c r="AA159" i="20" s="1"/>
  <c r="AE177" i="12"/>
  <c r="AB159" i="20" s="1"/>
  <c r="AB178" i="12"/>
  <c r="Y160" i="20" s="1"/>
  <c r="AC178" i="12"/>
  <c r="Z160" i="20" s="1"/>
  <c r="AD178" i="12"/>
  <c r="AA160" i="20" s="1"/>
  <c r="AE178" i="12"/>
  <c r="AB160" i="20" s="1"/>
  <c r="AB179" i="12"/>
  <c r="Y161" i="20" s="1"/>
  <c r="AC179" i="12"/>
  <c r="Z161" i="20" s="1"/>
  <c r="AD179" i="12"/>
  <c r="AA161" i="20" s="1"/>
  <c r="AE179" i="12"/>
  <c r="AB161" i="20" s="1"/>
  <c r="AB180" i="12"/>
  <c r="Y162" i="20" s="1"/>
  <c r="AC180" i="12"/>
  <c r="Z162" i="20" s="1"/>
  <c r="AD180" i="12"/>
  <c r="AA162" i="20" s="1"/>
  <c r="AE180" i="12"/>
  <c r="AB162" i="20" s="1"/>
  <c r="AB181" i="12"/>
  <c r="Y163" i="20" s="1"/>
  <c r="AC181" i="12"/>
  <c r="Z163" i="20" s="1"/>
  <c r="AD181" i="12"/>
  <c r="AE181" i="12"/>
  <c r="AB163" i="20" s="1"/>
  <c r="AB182" i="12"/>
  <c r="Y164" i="20" s="1"/>
  <c r="AC182" i="12"/>
  <c r="Z164" i="20" s="1"/>
  <c r="AD182" i="12"/>
  <c r="AE182" i="12"/>
  <c r="AB164" i="20" s="1"/>
  <c r="AB183" i="12"/>
  <c r="Y165" i="20" s="1"/>
  <c r="AC183" i="12"/>
  <c r="Z165" i="20" s="1"/>
  <c r="AD183" i="12"/>
  <c r="AA165" i="20" s="1"/>
  <c r="AE183" i="12"/>
  <c r="AB165" i="20" s="1"/>
  <c r="AB184" i="12"/>
  <c r="Y166" i="20" s="1"/>
  <c r="AC184" i="12"/>
  <c r="Z166" i="20" s="1"/>
  <c r="AD184" i="12"/>
  <c r="AE184" i="12"/>
  <c r="AB166" i="20" s="1"/>
  <c r="AB185" i="12"/>
  <c r="Y167" i="20" s="1"/>
  <c r="AC185" i="12"/>
  <c r="Z167" i="20" s="1"/>
  <c r="AD185" i="12"/>
  <c r="AE185" i="12"/>
  <c r="AB167" i="20" s="1"/>
  <c r="AB186" i="12"/>
  <c r="Y168" i="20" s="1"/>
  <c r="AC186" i="12"/>
  <c r="Z168" i="20" s="1"/>
  <c r="AD186" i="12"/>
  <c r="AE186" i="12"/>
  <c r="AB168" i="20" s="1"/>
  <c r="AB187" i="12"/>
  <c r="Y169" i="20" s="1"/>
  <c r="AC187" i="12"/>
  <c r="Z169" i="20" s="1"/>
  <c r="AD187" i="12"/>
  <c r="AE187" i="12"/>
  <c r="AB169" i="20" s="1"/>
  <c r="AB188" i="12"/>
  <c r="Y170" i="20" s="1"/>
  <c r="AC188" i="12"/>
  <c r="Z170" i="20" s="1"/>
  <c r="AD188" i="12"/>
  <c r="AE188" i="12"/>
  <c r="AB170" i="20" s="1"/>
  <c r="AB189" i="12"/>
  <c r="Y171" i="20" s="1"/>
  <c r="AC189" i="12"/>
  <c r="Z171" i="20" s="1"/>
  <c r="AD189" i="12"/>
  <c r="AA171" i="20" s="1"/>
  <c r="AE189" i="12"/>
  <c r="AB171" i="20" s="1"/>
  <c r="AB190" i="12"/>
  <c r="Y172" i="20" s="1"/>
  <c r="AC190" i="12"/>
  <c r="Z172" i="20" s="1"/>
  <c r="AD190" i="12"/>
  <c r="AA172" i="20" s="1"/>
  <c r="AE190" i="12"/>
  <c r="AB172" i="20" s="1"/>
  <c r="AB191" i="12"/>
  <c r="Y173" i="20" s="1"/>
  <c r="AC191" i="12"/>
  <c r="Z173" i="20" s="1"/>
  <c r="AD191" i="12"/>
  <c r="AA173" i="20" s="1"/>
  <c r="AE191" i="12"/>
  <c r="AB173" i="20" s="1"/>
  <c r="AB192" i="12"/>
  <c r="Y174" i="20" s="1"/>
  <c r="AC192" i="12"/>
  <c r="Z174" i="20" s="1"/>
  <c r="AD192" i="12"/>
  <c r="AA174" i="20" s="1"/>
  <c r="AE192" i="12"/>
  <c r="AB174" i="20" s="1"/>
  <c r="AB193" i="12"/>
  <c r="Y175" i="20" s="1"/>
  <c r="AC193" i="12"/>
  <c r="Z175" i="20" s="1"/>
  <c r="AD193" i="12"/>
  <c r="AE193" i="12"/>
  <c r="AB175" i="20" s="1"/>
  <c r="AB194" i="12"/>
  <c r="Y176" i="20" s="1"/>
  <c r="AC194" i="12"/>
  <c r="Z176" i="20" s="1"/>
  <c r="AD194" i="12"/>
  <c r="AE194" i="12"/>
  <c r="AB176" i="20" s="1"/>
  <c r="AB195" i="12"/>
  <c r="Y177" i="20" s="1"/>
  <c r="AC195" i="12"/>
  <c r="Z177" i="20" s="1"/>
  <c r="AD195" i="12"/>
  <c r="AA177" i="20" s="1"/>
  <c r="AE195" i="12"/>
  <c r="AB177" i="20" s="1"/>
  <c r="AB196" i="12"/>
  <c r="Y178" i="20" s="1"/>
  <c r="AC196" i="12"/>
  <c r="Z178" i="20" s="1"/>
  <c r="AD196" i="12"/>
  <c r="AE196" i="12"/>
  <c r="AB178" i="20" s="1"/>
  <c r="AB197" i="12"/>
  <c r="Y179" i="20" s="1"/>
  <c r="AC197" i="12"/>
  <c r="Z179" i="20" s="1"/>
  <c r="AD197" i="12"/>
  <c r="AA179" i="20" s="1"/>
  <c r="AE197" i="12"/>
  <c r="AB179" i="20" s="1"/>
  <c r="AB198" i="12"/>
  <c r="Y180" i="20" s="1"/>
  <c r="AC198" i="12"/>
  <c r="Z180" i="20" s="1"/>
  <c r="AD198" i="12"/>
  <c r="AE198" i="12"/>
  <c r="AB180" i="20" s="1"/>
  <c r="AB199" i="12"/>
  <c r="Y181" i="20" s="1"/>
  <c r="AC199" i="12"/>
  <c r="Z181" i="20" s="1"/>
  <c r="AD199" i="12"/>
  <c r="AE199" i="12"/>
  <c r="AB181" i="20" s="1"/>
  <c r="AB200" i="12"/>
  <c r="Y182" i="20" s="1"/>
  <c r="AC200" i="12"/>
  <c r="Z182" i="20" s="1"/>
  <c r="AD200" i="12"/>
  <c r="AE200" i="12"/>
  <c r="AB182" i="20" s="1"/>
  <c r="AB201" i="12"/>
  <c r="Y183" i="20" s="1"/>
  <c r="AC201" i="12"/>
  <c r="Z183" i="20" s="1"/>
  <c r="AD201" i="12"/>
  <c r="AA183" i="20" s="1"/>
  <c r="AE201" i="12"/>
  <c r="AB183" i="20" s="1"/>
  <c r="AB202" i="12"/>
  <c r="Y184" i="20" s="1"/>
  <c r="AC202" i="12"/>
  <c r="Z184" i="20" s="1"/>
  <c r="AD202" i="12"/>
  <c r="AA184" i="20" s="1"/>
  <c r="AE202" i="12"/>
  <c r="AB184" i="20" s="1"/>
  <c r="AB203" i="12"/>
  <c r="Y185" i="20" s="1"/>
  <c r="AC203" i="12"/>
  <c r="Z185" i="20" s="1"/>
  <c r="AD203" i="12"/>
  <c r="AA185" i="20" s="1"/>
  <c r="AE203" i="12"/>
  <c r="AB185" i="20" s="1"/>
  <c r="AB204" i="12"/>
  <c r="Y186" i="20" s="1"/>
  <c r="AC204" i="12"/>
  <c r="Z186" i="20" s="1"/>
  <c r="AD204" i="12"/>
  <c r="AA186" i="20" s="1"/>
  <c r="AE204" i="12"/>
  <c r="AB186" i="20" s="1"/>
  <c r="AB205" i="12"/>
  <c r="Y187" i="20" s="1"/>
  <c r="AC205" i="12"/>
  <c r="Z187" i="20" s="1"/>
  <c r="AD205" i="12"/>
  <c r="AE205" i="12"/>
  <c r="AB187" i="20" s="1"/>
  <c r="AB206" i="12"/>
  <c r="Y188" i="20" s="1"/>
  <c r="AC206" i="12"/>
  <c r="Z188" i="20" s="1"/>
  <c r="AD206" i="12"/>
  <c r="AE206" i="12"/>
  <c r="AB188" i="20" s="1"/>
  <c r="AB207" i="12"/>
  <c r="Y189" i="20" s="1"/>
  <c r="AC207" i="12"/>
  <c r="Z189" i="20" s="1"/>
  <c r="AD207" i="12"/>
  <c r="AA189" i="20" s="1"/>
  <c r="AE207" i="12"/>
  <c r="AB189" i="20" s="1"/>
  <c r="AB208" i="12"/>
  <c r="Y190" i="20" s="1"/>
  <c r="AC208" i="12"/>
  <c r="Z190" i="20" s="1"/>
  <c r="AD208" i="12"/>
  <c r="AE208" i="12"/>
  <c r="AB190" i="20" s="1"/>
  <c r="AB209" i="12"/>
  <c r="Y191" i="20" s="1"/>
  <c r="AC209" i="12"/>
  <c r="Z191" i="20" s="1"/>
  <c r="AD209" i="12"/>
  <c r="AA191" i="20" s="1"/>
  <c r="AE209" i="12"/>
  <c r="AB191" i="20" s="1"/>
  <c r="AB210" i="12"/>
  <c r="Y192" i="20" s="1"/>
  <c r="AC210" i="12"/>
  <c r="Z192" i="20" s="1"/>
  <c r="AD210" i="12"/>
  <c r="AE210" i="12"/>
  <c r="AB192" i="20" s="1"/>
  <c r="AB211" i="12"/>
  <c r="Y193" i="20" s="1"/>
  <c r="AC211" i="12"/>
  <c r="Z193" i="20" s="1"/>
  <c r="AD211" i="12"/>
  <c r="AE211" i="12"/>
  <c r="AB193" i="20" s="1"/>
  <c r="AB212" i="12"/>
  <c r="Y194" i="20" s="1"/>
  <c r="AC212" i="12"/>
  <c r="Z194" i="20" s="1"/>
  <c r="AD212" i="12"/>
  <c r="AE212" i="12"/>
  <c r="AB194" i="20" s="1"/>
  <c r="AB213" i="12"/>
  <c r="Y195" i="20" s="1"/>
  <c r="AC213" i="12"/>
  <c r="Z195" i="20" s="1"/>
  <c r="AD213" i="12"/>
  <c r="AA195" i="20" s="1"/>
  <c r="AE213" i="12"/>
  <c r="AB195" i="20" s="1"/>
  <c r="AB214" i="12"/>
  <c r="Y196" i="20" s="1"/>
  <c r="AC214" i="12"/>
  <c r="Z196" i="20" s="1"/>
  <c r="AD214" i="12"/>
  <c r="AA196" i="20" s="1"/>
  <c r="AE214" i="12"/>
  <c r="AB196" i="20" s="1"/>
  <c r="AB215" i="12"/>
  <c r="Y197" i="20" s="1"/>
  <c r="AC215" i="12"/>
  <c r="Z197" i="20" s="1"/>
  <c r="AD215" i="12"/>
  <c r="AA197" i="20" s="1"/>
  <c r="AE215" i="12"/>
  <c r="AB197" i="20" s="1"/>
  <c r="AB216" i="12"/>
  <c r="Y198" i="20" s="1"/>
  <c r="AC216" i="12"/>
  <c r="Z198" i="20" s="1"/>
  <c r="AD216" i="12"/>
  <c r="AA198" i="20" s="1"/>
  <c r="AE216" i="12"/>
  <c r="AB198" i="20" s="1"/>
  <c r="AB217" i="12"/>
  <c r="Y199" i="20" s="1"/>
  <c r="AC217" i="12"/>
  <c r="Z199" i="20" s="1"/>
  <c r="AD217" i="12"/>
  <c r="AE217" i="12"/>
  <c r="AB199" i="20" s="1"/>
  <c r="AB218" i="12"/>
  <c r="Y200" i="20" s="1"/>
  <c r="AC218" i="12"/>
  <c r="Z200" i="20" s="1"/>
  <c r="AD218" i="12"/>
  <c r="AE218" i="12"/>
  <c r="AB200" i="20" s="1"/>
  <c r="AB219" i="12"/>
  <c r="Y201" i="20" s="1"/>
  <c r="AC219" i="12"/>
  <c r="Z201" i="20" s="1"/>
  <c r="AD219" i="12"/>
  <c r="AA201" i="20" s="1"/>
  <c r="AE219" i="12"/>
  <c r="AB201" i="20" s="1"/>
  <c r="AB220" i="12"/>
  <c r="Y202" i="20" s="1"/>
  <c r="AC220" i="12"/>
  <c r="Z202" i="20" s="1"/>
  <c r="AD220" i="12"/>
  <c r="AE220" i="12"/>
  <c r="AB202" i="20" s="1"/>
  <c r="AB221" i="12"/>
  <c r="Y203" i="20" s="1"/>
  <c r="AC221" i="12"/>
  <c r="Z203" i="20" s="1"/>
  <c r="AD221" i="12"/>
  <c r="AA203" i="20" s="1"/>
  <c r="AE221" i="12"/>
  <c r="AB203" i="20" s="1"/>
  <c r="AB222" i="12"/>
  <c r="Y204" i="20" s="1"/>
  <c r="AC222" i="12"/>
  <c r="Z204" i="20" s="1"/>
  <c r="AD222" i="12"/>
  <c r="AE222" i="12"/>
  <c r="AB204" i="20" s="1"/>
  <c r="AB223" i="12"/>
  <c r="Y205" i="20" s="1"/>
  <c r="AC223" i="12"/>
  <c r="Z205" i="20" s="1"/>
  <c r="AD223" i="12"/>
  <c r="AE223" i="12"/>
  <c r="AB205" i="20" s="1"/>
  <c r="AB224" i="12"/>
  <c r="Y206" i="20" s="1"/>
  <c r="AC224" i="12"/>
  <c r="Z206" i="20" s="1"/>
  <c r="AD224" i="12"/>
  <c r="AE224" i="12"/>
  <c r="AB206" i="20" s="1"/>
  <c r="AB225" i="12"/>
  <c r="Y207" i="20" s="1"/>
  <c r="AC225" i="12"/>
  <c r="Z207" i="20" s="1"/>
  <c r="AD225" i="12"/>
  <c r="AA207" i="20" s="1"/>
  <c r="AE225" i="12"/>
  <c r="AB207" i="20" s="1"/>
  <c r="AB226" i="12"/>
  <c r="Y208" i="20" s="1"/>
  <c r="AC226" i="12"/>
  <c r="Z208" i="20" s="1"/>
  <c r="AD226" i="12"/>
  <c r="AA208" i="20" s="1"/>
  <c r="AE226" i="12"/>
  <c r="AB208" i="20" s="1"/>
  <c r="AB227" i="12"/>
  <c r="Y209" i="20" s="1"/>
  <c r="AC227" i="12"/>
  <c r="Z209" i="20" s="1"/>
  <c r="AD227" i="12"/>
  <c r="AA209" i="20" s="1"/>
  <c r="AE227" i="12"/>
  <c r="AB209" i="20" s="1"/>
  <c r="AB228" i="12"/>
  <c r="Y210" i="20" s="1"/>
  <c r="AC228" i="12"/>
  <c r="Z210" i="20" s="1"/>
  <c r="AD228" i="12"/>
  <c r="AA210" i="20" s="1"/>
  <c r="AE228" i="12"/>
  <c r="AB210" i="20" s="1"/>
  <c r="AB229" i="12"/>
  <c r="Y211" i="20" s="1"/>
  <c r="AC229" i="12"/>
  <c r="Z211" i="20" s="1"/>
  <c r="AD229" i="12"/>
  <c r="AE229" i="12"/>
  <c r="AB211" i="20" s="1"/>
  <c r="AB230" i="12"/>
  <c r="Y212" i="20" s="1"/>
  <c r="AC230" i="12"/>
  <c r="Z212" i="20" s="1"/>
  <c r="AD230" i="12"/>
  <c r="AE230" i="12"/>
  <c r="AB212" i="20" s="1"/>
  <c r="AB231" i="12"/>
  <c r="Y213" i="20" s="1"/>
  <c r="AC231" i="12"/>
  <c r="Z213" i="20" s="1"/>
  <c r="AD231" i="12"/>
  <c r="AA213" i="20" s="1"/>
  <c r="AE231" i="12"/>
  <c r="AB213" i="20" s="1"/>
  <c r="AB232" i="12"/>
  <c r="Y214" i="20" s="1"/>
  <c r="AC232" i="12"/>
  <c r="Z214" i="20" s="1"/>
  <c r="AD232" i="12"/>
  <c r="AE232" i="12"/>
  <c r="AB214" i="20" s="1"/>
  <c r="AB233" i="12"/>
  <c r="Y215" i="20" s="1"/>
  <c r="AC233" i="12"/>
  <c r="Z215" i="20" s="1"/>
  <c r="AD233" i="12"/>
  <c r="AA215" i="20" s="1"/>
  <c r="AE233" i="12"/>
  <c r="AB215" i="20" s="1"/>
  <c r="AB234" i="12"/>
  <c r="Y216" i="20" s="1"/>
  <c r="AC234" i="12"/>
  <c r="Z216" i="20" s="1"/>
  <c r="AD234" i="12"/>
  <c r="AE234" i="12"/>
  <c r="AB216" i="20" s="1"/>
  <c r="AB235" i="12"/>
  <c r="Y217" i="20" s="1"/>
  <c r="AC235" i="12"/>
  <c r="Z217" i="20" s="1"/>
  <c r="AD235" i="12"/>
  <c r="AE235" i="12"/>
  <c r="AB217" i="20" s="1"/>
  <c r="AB236" i="12"/>
  <c r="Y218" i="20" s="1"/>
  <c r="AC236" i="12"/>
  <c r="Z218" i="20" s="1"/>
  <c r="AD236" i="12"/>
  <c r="AE236" i="12"/>
  <c r="AB218" i="20" s="1"/>
  <c r="AB237" i="12"/>
  <c r="Y219" i="20" s="1"/>
  <c r="AC237" i="12"/>
  <c r="Z219" i="20" s="1"/>
  <c r="AD237" i="12"/>
  <c r="AA219" i="20" s="1"/>
  <c r="AE237" i="12"/>
  <c r="AB219" i="20" s="1"/>
  <c r="AB238" i="12"/>
  <c r="Y220" i="20" s="1"/>
  <c r="AC238" i="12"/>
  <c r="Z220" i="20" s="1"/>
  <c r="AD238" i="12"/>
  <c r="AA220" i="20" s="1"/>
  <c r="AE238" i="12"/>
  <c r="AB220" i="20" s="1"/>
  <c r="AB239" i="12"/>
  <c r="Y221" i="20" s="1"/>
  <c r="AC239" i="12"/>
  <c r="Z221" i="20" s="1"/>
  <c r="AD239" i="12"/>
  <c r="AA221" i="20" s="1"/>
  <c r="AE239" i="12"/>
  <c r="AB221" i="20" s="1"/>
  <c r="AB240" i="12"/>
  <c r="Y222" i="20" s="1"/>
  <c r="AC240" i="12"/>
  <c r="Z222" i="20" s="1"/>
  <c r="AD240" i="12"/>
  <c r="AA222" i="20" s="1"/>
  <c r="AE240" i="12"/>
  <c r="AB222" i="20" s="1"/>
  <c r="AB241" i="12"/>
  <c r="Y223" i="20" s="1"/>
  <c r="AC241" i="12"/>
  <c r="Z223" i="20" s="1"/>
  <c r="AD241" i="12"/>
  <c r="AE241" i="12"/>
  <c r="AB223" i="20" s="1"/>
  <c r="AB242" i="12"/>
  <c r="Y224" i="20" s="1"/>
  <c r="AC242" i="12"/>
  <c r="Z224" i="20" s="1"/>
  <c r="AD242" i="12"/>
  <c r="AE242" i="12"/>
  <c r="AB224" i="20" s="1"/>
  <c r="AB243" i="12"/>
  <c r="Y225" i="20" s="1"/>
  <c r="AC243" i="12"/>
  <c r="Z225" i="20" s="1"/>
  <c r="AD243" i="12"/>
  <c r="AA225" i="20" s="1"/>
  <c r="AE243" i="12"/>
  <c r="AB225" i="20" s="1"/>
  <c r="AB244" i="12"/>
  <c r="Y226" i="20" s="1"/>
  <c r="AC244" i="12"/>
  <c r="Z226" i="20" s="1"/>
  <c r="AD244" i="12"/>
  <c r="AE244" i="12"/>
  <c r="AB226" i="20" s="1"/>
  <c r="AB245" i="12"/>
  <c r="Y227" i="20" s="1"/>
  <c r="AC245" i="12"/>
  <c r="Z227" i="20" s="1"/>
  <c r="AD245" i="12"/>
  <c r="AA227" i="20" s="1"/>
  <c r="AE245" i="12"/>
  <c r="AB227" i="20" s="1"/>
  <c r="AB246" i="12"/>
  <c r="Y228" i="20" s="1"/>
  <c r="AC246" i="12"/>
  <c r="Z228" i="20" s="1"/>
  <c r="AD246" i="12"/>
  <c r="AE246" i="12"/>
  <c r="AB228" i="20" s="1"/>
  <c r="AB247" i="12"/>
  <c r="Y229" i="20" s="1"/>
  <c r="AC247" i="12"/>
  <c r="Z229" i="20" s="1"/>
  <c r="AD247" i="12"/>
  <c r="AE247" i="12"/>
  <c r="AB229" i="20" s="1"/>
  <c r="AB248" i="12"/>
  <c r="Y230" i="20" s="1"/>
  <c r="AC248" i="12"/>
  <c r="Z230" i="20" s="1"/>
  <c r="AD248" i="12"/>
  <c r="AE248" i="12"/>
  <c r="AB230" i="20" s="1"/>
  <c r="AB249" i="12"/>
  <c r="Y231" i="20" s="1"/>
  <c r="AC249" i="12"/>
  <c r="Z231" i="20" s="1"/>
  <c r="AD249" i="12"/>
  <c r="AA231" i="20" s="1"/>
  <c r="AE249" i="12"/>
  <c r="AB231" i="20" s="1"/>
  <c r="AB250" i="12"/>
  <c r="Y232" i="20" s="1"/>
  <c r="AC250" i="12"/>
  <c r="Z232" i="20" s="1"/>
  <c r="AD250" i="12"/>
  <c r="AA232" i="20" s="1"/>
  <c r="AE250" i="12"/>
  <c r="AB232" i="20" s="1"/>
  <c r="AB251" i="12"/>
  <c r="Y233" i="20" s="1"/>
  <c r="AC251" i="12"/>
  <c r="Z233" i="20" s="1"/>
  <c r="AD251" i="12"/>
  <c r="AA233" i="20" s="1"/>
  <c r="AE251" i="12"/>
  <c r="AB233" i="20" s="1"/>
  <c r="AB252" i="12"/>
  <c r="Y234" i="20" s="1"/>
  <c r="AC252" i="12"/>
  <c r="Z234" i="20" s="1"/>
  <c r="AD252" i="12"/>
  <c r="AA234" i="20" s="1"/>
  <c r="AE252" i="12"/>
  <c r="AB234" i="20" s="1"/>
  <c r="AB253" i="12"/>
  <c r="Y235" i="20" s="1"/>
  <c r="AC253" i="12"/>
  <c r="Z235" i="20" s="1"/>
  <c r="AD253" i="12"/>
  <c r="AE253" i="12"/>
  <c r="AB235" i="20" s="1"/>
  <c r="AB254" i="12"/>
  <c r="Y236" i="20" s="1"/>
  <c r="AC254" i="12"/>
  <c r="Z236" i="20" s="1"/>
  <c r="AD254" i="12"/>
  <c r="AE254" i="12"/>
  <c r="AB236" i="20" s="1"/>
  <c r="AB255" i="12"/>
  <c r="Y237" i="20" s="1"/>
  <c r="AC255" i="12"/>
  <c r="Z237" i="20" s="1"/>
  <c r="AD255" i="12"/>
  <c r="AA237" i="20" s="1"/>
  <c r="AE255" i="12"/>
  <c r="AB237" i="20" s="1"/>
  <c r="AB256" i="12"/>
  <c r="Y238" i="20" s="1"/>
  <c r="AC256" i="12"/>
  <c r="Z238" i="20" s="1"/>
  <c r="AD256" i="12"/>
  <c r="AE256" i="12"/>
  <c r="AB238" i="20" s="1"/>
  <c r="AB257" i="12"/>
  <c r="Y239" i="20" s="1"/>
  <c r="AC257" i="12"/>
  <c r="Z239" i="20" s="1"/>
  <c r="AD257" i="12"/>
  <c r="AA239" i="20" s="1"/>
  <c r="AE257" i="12"/>
  <c r="AB239" i="20" s="1"/>
  <c r="AB258" i="12"/>
  <c r="Y240" i="20" s="1"/>
  <c r="AC258" i="12"/>
  <c r="Z240" i="20" s="1"/>
  <c r="AD258" i="12"/>
  <c r="AA240" i="20" s="1"/>
  <c r="AE258" i="12"/>
  <c r="AB240" i="20" s="1"/>
  <c r="AB259" i="12"/>
  <c r="Y241" i="20" s="1"/>
  <c r="AC259" i="12"/>
  <c r="Z241" i="20" s="1"/>
  <c r="AD259" i="12"/>
  <c r="AE259" i="12"/>
  <c r="AB241" i="20" s="1"/>
  <c r="AB260" i="12"/>
  <c r="Y242" i="20" s="1"/>
  <c r="AC260" i="12"/>
  <c r="Z242" i="20" s="1"/>
  <c r="AD260" i="12"/>
  <c r="AA242" i="20" s="1"/>
  <c r="AE260" i="12"/>
  <c r="AB242" i="20" s="1"/>
  <c r="AB261" i="12"/>
  <c r="Y243" i="20" s="1"/>
  <c r="AC261" i="12"/>
  <c r="Z243" i="20" s="1"/>
  <c r="AD261" i="12"/>
  <c r="AA243" i="20" s="1"/>
  <c r="AE261" i="12"/>
  <c r="AB243" i="20" s="1"/>
  <c r="AB262" i="12"/>
  <c r="Y244" i="20" s="1"/>
  <c r="AC262" i="12"/>
  <c r="Z244" i="20" s="1"/>
  <c r="AD262" i="12"/>
  <c r="AA244" i="20" s="1"/>
  <c r="AE262" i="12"/>
  <c r="AB244" i="20" s="1"/>
  <c r="AB263" i="12"/>
  <c r="Y245" i="20" s="1"/>
  <c r="AC263" i="12"/>
  <c r="Z245" i="20" s="1"/>
  <c r="AD263" i="12"/>
  <c r="AA245" i="20" s="1"/>
  <c r="AE263" i="12"/>
  <c r="AB245" i="20" s="1"/>
  <c r="AB264" i="12"/>
  <c r="Y246" i="20" s="1"/>
  <c r="AC264" i="12"/>
  <c r="Z246" i="20" s="1"/>
  <c r="AD264" i="12"/>
  <c r="AA246" i="20" s="1"/>
  <c r="AE264" i="12"/>
  <c r="AB246" i="20" s="1"/>
  <c r="AB265" i="12"/>
  <c r="Y247" i="20" s="1"/>
  <c r="AC265" i="12"/>
  <c r="Z247" i="20" s="1"/>
  <c r="AD265" i="12"/>
  <c r="AA247" i="20" s="1"/>
  <c r="AE265" i="12"/>
  <c r="AB247" i="20" s="1"/>
  <c r="AB266" i="12"/>
  <c r="Y248" i="20" s="1"/>
  <c r="AC266" i="12"/>
  <c r="Z248" i="20" s="1"/>
  <c r="AD266" i="12"/>
  <c r="AE266" i="12"/>
  <c r="AB248" i="20" s="1"/>
  <c r="AB267" i="12"/>
  <c r="Y249" i="20" s="1"/>
  <c r="AC267" i="12"/>
  <c r="Z249" i="20" s="1"/>
  <c r="AD267" i="12"/>
  <c r="AA249" i="20" s="1"/>
  <c r="AE267" i="12"/>
  <c r="AB249" i="20" s="1"/>
  <c r="AB268" i="12"/>
  <c r="Y250" i="20" s="1"/>
  <c r="AC268" i="12"/>
  <c r="Z250" i="20" s="1"/>
  <c r="AD268" i="12"/>
  <c r="AE268" i="12"/>
  <c r="AB250" i="20" s="1"/>
  <c r="AB269" i="12"/>
  <c r="Y251" i="20" s="1"/>
  <c r="AC269" i="12"/>
  <c r="Z251" i="20" s="1"/>
  <c r="AD269" i="12"/>
  <c r="AA251" i="20" s="1"/>
  <c r="AE269" i="12"/>
  <c r="AB251" i="20" s="1"/>
  <c r="AB270" i="12"/>
  <c r="Y252" i="20" s="1"/>
  <c r="AC270" i="12"/>
  <c r="Z252" i="20" s="1"/>
  <c r="AD270" i="12"/>
  <c r="AA252" i="20" s="1"/>
  <c r="AE270" i="12"/>
  <c r="AB252" i="20" s="1"/>
  <c r="AB271" i="12"/>
  <c r="Y253" i="20" s="1"/>
  <c r="AC271" i="12"/>
  <c r="Z253" i="20" s="1"/>
  <c r="AD271" i="12"/>
  <c r="AE271" i="12"/>
  <c r="AB253" i="20" s="1"/>
  <c r="AB272" i="12"/>
  <c r="Y254" i="20" s="1"/>
  <c r="AC272" i="12"/>
  <c r="Z254" i="20" s="1"/>
  <c r="AD272" i="12"/>
  <c r="AA254" i="20" s="1"/>
  <c r="AE272" i="12"/>
  <c r="AB254" i="20" s="1"/>
  <c r="AB273" i="12"/>
  <c r="Y255" i="20" s="1"/>
  <c r="AC273" i="12"/>
  <c r="Z255" i="20" s="1"/>
  <c r="AD273" i="12"/>
  <c r="AA255" i="20" s="1"/>
  <c r="AE273" i="12"/>
  <c r="AB255" i="20" s="1"/>
  <c r="AB274" i="12"/>
  <c r="Y256" i="20" s="1"/>
  <c r="AC274" i="12"/>
  <c r="Z256" i="20" s="1"/>
  <c r="AD274" i="12"/>
  <c r="AE274" i="12"/>
  <c r="AB256" i="20" s="1"/>
  <c r="AB275" i="12"/>
  <c r="Y257" i="20" s="1"/>
  <c r="AC275" i="12"/>
  <c r="Z257" i="20" s="1"/>
  <c r="AD275" i="12"/>
  <c r="AA257" i="20" s="1"/>
  <c r="AE275" i="12"/>
  <c r="AB257" i="20" s="1"/>
  <c r="AB276" i="12"/>
  <c r="Y258" i="20" s="1"/>
  <c r="AC276" i="12"/>
  <c r="Z258" i="20" s="1"/>
  <c r="AD276" i="12"/>
  <c r="AA258" i="20" s="1"/>
  <c r="AE276" i="12"/>
  <c r="AB258" i="20" s="1"/>
  <c r="AB277" i="12"/>
  <c r="Y259" i="20" s="1"/>
  <c r="AC277" i="12"/>
  <c r="Z259" i="20" s="1"/>
  <c r="AD277" i="12"/>
  <c r="AA259" i="20" s="1"/>
  <c r="AE277" i="12"/>
  <c r="AB259" i="20" s="1"/>
  <c r="AB278" i="12"/>
  <c r="Y260" i="20" s="1"/>
  <c r="AC278" i="12"/>
  <c r="Z260" i="20" s="1"/>
  <c r="AD278" i="12"/>
  <c r="AE278" i="12"/>
  <c r="AB260" i="20" s="1"/>
  <c r="AB279" i="12"/>
  <c r="Y261" i="20" s="1"/>
  <c r="AC279" i="12"/>
  <c r="Z261" i="20" s="1"/>
  <c r="AD279" i="12"/>
  <c r="AA261" i="20" s="1"/>
  <c r="AE279" i="12"/>
  <c r="AB261" i="20" s="1"/>
  <c r="AB280" i="12"/>
  <c r="Y262" i="20" s="1"/>
  <c r="AC280" i="12"/>
  <c r="Z262" i="20" s="1"/>
  <c r="AD280" i="12"/>
  <c r="AE280" i="12"/>
  <c r="AB262" i="20" s="1"/>
  <c r="AB281" i="12"/>
  <c r="Y263" i="20" s="1"/>
  <c r="AC281" i="12"/>
  <c r="Z263" i="20" s="1"/>
  <c r="AD281" i="12"/>
  <c r="AA263" i="20" s="1"/>
  <c r="AE281" i="12"/>
  <c r="AB263" i="20" s="1"/>
  <c r="AB282" i="12"/>
  <c r="Y264" i="20" s="1"/>
  <c r="AC282" i="12"/>
  <c r="Z264" i="20" s="1"/>
  <c r="AD282" i="12"/>
  <c r="AA264" i="20" s="1"/>
  <c r="AE282" i="12"/>
  <c r="AB264" i="20" s="1"/>
  <c r="AB283" i="12"/>
  <c r="Y265" i="20" s="1"/>
  <c r="AC283" i="12"/>
  <c r="Z265" i="20" s="1"/>
  <c r="AD283" i="12"/>
  <c r="AE283" i="12"/>
  <c r="AB265" i="20" s="1"/>
  <c r="AB284" i="12"/>
  <c r="Y266" i="20" s="1"/>
  <c r="AC284" i="12"/>
  <c r="Z266" i="20" s="1"/>
  <c r="AD284" i="12"/>
  <c r="AA266" i="20" s="1"/>
  <c r="AE284" i="12"/>
  <c r="AB266" i="20" s="1"/>
  <c r="AB285" i="12"/>
  <c r="Y267" i="20" s="1"/>
  <c r="AC285" i="12"/>
  <c r="Z267" i="20" s="1"/>
  <c r="AD285" i="12"/>
  <c r="AA267" i="20" s="1"/>
  <c r="AE285" i="12"/>
  <c r="AB267" i="20" s="1"/>
  <c r="AB286" i="12"/>
  <c r="Y268" i="20" s="1"/>
  <c r="AC286" i="12"/>
  <c r="Z268" i="20" s="1"/>
  <c r="AD286" i="12"/>
  <c r="AA268" i="20" s="1"/>
  <c r="AE286" i="12"/>
  <c r="AB268" i="20" s="1"/>
  <c r="AB287" i="12"/>
  <c r="Y269" i="20" s="1"/>
  <c r="AC287" i="12"/>
  <c r="Z269" i="20" s="1"/>
  <c r="AD287" i="12"/>
  <c r="AA269" i="20" s="1"/>
  <c r="AE287" i="12"/>
  <c r="AB269" i="20" s="1"/>
  <c r="AB288" i="12"/>
  <c r="Y270" i="20" s="1"/>
  <c r="AC288" i="12"/>
  <c r="Z270" i="20" s="1"/>
  <c r="AD288" i="12"/>
  <c r="AA270" i="20" s="1"/>
  <c r="AE288" i="12"/>
  <c r="AB270" i="20" s="1"/>
  <c r="AB289" i="12"/>
  <c r="Y271" i="20" s="1"/>
  <c r="AC289" i="12"/>
  <c r="Z271" i="20" s="1"/>
  <c r="AD289" i="12"/>
  <c r="AA271" i="20" s="1"/>
  <c r="AE289" i="12"/>
  <c r="AB271" i="20" s="1"/>
  <c r="AB290" i="12"/>
  <c r="Y272" i="20" s="1"/>
  <c r="AC290" i="12"/>
  <c r="Z272" i="20" s="1"/>
  <c r="AD290" i="12"/>
  <c r="AE290" i="12"/>
  <c r="AB272" i="20" s="1"/>
  <c r="AB291" i="12"/>
  <c r="Y273" i="20" s="1"/>
  <c r="AC291" i="12"/>
  <c r="Z273" i="20" s="1"/>
  <c r="AD291" i="12"/>
  <c r="AA273" i="20" s="1"/>
  <c r="AE291" i="12"/>
  <c r="AB273" i="20" s="1"/>
  <c r="AB292" i="12"/>
  <c r="Y274" i="20" s="1"/>
  <c r="AC292" i="12"/>
  <c r="Z274" i="20" s="1"/>
  <c r="AD292" i="12"/>
  <c r="AE292" i="12"/>
  <c r="AB274" i="20" s="1"/>
  <c r="AB293" i="12"/>
  <c r="Y275" i="20" s="1"/>
  <c r="AC293" i="12"/>
  <c r="Z275" i="20" s="1"/>
  <c r="AD293" i="12"/>
  <c r="AA275" i="20" s="1"/>
  <c r="AE293" i="12"/>
  <c r="AB275" i="20" s="1"/>
  <c r="AB294" i="12"/>
  <c r="Y276" i="20" s="1"/>
  <c r="AC294" i="12"/>
  <c r="Z276" i="20" s="1"/>
  <c r="AD294" i="12"/>
  <c r="AA276" i="20" s="1"/>
  <c r="AE294" i="12"/>
  <c r="AB276" i="20" s="1"/>
  <c r="AB295" i="12"/>
  <c r="Y277" i="20" s="1"/>
  <c r="AC295" i="12"/>
  <c r="Z277" i="20" s="1"/>
  <c r="AD295" i="12"/>
  <c r="AE295" i="12"/>
  <c r="AB277" i="20" s="1"/>
  <c r="AB296" i="12"/>
  <c r="Y278" i="20" s="1"/>
  <c r="AC296" i="12"/>
  <c r="Z278" i="20" s="1"/>
  <c r="AD296" i="12"/>
  <c r="AA278" i="20" s="1"/>
  <c r="AE296" i="12"/>
  <c r="AB278" i="20" s="1"/>
  <c r="AB297" i="12"/>
  <c r="Y279" i="20" s="1"/>
  <c r="AC297" i="12"/>
  <c r="Z279" i="20" s="1"/>
  <c r="AD297" i="12"/>
  <c r="AA279" i="20" s="1"/>
  <c r="AE297" i="12"/>
  <c r="AB279" i="20" s="1"/>
  <c r="AB298" i="12"/>
  <c r="Y280" i="20" s="1"/>
  <c r="AC298" i="12"/>
  <c r="Z280" i="20" s="1"/>
  <c r="AD298" i="12"/>
  <c r="AA280" i="20" s="1"/>
  <c r="AE298" i="12"/>
  <c r="AB280" i="20" s="1"/>
  <c r="AB299" i="12"/>
  <c r="Y281" i="20" s="1"/>
  <c r="AC299" i="12"/>
  <c r="Z281" i="20" s="1"/>
  <c r="AD299" i="12"/>
  <c r="AA281" i="20" s="1"/>
  <c r="AE299" i="12"/>
  <c r="AB281" i="20" s="1"/>
  <c r="AB300" i="12"/>
  <c r="Y282" i="20" s="1"/>
  <c r="AC300" i="12"/>
  <c r="Z282" i="20" s="1"/>
  <c r="AD300" i="12"/>
  <c r="AA282" i="20" s="1"/>
  <c r="AE300" i="12"/>
  <c r="AB282" i="20" s="1"/>
  <c r="AB301" i="12"/>
  <c r="Y283" i="20" s="1"/>
  <c r="AC301" i="12"/>
  <c r="Z283" i="20" s="1"/>
  <c r="AD301" i="12"/>
  <c r="AA283" i="20" s="1"/>
  <c r="AE301" i="12"/>
  <c r="AB283" i="20" s="1"/>
  <c r="AB302" i="12"/>
  <c r="Y284" i="20" s="1"/>
  <c r="AC302" i="12"/>
  <c r="Z284" i="20" s="1"/>
  <c r="AD302" i="12"/>
  <c r="AE302" i="12"/>
  <c r="AB284" i="20" s="1"/>
  <c r="AB303" i="12"/>
  <c r="Y285" i="20" s="1"/>
  <c r="AC303" i="12"/>
  <c r="Z285" i="20" s="1"/>
  <c r="AD303" i="12"/>
  <c r="AA285" i="20" s="1"/>
  <c r="AE303" i="12"/>
  <c r="AB285" i="20" s="1"/>
  <c r="AB304" i="12"/>
  <c r="Y286" i="20" s="1"/>
  <c r="AC304" i="12"/>
  <c r="Z286" i="20" s="1"/>
  <c r="AD304" i="12"/>
  <c r="AE304" i="12"/>
  <c r="AB286" i="20" s="1"/>
  <c r="AB305" i="12"/>
  <c r="Y287" i="20" s="1"/>
  <c r="AC305" i="12"/>
  <c r="Z287" i="20" s="1"/>
  <c r="AD305" i="12"/>
  <c r="AA287" i="20" s="1"/>
  <c r="AE305" i="12"/>
  <c r="AB287" i="20" s="1"/>
  <c r="AB306" i="12"/>
  <c r="Y288" i="20" s="1"/>
  <c r="AC306" i="12"/>
  <c r="Z288" i="20" s="1"/>
  <c r="AD306" i="12"/>
  <c r="AA288" i="20" s="1"/>
  <c r="AE306" i="12"/>
  <c r="AB288" i="20" s="1"/>
  <c r="AB307" i="12"/>
  <c r="Y289" i="20" s="1"/>
  <c r="AC307" i="12"/>
  <c r="Z289" i="20" s="1"/>
  <c r="AD307" i="12"/>
  <c r="AE307" i="12"/>
  <c r="AB289" i="20" s="1"/>
  <c r="AB308" i="12"/>
  <c r="Y290" i="20" s="1"/>
  <c r="AC308" i="12"/>
  <c r="Z290" i="20" s="1"/>
  <c r="AD308" i="12"/>
  <c r="AA290" i="20" s="1"/>
  <c r="AE308" i="12"/>
  <c r="AB290" i="20" s="1"/>
  <c r="AB309" i="12"/>
  <c r="Y291" i="20" s="1"/>
  <c r="AC309" i="12"/>
  <c r="AD309" i="12"/>
  <c r="AA291" i="20" s="1"/>
  <c r="AE309" i="12"/>
  <c r="AB291" i="20" s="1"/>
  <c r="AB310" i="12"/>
  <c r="Y292" i="20" s="1"/>
  <c r="AC310" i="12"/>
  <c r="Z292" i="20" s="1"/>
  <c r="AD310" i="12"/>
  <c r="AA292" i="20" s="1"/>
  <c r="AE310" i="12"/>
  <c r="AB292" i="20" s="1"/>
  <c r="AB311" i="12"/>
  <c r="Y293" i="20" s="1"/>
  <c r="AC311" i="12"/>
  <c r="Z293" i="20" s="1"/>
  <c r="AD311" i="12"/>
  <c r="AA293" i="20" s="1"/>
  <c r="AE311" i="12"/>
  <c r="AB293" i="20" s="1"/>
  <c r="AB312" i="12"/>
  <c r="Y294" i="20" s="1"/>
  <c r="AC312" i="12"/>
  <c r="Z294" i="20" s="1"/>
  <c r="AD312" i="12"/>
  <c r="AA294" i="20" s="1"/>
  <c r="AE312" i="12"/>
  <c r="AB294" i="20" s="1"/>
  <c r="AB313" i="12"/>
  <c r="Y295" i="20" s="1"/>
  <c r="AC313" i="12"/>
  <c r="Z295" i="20" s="1"/>
  <c r="AD313" i="12"/>
  <c r="AA295" i="20" s="1"/>
  <c r="AE313" i="12"/>
  <c r="AB314" i="12"/>
  <c r="Y296" i="20" s="1"/>
  <c r="AC314" i="12"/>
  <c r="Z296" i="20" s="1"/>
  <c r="AD314" i="12"/>
  <c r="AE314" i="12"/>
  <c r="AB296" i="20" s="1"/>
  <c r="AB315" i="12"/>
  <c r="Y297" i="20" s="1"/>
  <c r="AC315" i="12"/>
  <c r="Z297" i="20" s="1"/>
  <c r="AD315" i="12"/>
  <c r="AA297" i="20" s="1"/>
  <c r="AE315" i="12"/>
  <c r="AB297" i="20" s="1"/>
  <c r="AB316" i="12"/>
  <c r="Y298" i="20" s="1"/>
  <c r="AC316" i="12"/>
  <c r="Z298" i="20" s="1"/>
  <c r="AD316" i="12"/>
  <c r="AE316" i="12"/>
  <c r="AB298" i="20" s="1"/>
  <c r="AB317" i="12"/>
  <c r="Y299" i="20" s="1"/>
  <c r="AC317" i="12"/>
  <c r="Z299" i="20" s="1"/>
  <c r="AD317" i="12"/>
  <c r="AA299" i="20" s="1"/>
  <c r="AE317" i="12"/>
  <c r="AB299" i="20" s="1"/>
  <c r="AB318" i="12"/>
  <c r="Y300" i="20" s="1"/>
  <c r="AC318" i="12"/>
  <c r="Z300" i="20" s="1"/>
  <c r="AD318" i="12"/>
  <c r="AA300" i="20" s="1"/>
  <c r="AE318" i="12"/>
  <c r="AB300" i="20" s="1"/>
  <c r="AB319" i="12"/>
  <c r="Y301" i="20" s="1"/>
  <c r="AC319" i="12"/>
  <c r="Z301" i="20" s="1"/>
  <c r="AD319" i="12"/>
  <c r="AE319" i="12"/>
  <c r="AB301" i="20" s="1"/>
  <c r="AB320" i="12"/>
  <c r="Y302" i="20" s="1"/>
  <c r="AC320" i="12"/>
  <c r="Z302" i="20" s="1"/>
  <c r="AD320" i="12"/>
  <c r="AA302" i="20" s="1"/>
  <c r="AE320" i="12"/>
  <c r="AB302" i="20" s="1"/>
  <c r="AB321" i="12"/>
  <c r="Y303" i="20" s="1"/>
  <c r="AC321" i="12"/>
  <c r="Z303" i="20" s="1"/>
  <c r="AD321" i="12"/>
  <c r="AA303" i="20" s="1"/>
  <c r="AE321" i="12"/>
  <c r="AB303" i="20" s="1"/>
  <c r="AB322" i="12"/>
  <c r="Y304" i="20" s="1"/>
  <c r="AC322" i="12"/>
  <c r="Z304" i="20" s="1"/>
  <c r="AD322" i="12"/>
  <c r="AA304" i="20" s="1"/>
  <c r="AE322" i="12"/>
  <c r="AB304" i="20" s="1"/>
  <c r="AB323" i="12"/>
  <c r="Y305" i="20" s="1"/>
  <c r="AC323" i="12"/>
  <c r="Z305" i="20" s="1"/>
  <c r="AD323" i="12"/>
  <c r="AA305" i="20" s="1"/>
  <c r="AE323" i="12"/>
  <c r="AB305" i="20" s="1"/>
  <c r="AB324" i="12"/>
  <c r="Y306" i="20" s="1"/>
  <c r="AC324" i="12"/>
  <c r="Z306" i="20" s="1"/>
  <c r="AD324" i="12"/>
  <c r="AA306" i="20" s="1"/>
  <c r="AE324" i="12"/>
  <c r="AB306" i="20" s="1"/>
  <c r="AB325" i="12"/>
  <c r="Y307" i="20" s="1"/>
  <c r="AC325" i="12"/>
  <c r="Z307" i="20" s="1"/>
  <c r="AD325" i="12"/>
  <c r="AA307" i="20" s="1"/>
  <c r="AE325" i="12"/>
  <c r="AB307" i="20" s="1"/>
  <c r="AB326" i="12"/>
  <c r="Y308" i="20" s="1"/>
  <c r="AC326" i="12"/>
  <c r="Z308" i="20" s="1"/>
  <c r="AD326" i="12"/>
  <c r="AE326" i="12"/>
  <c r="AB308" i="20" s="1"/>
  <c r="AB327" i="12"/>
  <c r="Y309" i="20" s="1"/>
  <c r="AC327" i="12"/>
  <c r="Z309" i="20" s="1"/>
  <c r="AD327" i="12"/>
  <c r="AA309" i="20" s="1"/>
  <c r="AE327" i="12"/>
  <c r="AB309" i="20" s="1"/>
  <c r="AB328" i="12"/>
  <c r="Y310" i="20" s="1"/>
  <c r="AC328" i="12"/>
  <c r="Z310" i="20" s="1"/>
  <c r="AD328" i="12"/>
  <c r="AA310" i="20" s="1"/>
  <c r="AE328" i="12"/>
  <c r="AB310" i="20" s="1"/>
  <c r="AB329" i="12"/>
  <c r="Y311" i="20" s="1"/>
  <c r="AC329" i="12"/>
  <c r="Z311" i="20" s="1"/>
  <c r="AD329" i="12"/>
  <c r="AA311" i="20" s="1"/>
  <c r="AE329" i="12"/>
  <c r="AB311" i="20" s="1"/>
  <c r="AB330" i="12"/>
  <c r="Y312" i="20" s="1"/>
  <c r="AC330" i="12"/>
  <c r="Z312" i="20" s="1"/>
  <c r="AD330" i="12"/>
  <c r="AA312" i="20" s="1"/>
  <c r="AE330" i="12"/>
  <c r="AB312" i="20" s="1"/>
  <c r="AB331" i="12"/>
  <c r="Y313" i="20" s="1"/>
  <c r="AC331" i="12"/>
  <c r="Z313" i="20" s="1"/>
  <c r="AD331" i="12"/>
  <c r="AE331" i="12"/>
  <c r="AB313" i="20" s="1"/>
  <c r="AB332" i="12"/>
  <c r="Y314" i="20" s="1"/>
  <c r="AC332" i="12"/>
  <c r="Z314" i="20" s="1"/>
  <c r="AD332" i="12"/>
  <c r="AA314" i="20" s="1"/>
  <c r="AE332" i="12"/>
  <c r="AB314" i="20" s="1"/>
  <c r="AB333" i="12"/>
  <c r="Y315" i="20" s="1"/>
  <c r="AC333" i="12"/>
  <c r="Z315" i="20" s="1"/>
  <c r="AD333" i="12"/>
  <c r="AA315" i="20" s="1"/>
  <c r="AE333" i="12"/>
  <c r="AB315" i="20" s="1"/>
  <c r="AB334" i="12"/>
  <c r="Y316" i="20" s="1"/>
  <c r="AC334" i="12"/>
  <c r="Z316" i="20" s="1"/>
  <c r="AD334" i="12"/>
  <c r="AA316" i="20" s="1"/>
  <c r="AE334" i="12"/>
  <c r="AB316" i="20" s="1"/>
  <c r="AB335" i="12"/>
  <c r="Y317" i="20" s="1"/>
  <c r="AC335" i="12"/>
  <c r="Z317" i="20" s="1"/>
  <c r="AD335" i="12"/>
  <c r="AE335" i="12"/>
  <c r="AB317" i="20" s="1"/>
  <c r="AB336" i="12"/>
  <c r="Y318" i="20" s="1"/>
  <c r="AC336" i="12"/>
  <c r="Z318" i="20" s="1"/>
  <c r="AD336" i="12"/>
  <c r="AA318" i="20" s="1"/>
  <c r="AE336" i="12"/>
  <c r="AB318" i="20" s="1"/>
  <c r="AB337" i="12"/>
  <c r="Y319" i="20" s="1"/>
  <c r="AC337" i="12"/>
  <c r="Z319" i="20" s="1"/>
  <c r="AD337" i="12"/>
  <c r="AA319" i="20" s="1"/>
  <c r="AE337" i="12"/>
  <c r="AB319" i="20" s="1"/>
  <c r="AB338" i="12"/>
  <c r="Y320" i="20" s="1"/>
  <c r="AC338" i="12"/>
  <c r="Z320" i="20" s="1"/>
  <c r="AD338" i="12"/>
  <c r="AE338" i="12"/>
  <c r="AB320" i="20" s="1"/>
  <c r="AB339" i="12"/>
  <c r="Y321" i="20" s="1"/>
  <c r="AC339" i="12"/>
  <c r="Z321" i="20" s="1"/>
  <c r="AD339" i="12"/>
  <c r="AA321" i="20" s="1"/>
  <c r="AE339" i="12"/>
  <c r="AB321" i="20" s="1"/>
  <c r="AB340" i="12"/>
  <c r="Y322" i="20" s="1"/>
  <c r="AC340" i="12"/>
  <c r="Z322" i="20" s="1"/>
  <c r="AD340" i="12"/>
  <c r="AA322" i="20" s="1"/>
  <c r="AE340" i="12"/>
  <c r="AB322" i="20" s="1"/>
  <c r="AB341" i="12"/>
  <c r="Y323" i="20" s="1"/>
  <c r="AC341" i="12"/>
  <c r="Z323" i="20" s="1"/>
  <c r="AD341" i="12"/>
  <c r="AA323" i="20" s="1"/>
  <c r="AE341" i="12"/>
  <c r="AB323" i="20" s="1"/>
  <c r="AB342" i="12"/>
  <c r="Y324" i="20" s="1"/>
  <c r="AC342" i="12"/>
  <c r="Z324" i="20" s="1"/>
  <c r="AD342" i="12"/>
  <c r="AA324" i="20" s="1"/>
  <c r="AE342" i="12"/>
  <c r="AB324" i="20" s="1"/>
  <c r="AB343" i="12"/>
  <c r="Y325" i="20" s="1"/>
  <c r="AC343" i="12"/>
  <c r="Z325" i="20" s="1"/>
  <c r="AD343" i="12"/>
  <c r="AE343" i="12"/>
  <c r="AB325" i="20" s="1"/>
  <c r="AB344" i="12"/>
  <c r="Y326" i="20" s="1"/>
  <c r="AC344" i="12"/>
  <c r="Z326" i="20" s="1"/>
  <c r="AD344" i="12"/>
  <c r="AA326" i="20" s="1"/>
  <c r="AE344" i="12"/>
  <c r="AB326" i="20" s="1"/>
  <c r="AB345" i="12"/>
  <c r="Y327" i="20" s="1"/>
  <c r="AC345" i="12"/>
  <c r="Z327" i="20" s="1"/>
  <c r="AD345" i="12"/>
  <c r="AA327" i="20" s="1"/>
  <c r="AE345" i="12"/>
  <c r="AB327" i="20" s="1"/>
  <c r="AB346" i="12"/>
  <c r="Y328" i="20" s="1"/>
  <c r="AC346" i="12"/>
  <c r="Z328" i="20" s="1"/>
  <c r="AD346" i="12"/>
  <c r="AA328" i="20" s="1"/>
  <c r="AE346" i="12"/>
  <c r="AB328" i="20" s="1"/>
  <c r="AB347" i="12"/>
  <c r="Y329" i="20" s="1"/>
  <c r="AC347" i="12"/>
  <c r="Z329" i="20" s="1"/>
  <c r="AD347" i="12"/>
  <c r="AA329" i="20" s="1"/>
  <c r="AE347" i="12"/>
  <c r="AB329" i="20" s="1"/>
  <c r="AB348" i="12"/>
  <c r="Y330" i="20" s="1"/>
  <c r="AC348" i="12"/>
  <c r="Z330" i="20" s="1"/>
  <c r="AD348" i="12"/>
  <c r="AE348" i="12"/>
  <c r="AB330" i="20" s="1"/>
  <c r="AB349" i="12"/>
  <c r="Y331" i="20" s="1"/>
  <c r="AC349" i="12"/>
  <c r="Z331" i="20" s="1"/>
  <c r="AD349" i="12"/>
  <c r="AA331" i="20" s="1"/>
  <c r="AE349" i="12"/>
  <c r="AB331" i="20" s="1"/>
  <c r="AB350" i="12"/>
  <c r="Y332" i="20" s="1"/>
  <c r="AC350" i="12"/>
  <c r="Z332" i="20" s="1"/>
  <c r="AD350" i="12"/>
  <c r="AE350" i="12"/>
  <c r="AB332" i="20" s="1"/>
  <c r="AB351" i="12"/>
  <c r="Y333" i="20" s="1"/>
  <c r="AC351" i="12"/>
  <c r="Z333" i="20" s="1"/>
  <c r="AD351" i="12"/>
  <c r="AA333" i="20" s="1"/>
  <c r="AE351" i="12"/>
  <c r="AB333" i="20" s="1"/>
  <c r="AB352" i="12"/>
  <c r="Y334" i="20" s="1"/>
  <c r="AC352" i="12"/>
  <c r="Z334" i="20" s="1"/>
  <c r="AD352" i="12"/>
  <c r="AE352" i="12"/>
  <c r="AB334" i="20" s="1"/>
  <c r="AB353" i="12"/>
  <c r="Y335" i="20" s="1"/>
  <c r="AC353" i="12"/>
  <c r="Z335" i="20" s="1"/>
  <c r="AD353" i="12"/>
  <c r="AA335" i="20" s="1"/>
  <c r="AE353" i="12"/>
  <c r="AB335" i="20" s="1"/>
  <c r="AB354" i="12"/>
  <c r="Y336" i="20" s="1"/>
  <c r="AC354" i="12"/>
  <c r="Z336" i="20" s="1"/>
  <c r="AD354" i="12"/>
  <c r="AA336" i="20" s="1"/>
  <c r="AE354" i="12"/>
  <c r="AB336" i="20" s="1"/>
  <c r="AB355" i="12"/>
  <c r="Y337" i="20" s="1"/>
  <c r="AC355" i="12"/>
  <c r="Z337" i="20" s="1"/>
  <c r="AD355" i="12"/>
  <c r="AE355" i="12"/>
  <c r="AB337" i="20" s="1"/>
  <c r="AB356" i="12"/>
  <c r="Y338" i="20" s="1"/>
  <c r="AC356" i="12"/>
  <c r="Z338" i="20" s="1"/>
  <c r="AD356" i="12"/>
  <c r="AA338" i="20" s="1"/>
  <c r="AE356" i="12"/>
  <c r="AB338" i="20" s="1"/>
  <c r="AB357" i="12"/>
  <c r="Y339" i="20" s="1"/>
  <c r="AC357" i="12"/>
  <c r="Z339" i="20" s="1"/>
  <c r="AD357" i="12"/>
  <c r="AA339" i="20" s="1"/>
  <c r="AE357" i="12"/>
  <c r="AB339" i="20" s="1"/>
  <c r="AB358" i="12"/>
  <c r="Y340" i="20" s="1"/>
  <c r="AC358" i="12"/>
  <c r="Z340" i="20" s="1"/>
  <c r="AD358" i="12"/>
  <c r="AA340" i="20" s="1"/>
  <c r="AE358" i="12"/>
  <c r="AB340" i="20" s="1"/>
  <c r="AB359" i="12"/>
  <c r="Y341" i="20" s="1"/>
  <c r="AC359" i="12"/>
  <c r="Z341" i="20" s="1"/>
  <c r="AD359" i="12"/>
  <c r="AA341" i="20" s="1"/>
  <c r="AE359" i="12"/>
  <c r="AB341" i="20" s="1"/>
  <c r="AB360" i="12"/>
  <c r="Y342" i="20" s="1"/>
  <c r="AC360" i="12"/>
  <c r="Z342" i="20" s="1"/>
  <c r="AD360" i="12"/>
  <c r="AE360" i="12"/>
  <c r="AB342" i="20" s="1"/>
  <c r="AB361" i="12"/>
  <c r="Y343" i="20" s="1"/>
  <c r="AC361" i="12"/>
  <c r="Z343" i="20" s="1"/>
  <c r="AD361" i="12"/>
  <c r="AA343" i="20" s="1"/>
  <c r="AE361" i="12"/>
  <c r="AB343" i="20" s="1"/>
  <c r="AB362" i="12"/>
  <c r="Y344" i="20" s="1"/>
  <c r="AC362" i="12"/>
  <c r="Z344" i="20" s="1"/>
  <c r="AD362" i="12"/>
  <c r="AA344" i="20" s="1"/>
  <c r="AE362" i="12"/>
  <c r="AB344" i="20" s="1"/>
  <c r="AB363" i="12"/>
  <c r="Y345" i="20" s="1"/>
  <c r="AC363" i="12"/>
  <c r="Z345" i="20" s="1"/>
  <c r="AD363" i="12"/>
  <c r="AA345" i="20" s="1"/>
  <c r="AE363" i="12"/>
  <c r="AB345" i="20" s="1"/>
  <c r="AE20" i="12"/>
  <c r="AB2" i="20" s="1"/>
  <c r="AD20" i="12"/>
  <c r="AA2" i="20" s="1"/>
  <c r="AC20" i="12"/>
  <c r="Z2" i="20" s="1"/>
  <c r="AB20" i="12"/>
  <c r="Y2" i="20" s="1"/>
  <c r="AF60" i="12" l="1"/>
  <c r="AC42" i="20" s="1"/>
  <c r="AF313" i="12"/>
  <c r="AF142" i="12"/>
  <c r="AF359" i="12"/>
  <c r="AC341" i="20" s="1"/>
  <c r="AF350" i="12"/>
  <c r="AC332" i="20" s="1"/>
  <c r="AF357" i="12"/>
  <c r="AF165" i="12"/>
  <c r="AF335" i="12"/>
  <c r="AC317" i="20" s="1"/>
  <c r="AF264" i="12"/>
  <c r="AC246" i="20" s="1"/>
  <c r="AF245" i="12"/>
  <c r="AC227" i="20" s="1"/>
  <c r="AF330" i="12"/>
  <c r="AC312" i="20" s="1"/>
  <c r="AF240" i="12"/>
  <c r="AC222" i="20" s="1"/>
  <c r="AF132" i="12"/>
  <c r="AC114" i="20" s="1"/>
  <c r="AF21" i="12"/>
  <c r="AH21" i="12" s="1"/>
  <c r="AE3" i="20" s="1"/>
  <c r="AF270" i="12"/>
  <c r="AH270" i="12" s="1"/>
  <c r="AE252" i="20" s="1"/>
  <c r="AF51" i="12"/>
  <c r="AH51" i="12" s="1"/>
  <c r="AE33" i="20" s="1"/>
  <c r="AF345" i="12"/>
  <c r="AF355" i="12"/>
  <c r="AF274" i="12"/>
  <c r="AF327" i="12"/>
  <c r="AC309" i="20" s="1"/>
  <c r="AF221" i="12"/>
  <c r="AH221" i="12" s="1"/>
  <c r="AE203" i="20" s="1"/>
  <c r="AF111" i="12"/>
  <c r="AC93" i="20" s="1"/>
  <c r="AF135" i="12"/>
  <c r="AC117" i="20" s="1"/>
  <c r="AF318" i="12"/>
  <c r="AC300" i="20" s="1"/>
  <c r="AF219" i="12"/>
  <c r="AF108" i="12"/>
  <c r="AC90" i="20" s="1"/>
  <c r="AF168" i="12"/>
  <c r="AC150" i="20" s="1"/>
  <c r="AF312" i="12"/>
  <c r="AC294" i="20" s="1"/>
  <c r="AF216" i="12"/>
  <c r="AC198" i="20" s="1"/>
  <c r="AF93" i="12"/>
  <c r="AF141" i="12"/>
  <c r="AF24" i="12"/>
  <c r="AC6" i="20" s="1"/>
  <c r="AF297" i="12"/>
  <c r="AH297" i="12" s="1"/>
  <c r="AE279" i="20" s="1"/>
  <c r="AF197" i="12"/>
  <c r="AC179" i="20" s="1"/>
  <c r="AF83" i="12"/>
  <c r="AC65" i="20" s="1"/>
  <c r="AF147" i="12"/>
  <c r="AC129" i="20" s="1"/>
  <c r="AF48" i="12"/>
  <c r="AC30" i="20" s="1"/>
  <c r="AF243" i="12"/>
  <c r="AC225" i="20" s="1"/>
  <c r="AF360" i="12"/>
  <c r="AC342" i="20" s="1"/>
  <c r="AF348" i="12"/>
  <c r="AH348" i="12" s="1"/>
  <c r="AE330" i="20" s="1"/>
  <c r="AF315" i="12"/>
  <c r="AC297" i="20" s="1"/>
  <c r="AF294" i="12"/>
  <c r="AF195" i="12"/>
  <c r="AF81" i="12"/>
  <c r="AF279" i="12"/>
  <c r="AC261" i="20" s="1"/>
  <c r="AF57" i="12"/>
  <c r="AC39" i="20" s="1"/>
  <c r="AF342" i="12"/>
  <c r="AH342" i="12" s="1"/>
  <c r="AE324" i="20" s="1"/>
  <c r="AF282" i="12"/>
  <c r="AH282" i="12" s="1"/>
  <c r="AE264" i="20" s="1"/>
  <c r="AF192" i="12"/>
  <c r="AC174" i="20" s="1"/>
  <c r="AF75" i="12"/>
  <c r="AC57" i="20" s="1"/>
  <c r="AA330" i="20"/>
  <c r="AH350" i="12"/>
  <c r="AE332" i="20" s="1"/>
  <c r="AC256" i="20"/>
  <c r="AH274" i="12"/>
  <c r="AE256" i="20" s="1"/>
  <c r="AC124" i="20"/>
  <c r="AH142" i="12"/>
  <c r="AE124" i="20" s="1"/>
  <c r="AH355" i="12"/>
  <c r="AE337" i="20" s="1"/>
  <c r="AC337" i="20"/>
  <c r="AC295" i="20"/>
  <c r="AH313" i="12"/>
  <c r="AE295" i="20" s="1"/>
  <c r="AC330" i="20"/>
  <c r="AF352" i="12"/>
  <c r="AA334" i="20"/>
  <c r="AF256" i="12"/>
  <c r="AA238" i="20"/>
  <c r="AA205" i="20"/>
  <c r="AF223" i="12"/>
  <c r="AA320" i="20"/>
  <c r="AF338" i="12"/>
  <c r="AA308" i="20"/>
  <c r="AF326" i="12"/>
  <c r="AA296" i="20"/>
  <c r="AF314" i="12"/>
  <c r="AA284" i="20"/>
  <c r="AF302" i="12"/>
  <c r="AA272" i="20"/>
  <c r="AF290" i="12"/>
  <c r="AA260" i="20"/>
  <c r="AF278" i="12"/>
  <c r="AA248" i="20"/>
  <c r="AF266" i="12"/>
  <c r="AA236" i="20"/>
  <c r="AF254" i="12"/>
  <c r="AA230" i="20"/>
  <c r="AF248" i="12"/>
  <c r="AA224" i="20"/>
  <c r="AF242" i="12"/>
  <c r="AA218" i="20"/>
  <c r="AF236" i="12"/>
  <c r="AA212" i="20"/>
  <c r="AF230" i="12"/>
  <c r="AA206" i="20"/>
  <c r="AF224" i="12"/>
  <c r="AA200" i="20"/>
  <c r="AF218" i="12"/>
  <c r="AA194" i="20"/>
  <c r="AF212" i="12"/>
  <c r="AA188" i="20"/>
  <c r="AF206" i="12"/>
  <c r="AA182" i="20"/>
  <c r="AF200" i="12"/>
  <c r="AA176" i="20"/>
  <c r="AF194" i="12"/>
  <c r="AA170" i="20"/>
  <c r="AF188" i="12"/>
  <c r="AA167" i="20"/>
  <c r="AF185" i="12"/>
  <c r="AA164" i="20"/>
  <c r="AF182" i="12"/>
  <c r="AA158" i="20"/>
  <c r="AF176" i="12"/>
  <c r="AA155" i="20"/>
  <c r="AF173" i="12"/>
  <c r="AA152" i="20"/>
  <c r="AF170" i="12"/>
  <c r="AA146" i="20"/>
  <c r="AF164" i="12"/>
  <c r="AA143" i="20"/>
  <c r="AF161" i="12"/>
  <c r="AA140" i="20"/>
  <c r="AF158" i="12"/>
  <c r="AA134" i="20"/>
  <c r="AF152" i="12"/>
  <c r="AA131" i="20"/>
  <c r="AF149" i="12"/>
  <c r="AA128" i="20"/>
  <c r="AF146" i="12"/>
  <c r="AA122" i="20"/>
  <c r="AF140" i="12"/>
  <c r="AA119" i="20"/>
  <c r="AF137" i="12"/>
  <c r="AA116" i="20"/>
  <c r="AF134" i="12"/>
  <c r="AA110" i="20"/>
  <c r="AF128" i="12"/>
  <c r="AA107" i="20"/>
  <c r="AF125" i="12"/>
  <c r="AA104" i="20"/>
  <c r="AF122" i="12"/>
  <c r="AA98" i="20"/>
  <c r="AF116" i="12"/>
  <c r="AA95" i="20"/>
  <c r="AF113" i="12"/>
  <c r="AA92" i="20"/>
  <c r="AF110" i="12"/>
  <c r="AA86" i="20"/>
  <c r="AF104" i="12"/>
  <c r="AA83" i="20"/>
  <c r="AF101" i="12"/>
  <c r="AA80" i="20"/>
  <c r="AF98" i="12"/>
  <c r="AA74" i="20"/>
  <c r="AF92" i="12"/>
  <c r="AA71" i="20"/>
  <c r="AF89" i="12"/>
  <c r="AA68" i="20"/>
  <c r="AF86" i="12"/>
  <c r="AA62" i="20"/>
  <c r="AF80" i="12"/>
  <c r="AA59" i="20"/>
  <c r="AF77" i="12"/>
  <c r="AA56" i="20"/>
  <c r="AF74" i="12"/>
  <c r="AA50" i="20"/>
  <c r="AF68" i="12"/>
  <c r="AA47" i="20"/>
  <c r="AF65" i="12"/>
  <c r="AA44" i="20"/>
  <c r="AF62" i="12"/>
  <c r="AA38" i="20"/>
  <c r="AF56" i="12"/>
  <c r="AA35" i="20"/>
  <c r="AF53" i="12"/>
  <c r="AA32" i="20"/>
  <c r="AF50" i="12"/>
  <c r="AA26" i="20"/>
  <c r="AF44" i="12"/>
  <c r="AA23" i="20"/>
  <c r="AF41" i="12"/>
  <c r="AA20" i="20"/>
  <c r="AF38" i="12"/>
  <c r="AA14" i="20"/>
  <c r="AF32" i="12"/>
  <c r="AA11" i="20"/>
  <c r="AF29" i="12"/>
  <c r="AA8" i="20"/>
  <c r="AF26" i="12"/>
  <c r="AF362" i="12"/>
  <c r="AF349" i="12"/>
  <c r="AF334" i="12"/>
  <c r="AF301" i="12"/>
  <c r="AF286" i="12"/>
  <c r="AF251" i="12"/>
  <c r="AF227" i="12"/>
  <c r="AF203" i="12"/>
  <c r="AF178" i="12"/>
  <c r="AF119" i="12"/>
  <c r="AC75" i="20"/>
  <c r="AH93" i="12"/>
  <c r="AE75" i="20" s="1"/>
  <c r="AF34" i="12"/>
  <c r="AF361" i="12"/>
  <c r="AF333" i="12"/>
  <c r="AF317" i="12"/>
  <c r="AF300" i="12"/>
  <c r="AF285" i="12"/>
  <c r="AF269" i="12"/>
  <c r="AF250" i="12"/>
  <c r="AF226" i="12"/>
  <c r="AF202" i="12"/>
  <c r="AF177" i="12"/>
  <c r="AF144" i="12"/>
  <c r="AF118" i="12"/>
  <c r="AF87" i="12"/>
  <c r="AF59" i="12"/>
  <c r="AF33" i="12"/>
  <c r="AH192" i="12"/>
  <c r="AE174" i="20" s="1"/>
  <c r="AH48" i="12"/>
  <c r="AE30" i="20" s="1"/>
  <c r="AA342" i="20"/>
  <c r="AA256" i="20"/>
  <c r="AF347" i="12"/>
  <c r="AF332" i="12"/>
  <c r="AF299" i="12"/>
  <c r="AF284" i="12"/>
  <c r="AF267" i="12"/>
  <c r="AF249" i="12"/>
  <c r="AF225" i="12"/>
  <c r="AF201" i="12"/>
  <c r="AF171" i="12"/>
  <c r="AF143" i="12"/>
  <c r="AF117" i="12"/>
  <c r="AF84" i="12"/>
  <c r="AF58" i="12"/>
  <c r="AF27" i="12"/>
  <c r="AA317" i="20"/>
  <c r="AF346" i="12"/>
  <c r="AF265" i="12"/>
  <c r="AA325" i="20"/>
  <c r="AF343" i="12"/>
  <c r="AF316" i="12"/>
  <c r="AA298" i="20"/>
  <c r="AA253" i="20"/>
  <c r="AF271" i="12"/>
  <c r="AA226" i="20"/>
  <c r="AF244" i="12"/>
  <c r="AA202" i="20"/>
  <c r="AF220" i="12"/>
  <c r="AA163" i="20"/>
  <c r="AF181" i="12"/>
  <c r="AA157" i="20"/>
  <c r="AF175" i="12"/>
  <c r="AA154" i="20"/>
  <c r="AF172" i="12"/>
  <c r="AA151" i="20"/>
  <c r="AF169" i="12"/>
  <c r="AA145" i="20"/>
  <c r="AF163" i="12"/>
  <c r="AA142" i="20"/>
  <c r="AF160" i="12"/>
  <c r="AA139" i="20"/>
  <c r="AF157" i="12"/>
  <c r="AA133" i="20"/>
  <c r="AF151" i="12"/>
  <c r="AA130" i="20"/>
  <c r="AF148" i="12"/>
  <c r="AA127" i="20"/>
  <c r="AF145" i="12"/>
  <c r="AA121" i="20"/>
  <c r="AF139" i="12"/>
  <c r="AA118" i="20"/>
  <c r="AF136" i="12"/>
  <c r="AA115" i="20"/>
  <c r="AF133" i="12"/>
  <c r="AA109" i="20"/>
  <c r="AF127" i="12"/>
  <c r="AA103" i="20"/>
  <c r="AF121" i="12"/>
  <c r="AA85" i="20"/>
  <c r="AF103" i="12"/>
  <c r="AA82" i="20"/>
  <c r="AF100" i="12"/>
  <c r="AA79" i="20"/>
  <c r="AF97" i="12"/>
  <c r="AA73" i="20"/>
  <c r="AF91" i="12"/>
  <c r="AA70" i="20"/>
  <c r="AF88" i="12"/>
  <c r="AA67" i="20"/>
  <c r="AF85" i="12"/>
  <c r="AA61" i="20"/>
  <c r="AF79" i="12"/>
  <c r="AA58" i="20"/>
  <c r="AF76" i="12"/>
  <c r="AA55" i="20"/>
  <c r="AF73" i="12"/>
  <c r="AA49" i="20"/>
  <c r="AF67" i="12"/>
  <c r="AA46" i="20"/>
  <c r="AF64" i="12"/>
  <c r="AA43" i="20"/>
  <c r="AF61" i="12"/>
  <c r="AA37" i="20"/>
  <c r="AF55" i="12"/>
  <c r="AA34" i="20"/>
  <c r="AF52" i="12"/>
  <c r="AA31" i="20"/>
  <c r="AF49" i="12"/>
  <c r="AA25" i="20"/>
  <c r="AF43" i="12"/>
  <c r="AA22" i="20"/>
  <c r="AF40" i="12"/>
  <c r="AA19" i="20"/>
  <c r="AF37" i="12"/>
  <c r="AA13" i="20"/>
  <c r="AF31" i="12"/>
  <c r="AA10" i="20"/>
  <c r="AF28" i="12"/>
  <c r="AA7" i="20"/>
  <c r="AF25" i="12"/>
  <c r="AF358" i="12"/>
  <c r="AH345" i="12"/>
  <c r="AE327" i="20" s="1"/>
  <c r="AC327" i="20"/>
  <c r="AF329" i="12"/>
  <c r="AF281" i="12"/>
  <c r="AC201" i="20"/>
  <c r="AH219" i="12"/>
  <c r="AE201" i="20" s="1"/>
  <c r="AC177" i="20"/>
  <c r="AH195" i="12"/>
  <c r="AE177" i="20" s="1"/>
  <c r="AF167" i="12"/>
  <c r="AC123" i="20"/>
  <c r="AH141" i="12"/>
  <c r="AE123" i="20" s="1"/>
  <c r="AF82" i="12"/>
  <c r="AC33" i="20"/>
  <c r="AF23" i="12"/>
  <c r="AB295" i="20"/>
  <c r="AF298" i="12"/>
  <c r="AA286" i="20"/>
  <c r="AF304" i="12"/>
  <c r="AA277" i="20"/>
  <c r="AF295" i="12"/>
  <c r="AF280" i="12"/>
  <c r="AA262" i="20"/>
  <c r="AA250" i="20"/>
  <c r="AF268" i="12"/>
  <c r="AA223" i="20"/>
  <c r="AF241" i="12"/>
  <c r="AA214" i="20"/>
  <c r="AF232" i="12"/>
  <c r="AA199" i="20"/>
  <c r="AF217" i="12"/>
  <c r="AA187" i="20"/>
  <c r="AF205" i="12"/>
  <c r="AA166" i="20"/>
  <c r="AF184" i="12"/>
  <c r="AA106" i="20"/>
  <c r="AF124" i="12"/>
  <c r="AF107" i="12"/>
  <c r="AC63" i="20"/>
  <c r="AH81" i="12"/>
  <c r="AE63" i="20" s="1"/>
  <c r="AH359" i="12"/>
  <c r="AE341" i="20" s="1"/>
  <c r="AH216" i="12"/>
  <c r="AE198" i="20" s="1"/>
  <c r="AA337" i="20"/>
  <c r="AF328" i="12"/>
  <c r="AA178" i="20"/>
  <c r="AF196" i="12"/>
  <c r="AA91" i="20"/>
  <c r="AF109" i="12"/>
  <c r="AH357" i="12"/>
  <c r="AE339" i="20" s="1"/>
  <c r="AC339" i="20"/>
  <c r="AF344" i="12"/>
  <c r="AF311" i="12"/>
  <c r="AF166" i="12"/>
  <c r="AF20" i="12"/>
  <c r="AC2" i="20" s="1"/>
  <c r="AF356" i="12"/>
  <c r="AF325" i="12"/>
  <c r="AF310" i="12"/>
  <c r="AF262" i="12"/>
  <c r="AF215" i="12"/>
  <c r="AF106" i="12"/>
  <c r="AF341" i="12"/>
  <c r="AF324" i="12"/>
  <c r="AF309" i="12"/>
  <c r="AF293" i="12"/>
  <c r="AF276" i="12"/>
  <c r="AF261" i="12"/>
  <c r="AF238" i="12"/>
  <c r="AF214" i="12"/>
  <c r="AF190" i="12"/>
  <c r="AF159" i="12"/>
  <c r="AF131" i="12"/>
  <c r="AF105" i="12"/>
  <c r="AF72" i="12"/>
  <c r="AF46" i="12"/>
  <c r="AC279" i="20"/>
  <c r="AB124" i="20"/>
  <c r="AC276" i="20"/>
  <c r="AH294" i="12"/>
  <c r="AE276" i="20" s="1"/>
  <c r="AF277" i="12"/>
  <c r="AF239" i="12"/>
  <c r="AF191" i="12"/>
  <c r="AF47" i="12"/>
  <c r="AF258" i="12"/>
  <c r="AA228" i="20"/>
  <c r="AF246" i="12"/>
  <c r="AA216" i="20"/>
  <c r="AF234" i="12"/>
  <c r="AA204" i="20"/>
  <c r="AF222" i="12"/>
  <c r="AA192" i="20"/>
  <c r="AF210" i="12"/>
  <c r="AA180" i="20"/>
  <c r="AF198" i="12"/>
  <c r="AA168" i="20"/>
  <c r="AF186" i="12"/>
  <c r="AA156" i="20"/>
  <c r="AF174" i="12"/>
  <c r="AA144" i="20"/>
  <c r="AF162" i="12"/>
  <c r="AA132" i="20"/>
  <c r="AF150" i="12"/>
  <c r="AA120" i="20"/>
  <c r="AF138" i="12"/>
  <c r="AA108" i="20"/>
  <c r="AF126" i="12"/>
  <c r="AA96" i="20"/>
  <c r="AF114" i="12"/>
  <c r="AA84" i="20"/>
  <c r="AF102" i="12"/>
  <c r="AA72" i="20"/>
  <c r="AF90" i="12"/>
  <c r="AA60" i="20"/>
  <c r="AF78" i="12"/>
  <c r="AA48" i="20"/>
  <c r="AF66" i="12"/>
  <c r="AA36" i="20"/>
  <c r="AF54" i="12"/>
  <c r="AA24" i="20"/>
  <c r="AF42" i="12"/>
  <c r="AA12" i="20"/>
  <c r="AF30" i="12"/>
  <c r="AF354" i="12"/>
  <c r="AF339" i="12"/>
  <c r="AF323" i="12"/>
  <c r="AF308" i="12"/>
  <c r="AF291" i="12"/>
  <c r="AF275" i="12"/>
  <c r="AF260" i="12"/>
  <c r="AF237" i="12"/>
  <c r="AF213" i="12"/>
  <c r="AF189" i="12"/>
  <c r="AF156" i="12"/>
  <c r="AF130" i="12"/>
  <c r="AF99" i="12"/>
  <c r="AF71" i="12"/>
  <c r="AF45" i="12"/>
  <c r="AA332" i="20"/>
  <c r="AA313" i="20"/>
  <c r="AF331" i="12"/>
  <c r="AA289" i="20"/>
  <c r="AF307" i="12"/>
  <c r="AA265" i="20"/>
  <c r="AF283" i="12"/>
  <c r="AA241" i="20"/>
  <c r="AF259" i="12"/>
  <c r="AA175" i="20"/>
  <c r="AF193" i="12"/>
  <c r="AF353" i="12"/>
  <c r="AF337" i="12"/>
  <c r="AF322" i="12"/>
  <c r="AF306" i="12"/>
  <c r="AF289" i="12"/>
  <c r="AF257" i="12"/>
  <c r="AF233" i="12"/>
  <c r="AF209" i="12"/>
  <c r="AF183" i="12"/>
  <c r="AF155" i="12"/>
  <c r="AF129" i="12"/>
  <c r="AF96" i="12"/>
  <c r="AF70" i="12"/>
  <c r="AF39" i="12"/>
  <c r="AH312" i="12"/>
  <c r="AE294" i="20" s="1"/>
  <c r="AH132" i="12"/>
  <c r="AE114" i="20" s="1"/>
  <c r="AH60" i="12"/>
  <c r="AE42" i="20" s="1"/>
  <c r="AF340" i="12"/>
  <c r="AA235" i="20"/>
  <c r="AF253" i="12"/>
  <c r="AA217" i="20"/>
  <c r="AF235" i="12"/>
  <c r="AA193" i="20"/>
  <c r="AF211" i="12"/>
  <c r="AA169" i="20"/>
  <c r="AF187" i="12"/>
  <c r="AA94" i="20"/>
  <c r="AF112" i="12"/>
  <c r="AC147" i="20"/>
  <c r="AH165" i="12"/>
  <c r="AE147" i="20" s="1"/>
  <c r="AF351" i="12"/>
  <c r="AF336" i="12"/>
  <c r="AF321" i="12"/>
  <c r="AF305" i="12"/>
  <c r="AF288" i="12"/>
  <c r="AF273" i="12"/>
  <c r="AF255" i="12"/>
  <c r="AF231" i="12"/>
  <c r="AF207" i="12"/>
  <c r="AF180" i="12"/>
  <c r="AF154" i="12"/>
  <c r="AF123" i="12"/>
  <c r="AF95" i="12"/>
  <c r="AF69" i="12"/>
  <c r="AF36" i="12"/>
  <c r="AA301" i="20"/>
  <c r="AF319" i="12"/>
  <c r="AA274" i="20"/>
  <c r="AF292" i="12"/>
  <c r="AA229" i="20"/>
  <c r="AF247" i="12"/>
  <c r="AA211" i="20"/>
  <c r="AF229" i="12"/>
  <c r="AA190" i="20"/>
  <c r="AF208" i="12"/>
  <c r="AA181" i="20"/>
  <c r="AF199" i="12"/>
  <c r="AA97" i="20"/>
  <c r="AF115" i="12"/>
  <c r="AH327" i="12"/>
  <c r="AE309" i="20" s="1"/>
  <c r="AF296" i="12"/>
  <c r="AF263" i="12"/>
  <c r="AF363" i="12"/>
  <c r="AF320" i="12"/>
  <c r="AF303" i="12"/>
  <c r="AF287" i="12"/>
  <c r="AF272" i="12"/>
  <c r="AF252" i="12"/>
  <c r="AF228" i="12"/>
  <c r="AF204" i="12"/>
  <c r="AF179" i="12"/>
  <c r="AF153" i="12"/>
  <c r="AF120" i="12"/>
  <c r="AF94" i="12"/>
  <c r="AF63" i="12"/>
  <c r="AF35" i="12"/>
  <c r="AF22" i="12"/>
  <c r="A2" i="20"/>
  <c r="S1" i="20"/>
  <c r="AC3" i="20" l="1"/>
  <c r="AH24" i="12"/>
  <c r="AE6" i="20" s="1"/>
  <c r="AC203" i="20"/>
  <c r="AH264" i="12"/>
  <c r="AE246" i="20" s="1"/>
  <c r="AC252" i="20"/>
  <c r="AH279" i="12"/>
  <c r="AE261" i="20" s="1"/>
  <c r="AH111" i="12"/>
  <c r="AE93" i="20" s="1"/>
  <c r="AH335" i="12"/>
  <c r="AE317" i="20" s="1"/>
  <c r="AH57" i="12"/>
  <c r="AE39" i="20" s="1"/>
  <c r="AH318" i="12"/>
  <c r="AE300" i="20" s="1"/>
  <c r="AH197" i="12"/>
  <c r="AE179" i="20" s="1"/>
  <c r="AH245" i="12"/>
  <c r="AE227" i="20" s="1"/>
  <c r="AC324" i="20"/>
  <c r="AH83" i="12"/>
  <c r="AE65" i="20" s="1"/>
  <c r="AH135" i="12"/>
  <c r="AE117" i="20" s="1"/>
  <c r="AH147" i="12"/>
  <c r="AE129" i="20" s="1"/>
  <c r="AC264" i="20"/>
  <c r="AH240" i="12"/>
  <c r="AE222" i="20" s="1"/>
  <c r="AH75" i="12"/>
  <c r="AE57" i="20" s="1"/>
  <c r="AH330" i="12"/>
  <c r="AE312" i="20" s="1"/>
  <c r="AH243" i="12"/>
  <c r="AE225" i="20" s="1"/>
  <c r="AH315" i="12"/>
  <c r="AE297" i="20" s="1"/>
  <c r="AH168" i="12"/>
  <c r="AE150" i="20" s="1"/>
  <c r="AH108" i="12"/>
  <c r="AE90" i="20" s="1"/>
  <c r="AH360" i="12"/>
  <c r="AE342" i="20" s="1"/>
  <c r="AC193" i="20"/>
  <c r="AH211" i="12"/>
  <c r="AE193" i="20" s="1"/>
  <c r="AC178" i="20"/>
  <c r="AH196" i="12"/>
  <c r="AE178" i="20" s="1"/>
  <c r="AC145" i="20"/>
  <c r="AH163" i="12"/>
  <c r="AE145" i="20" s="1"/>
  <c r="AC219" i="20"/>
  <c r="AH237" i="12"/>
  <c r="AE219" i="20" s="1"/>
  <c r="AC89" i="20"/>
  <c r="AH107" i="12"/>
  <c r="AE89" i="20" s="1"/>
  <c r="AC71" i="20"/>
  <c r="AH89" i="12"/>
  <c r="AE71" i="20" s="1"/>
  <c r="AH254" i="12"/>
  <c r="AE236" i="20" s="1"/>
  <c r="AC236" i="20"/>
  <c r="AC287" i="20"/>
  <c r="AH305" i="12"/>
  <c r="AE287" i="20" s="1"/>
  <c r="AC214" i="20"/>
  <c r="AH232" i="12"/>
  <c r="AE214" i="20" s="1"/>
  <c r="AC151" i="20"/>
  <c r="AH169" i="12"/>
  <c r="AE151" i="20" s="1"/>
  <c r="AC319" i="20"/>
  <c r="AH337" i="12"/>
  <c r="AE319" i="20" s="1"/>
  <c r="AC120" i="20"/>
  <c r="AH138" i="12"/>
  <c r="AE120" i="20" s="1"/>
  <c r="AC26" i="20"/>
  <c r="AH44" i="12"/>
  <c r="AE26" i="20" s="1"/>
  <c r="AC146" i="20"/>
  <c r="AH164" i="12"/>
  <c r="AE146" i="20" s="1"/>
  <c r="AC235" i="20"/>
  <c r="AH253" i="12"/>
  <c r="AE235" i="20" s="1"/>
  <c r="AC19" i="20"/>
  <c r="AH37" i="12"/>
  <c r="AE19" i="20" s="1"/>
  <c r="AC301" i="20"/>
  <c r="AH319" i="12"/>
  <c r="AE301" i="20" s="1"/>
  <c r="AC112" i="20"/>
  <c r="AH130" i="12"/>
  <c r="AE112" i="20" s="1"/>
  <c r="AC156" i="20"/>
  <c r="AH174" i="12"/>
  <c r="AE156" i="20" s="1"/>
  <c r="AC323" i="20"/>
  <c r="AH341" i="12"/>
  <c r="AE323" i="20" s="1"/>
  <c r="AH346" i="12"/>
  <c r="AE328" i="20" s="1"/>
  <c r="AC328" i="20"/>
  <c r="AC69" i="20"/>
  <c r="AH87" i="12"/>
  <c r="AE69" i="20" s="1"/>
  <c r="AC343" i="20"/>
  <c r="AH361" i="12"/>
  <c r="AE343" i="20" s="1"/>
  <c r="AC14" i="20"/>
  <c r="AH32" i="12"/>
  <c r="AE14" i="20" s="1"/>
  <c r="AC38" i="20"/>
  <c r="AH56" i="12"/>
  <c r="AE38" i="20" s="1"/>
  <c r="AC62" i="20"/>
  <c r="AH80" i="12"/>
  <c r="AE62" i="20" s="1"/>
  <c r="AC86" i="20"/>
  <c r="AH104" i="12"/>
  <c r="AE86" i="20" s="1"/>
  <c r="AC110" i="20"/>
  <c r="AH128" i="12"/>
  <c r="AE110" i="20" s="1"/>
  <c r="AC134" i="20"/>
  <c r="AH152" i="12"/>
  <c r="AE134" i="20" s="1"/>
  <c r="AC158" i="20"/>
  <c r="AH176" i="12"/>
  <c r="AE158" i="20" s="1"/>
  <c r="AC188" i="20"/>
  <c r="AH206" i="12"/>
  <c r="AE188" i="20" s="1"/>
  <c r="AC224" i="20"/>
  <c r="AH242" i="12"/>
  <c r="AE224" i="20" s="1"/>
  <c r="AC284" i="20"/>
  <c r="AH302" i="12"/>
  <c r="AE284" i="20" s="1"/>
  <c r="AC271" i="20"/>
  <c r="AH289" i="12"/>
  <c r="AE271" i="20" s="1"/>
  <c r="AC244" i="20"/>
  <c r="AH262" i="12"/>
  <c r="AE244" i="20" s="1"/>
  <c r="AC82" i="20"/>
  <c r="AH100" i="12"/>
  <c r="AE82" i="20" s="1"/>
  <c r="AH331" i="12"/>
  <c r="AE313" i="20" s="1"/>
  <c r="AC313" i="20"/>
  <c r="AC172" i="20"/>
  <c r="AH190" i="12"/>
  <c r="AE172" i="20" s="1"/>
  <c r="AC47" i="20"/>
  <c r="AH65" i="12"/>
  <c r="AE47" i="20" s="1"/>
  <c r="AC200" i="20"/>
  <c r="AH218" i="12"/>
  <c r="AE200" i="20" s="1"/>
  <c r="AC304" i="20"/>
  <c r="AH322" i="12"/>
  <c r="AE304" i="20" s="1"/>
  <c r="AH328" i="12"/>
  <c r="AE310" i="20" s="1"/>
  <c r="AC310" i="20"/>
  <c r="AC253" i="20"/>
  <c r="AH271" i="12"/>
  <c r="AE253" i="20" s="1"/>
  <c r="AC21" i="20"/>
  <c r="AH39" i="12"/>
  <c r="AE21" i="20" s="1"/>
  <c r="AC259" i="20"/>
  <c r="AH277" i="12"/>
  <c r="AE259" i="20" s="1"/>
  <c r="AC331" i="20"/>
  <c r="AH349" i="12"/>
  <c r="AE331" i="20" s="1"/>
  <c r="AC122" i="20"/>
  <c r="AH140" i="12"/>
  <c r="AE122" i="20" s="1"/>
  <c r="AH353" i="12"/>
  <c r="AE335" i="20" s="1"/>
  <c r="AC335" i="20"/>
  <c r="AC223" i="20"/>
  <c r="AH241" i="12"/>
  <c r="AE223" i="20" s="1"/>
  <c r="AC97" i="20"/>
  <c r="AH115" i="12"/>
  <c r="AE97" i="20" s="1"/>
  <c r="AC191" i="20"/>
  <c r="AH209" i="12"/>
  <c r="AE191" i="20" s="1"/>
  <c r="AC12" i="20"/>
  <c r="AH30" i="12"/>
  <c r="AE12" i="20" s="1"/>
  <c r="AC228" i="20"/>
  <c r="AH246" i="12"/>
  <c r="AE228" i="20" s="1"/>
  <c r="AH280" i="12"/>
  <c r="AE262" i="20" s="1"/>
  <c r="AC262" i="20"/>
  <c r="AC249" i="20"/>
  <c r="AH267" i="12"/>
  <c r="AE249" i="20" s="1"/>
  <c r="AC254" i="20"/>
  <c r="AH272" i="12"/>
  <c r="AE254" i="20" s="1"/>
  <c r="AC213" i="20"/>
  <c r="AH231" i="12"/>
  <c r="AE213" i="20" s="1"/>
  <c r="AC169" i="20"/>
  <c r="AH187" i="12"/>
  <c r="AE169" i="20" s="1"/>
  <c r="AC215" i="20"/>
  <c r="AH233" i="12"/>
  <c r="AE215" i="20" s="1"/>
  <c r="AC138" i="20"/>
  <c r="AH156" i="12"/>
  <c r="AE138" i="20" s="1"/>
  <c r="AC87" i="20"/>
  <c r="AH105" i="12"/>
  <c r="AE87" i="20" s="1"/>
  <c r="AC88" i="20"/>
  <c r="AH106" i="12"/>
  <c r="AE88" i="20" s="1"/>
  <c r="AC91" i="20"/>
  <c r="AH109" i="12"/>
  <c r="AE91" i="20" s="1"/>
  <c r="AC187" i="20"/>
  <c r="AH205" i="12"/>
  <c r="AE187" i="20" s="1"/>
  <c r="AC277" i="20"/>
  <c r="AH295" i="12"/>
  <c r="AE277" i="20" s="1"/>
  <c r="AC149" i="20"/>
  <c r="AH167" i="12"/>
  <c r="AE149" i="20" s="1"/>
  <c r="AC7" i="20"/>
  <c r="AH25" i="12"/>
  <c r="AE7" i="20" s="1"/>
  <c r="AC31" i="20"/>
  <c r="AH49" i="12"/>
  <c r="AE31" i="20" s="1"/>
  <c r="AC55" i="20"/>
  <c r="AH73" i="12"/>
  <c r="AE55" i="20" s="1"/>
  <c r="AC79" i="20"/>
  <c r="AH97" i="12"/>
  <c r="AE79" i="20" s="1"/>
  <c r="AC118" i="20"/>
  <c r="AH136" i="12"/>
  <c r="AE118" i="20" s="1"/>
  <c r="AC142" i="20"/>
  <c r="AH160" i="12"/>
  <c r="AE142" i="20" s="1"/>
  <c r="AC202" i="20"/>
  <c r="AH220" i="12"/>
  <c r="AE202" i="20" s="1"/>
  <c r="AC266" i="20"/>
  <c r="AH284" i="12"/>
  <c r="AE266" i="20" s="1"/>
  <c r="AC100" i="20"/>
  <c r="AH118" i="12"/>
  <c r="AE100" i="20" s="1"/>
  <c r="AC16" i="20"/>
  <c r="AH34" i="12"/>
  <c r="AE16" i="20" s="1"/>
  <c r="AC268" i="20"/>
  <c r="AH286" i="12"/>
  <c r="AE268" i="20" s="1"/>
  <c r="AH352" i="12"/>
  <c r="AE334" i="20" s="1"/>
  <c r="AC334" i="20"/>
  <c r="AC255" i="20"/>
  <c r="AH273" i="12"/>
  <c r="AE255" i="20" s="1"/>
  <c r="AC10" i="20"/>
  <c r="AH28" i="12"/>
  <c r="AE10" i="20" s="1"/>
  <c r="AC9" i="20"/>
  <c r="AH27" i="12"/>
  <c r="AE9" i="20" s="1"/>
  <c r="AC190" i="20"/>
  <c r="AH208" i="12"/>
  <c r="AE190" i="20" s="1"/>
  <c r="AH198" i="12"/>
  <c r="AE180" i="20" s="1"/>
  <c r="AC180" i="20"/>
  <c r="AC23" i="20"/>
  <c r="AH41" i="12"/>
  <c r="AE23" i="20" s="1"/>
  <c r="AC308" i="20"/>
  <c r="AH326" i="12"/>
  <c r="AE308" i="20" s="1"/>
  <c r="AC217" i="20"/>
  <c r="AH235" i="12"/>
  <c r="AE217" i="20" s="1"/>
  <c r="AC13" i="20"/>
  <c r="AH31" i="12"/>
  <c r="AE13" i="20" s="1"/>
  <c r="AC316" i="20"/>
  <c r="AH334" i="12"/>
  <c r="AE316" i="20" s="1"/>
  <c r="AC303" i="20"/>
  <c r="AH321" i="12"/>
  <c r="AE303" i="20" s="1"/>
  <c r="AC192" i="20"/>
  <c r="AH210" i="12"/>
  <c r="AE192" i="20" s="1"/>
  <c r="AC99" i="20"/>
  <c r="AH117" i="12"/>
  <c r="AE99" i="20" s="1"/>
  <c r="AC170" i="20"/>
  <c r="AH188" i="12"/>
  <c r="AE170" i="20" s="1"/>
  <c r="AC102" i="20"/>
  <c r="AH120" i="12"/>
  <c r="AE102" i="20" s="1"/>
  <c r="AC273" i="20"/>
  <c r="AH291" i="12"/>
  <c r="AE273" i="20" s="1"/>
  <c r="AC234" i="20"/>
  <c r="AH252" i="12"/>
  <c r="AE234" i="20" s="1"/>
  <c r="AC189" i="20"/>
  <c r="AH207" i="12"/>
  <c r="AE189" i="20" s="1"/>
  <c r="AC265" i="20"/>
  <c r="AH283" i="12"/>
  <c r="AE265" i="20" s="1"/>
  <c r="AC84" i="20"/>
  <c r="AH102" i="12"/>
  <c r="AE84" i="20" s="1"/>
  <c r="AC54" i="20"/>
  <c r="AH72" i="12"/>
  <c r="AE54" i="20" s="1"/>
  <c r="AH358" i="12"/>
  <c r="AE340" i="20" s="1"/>
  <c r="AC340" i="20"/>
  <c r="AH20" i="12"/>
  <c r="AE2" i="20" s="1"/>
  <c r="AC269" i="20"/>
  <c r="AH287" i="12"/>
  <c r="AE269" i="20" s="1"/>
  <c r="AC181" i="20"/>
  <c r="AH199" i="12"/>
  <c r="AE181" i="20" s="1"/>
  <c r="AC237" i="20"/>
  <c r="AH255" i="12"/>
  <c r="AE237" i="20" s="1"/>
  <c r="AC239" i="20"/>
  <c r="AH257" i="12"/>
  <c r="AE239" i="20" s="1"/>
  <c r="AC289" i="20"/>
  <c r="AH307" i="12"/>
  <c r="AE289" i="20" s="1"/>
  <c r="AC171" i="20"/>
  <c r="AH189" i="12"/>
  <c r="AE171" i="20" s="1"/>
  <c r="AC24" i="20"/>
  <c r="AH42" i="12"/>
  <c r="AE24" i="20" s="1"/>
  <c r="AC96" i="20"/>
  <c r="AH114" i="12"/>
  <c r="AE96" i="20" s="1"/>
  <c r="AC168" i="20"/>
  <c r="AH186" i="12"/>
  <c r="AE168" i="20" s="1"/>
  <c r="AC240" i="20"/>
  <c r="AH258" i="12"/>
  <c r="AE240" i="20" s="1"/>
  <c r="AC113" i="20"/>
  <c r="AH131" i="12"/>
  <c r="AE113" i="20" s="1"/>
  <c r="AC197" i="20"/>
  <c r="AH215" i="12"/>
  <c r="AE197" i="20" s="1"/>
  <c r="AC281" i="20"/>
  <c r="AH299" i="12"/>
  <c r="AE281" i="20" s="1"/>
  <c r="AC126" i="20"/>
  <c r="AH144" i="12"/>
  <c r="AE126" i="20" s="1"/>
  <c r="AC283" i="20"/>
  <c r="AH301" i="12"/>
  <c r="AE283" i="20" s="1"/>
  <c r="AC20" i="20"/>
  <c r="AH38" i="12"/>
  <c r="AE20" i="20" s="1"/>
  <c r="AC44" i="20"/>
  <c r="AH62" i="12"/>
  <c r="AE44" i="20" s="1"/>
  <c r="AC68" i="20"/>
  <c r="AH86" i="12"/>
  <c r="AE68" i="20" s="1"/>
  <c r="AC92" i="20"/>
  <c r="AH110" i="12"/>
  <c r="AE92" i="20" s="1"/>
  <c r="AC116" i="20"/>
  <c r="AH134" i="12"/>
  <c r="AE116" i="20" s="1"/>
  <c r="AC140" i="20"/>
  <c r="AH158" i="12"/>
  <c r="AE140" i="20" s="1"/>
  <c r="AC164" i="20"/>
  <c r="AH182" i="12"/>
  <c r="AE164" i="20" s="1"/>
  <c r="AC194" i="20"/>
  <c r="AH212" i="12"/>
  <c r="AE194" i="20" s="1"/>
  <c r="AC230" i="20"/>
  <c r="AH248" i="12"/>
  <c r="AE230" i="20" s="1"/>
  <c r="AC296" i="20"/>
  <c r="AH314" i="12"/>
  <c r="AE296" i="20" s="1"/>
  <c r="AC195" i="20"/>
  <c r="AH213" i="12"/>
  <c r="AE195" i="20" s="1"/>
  <c r="AH304" i="12"/>
  <c r="AE286" i="20" s="1"/>
  <c r="AC286" i="20"/>
  <c r="AC226" i="20"/>
  <c r="AH244" i="12"/>
  <c r="AE226" i="20" s="1"/>
  <c r="AC17" i="20"/>
  <c r="AH35" i="12"/>
  <c r="AE17" i="20" s="1"/>
  <c r="AC36" i="20"/>
  <c r="AH54" i="12"/>
  <c r="AE36" i="20" s="1"/>
  <c r="AC184" i="20"/>
  <c r="AH202" i="12"/>
  <c r="AE184" i="20" s="1"/>
  <c r="AC167" i="20"/>
  <c r="AH185" i="12"/>
  <c r="AE167" i="20" s="1"/>
  <c r="AC345" i="20"/>
  <c r="AH363" i="12"/>
  <c r="AE345" i="20" s="1"/>
  <c r="AC307" i="20"/>
  <c r="AH325" i="12"/>
  <c r="AE307" i="20" s="1"/>
  <c r="AC85" i="20"/>
  <c r="AH103" i="12"/>
  <c r="AE85" i="20" s="1"/>
  <c r="AC18" i="20"/>
  <c r="AH36" i="12"/>
  <c r="AE18" i="20" s="1"/>
  <c r="AC232" i="20"/>
  <c r="AH250" i="12"/>
  <c r="AE232" i="20" s="1"/>
  <c r="AC245" i="20"/>
  <c r="AH263" i="12"/>
  <c r="AE245" i="20" s="1"/>
  <c r="AC78" i="20"/>
  <c r="AH96" i="12"/>
  <c r="AE78" i="20" s="1"/>
  <c r="AH222" i="12"/>
  <c r="AE204" i="20" s="1"/>
  <c r="AC204" i="20"/>
  <c r="AC298" i="20"/>
  <c r="AH316" i="12"/>
  <c r="AE298" i="20" s="1"/>
  <c r="AC267" i="20"/>
  <c r="AH285" i="12"/>
  <c r="AE267" i="20" s="1"/>
  <c r="AC8" i="20"/>
  <c r="AH26" i="12"/>
  <c r="AE8" i="20" s="1"/>
  <c r="AC32" i="20"/>
  <c r="AH50" i="12"/>
  <c r="AE32" i="20" s="1"/>
  <c r="AC56" i="20"/>
  <c r="AH74" i="12"/>
  <c r="AE56" i="20" s="1"/>
  <c r="AC80" i="20"/>
  <c r="AH98" i="12"/>
  <c r="AE80" i="20" s="1"/>
  <c r="AC104" i="20"/>
  <c r="AH122" i="12"/>
  <c r="AE104" i="20" s="1"/>
  <c r="AC128" i="20"/>
  <c r="AH146" i="12"/>
  <c r="AE128" i="20" s="1"/>
  <c r="AC152" i="20"/>
  <c r="AH170" i="12"/>
  <c r="AE152" i="20" s="1"/>
  <c r="AC176" i="20"/>
  <c r="AH194" i="12"/>
  <c r="AE176" i="20" s="1"/>
  <c r="AC212" i="20"/>
  <c r="AH230" i="12"/>
  <c r="AE212" i="20" s="1"/>
  <c r="AC260" i="20"/>
  <c r="AH278" i="12"/>
  <c r="AE260" i="20" s="1"/>
  <c r="AC205" i="20"/>
  <c r="AH223" i="12"/>
  <c r="AE205" i="20" s="1"/>
  <c r="AC141" i="20"/>
  <c r="AH159" i="12"/>
  <c r="AE141" i="20" s="1"/>
  <c r="AC58" i="20"/>
  <c r="AH76" i="12"/>
  <c r="AE58" i="20" s="1"/>
  <c r="AC159" i="20"/>
  <c r="AH177" i="12"/>
  <c r="AE159" i="20" s="1"/>
  <c r="AC302" i="20"/>
  <c r="AH320" i="12"/>
  <c r="AE302" i="20" s="1"/>
  <c r="AC173" i="20"/>
  <c r="AH191" i="12"/>
  <c r="AE173" i="20" s="1"/>
  <c r="AC40" i="20"/>
  <c r="AH58" i="12"/>
  <c r="AE40" i="20" s="1"/>
  <c r="AC143" i="20"/>
  <c r="AH161" i="12"/>
  <c r="AE143" i="20" s="1"/>
  <c r="AC45" i="20"/>
  <c r="AH63" i="12"/>
  <c r="AE45" i="20" s="1"/>
  <c r="AC221" i="20"/>
  <c r="AH239" i="12"/>
  <c r="AE221" i="20" s="1"/>
  <c r="AC61" i="20"/>
  <c r="AH79" i="12"/>
  <c r="AE61" i="20" s="1"/>
  <c r="AC208" i="20"/>
  <c r="AH226" i="12"/>
  <c r="AE208" i="20" s="1"/>
  <c r="AC211" i="20"/>
  <c r="AH229" i="12"/>
  <c r="AE211" i="20" s="1"/>
  <c r="AC48" i="20"/>
  <c r="AH66" i="12"/>
  <c r="AE48" i="20" s="1"/>
  <c r="AC98" i="20"/>
  <c r="AH116" i="12"/>
  <c r="AE98" i="20" s="1"/>
  <c r="AH338" i="12"/>
  <c r="AE320" i="20" s="1"/>
  <c r="AC320" i="20"/>
  <c r="AC52" i="20"/>
  <c r="AH70" i="12"/>
  <c r="AE52" i="20" s="1"/>
  <c r="AC5" i="20"/>
  <c r="AH23" i="12"/>
  <c r="AE5" i="20" s="1"/>
  <c r="AC103" i="20"/>
  <c r="AH121" i="12"/>
  <c r="AE103" i="20" s="1"/>
  <c r="AC125" i="20"/>
  <c r="AH143" i="12"/>
  <c r="AE125" i="20" s="1"/>
  <c r="AC344" i="20"/>
  <c r="AH362" i="12"/>
  <c r="AE344" i="20" s="1"/>
  <c r="AC77" i="20"/>
  <c r="AH95" i="12"/>
  <c r="AE77" i="20" s="1"/>
  <c r="AC60" i="20"/>
  <c r="AH78" i="12"/>
  <c r="AE60" i="20" s="1"/>
  <c r="AC258" i="20"/>
  <c r="AH276" i="12"/>
  <c r="AE258" i="20" s="1"/>
  <c r="AC185" i="20"/>
  <c r="AH203" i="12"/>
  <c r="AE185" i="20" s="1"/>
  <c r="AC161" i="20"/>
  <c r="AH179" i="12"/>
  <c r="AE161" i="20" s="1"/>
  <c r="AH296" i="12"/>
  <c r="AE278" i="20" s="1"/>
  <c r="AC278" i="20"/>
  <c r="AC105" i="20"/>
  <c r="AH123" i="12"/>
  <c r="AE105" i="20" s="1"/>
  <c r="AC322" i="20"/>
  <c r="AH340" i="12"/>
  <c r="AE322" i="20" s="1"/>
  <c r="AC111" i="20"/>
  <c r="AH129" i="12"/>
  <c r="AE111" i="20" s="1"/>
  <c r="AC27" i="20"/>
  <c r="AH45" i="12"/>
  <c r="AE27" i="20" s="1"/>
  <c r="AC305" i="20"/>
  <c r="AH323" i="12"/>
  <c r="AE305" i="20" s="1"/>
  <c r="AC275" i="20"/>
  <c r="AH293" i="12"/>
  <c r="AE275" i="20" s="1"/>
  <c r="AH311" i="12"/>
  <c r="AE293" i="20" s="1"/>
  <c r="AC293" i="20"/>
  <c r="AC106" i="20"/>
  <c r="AH124" i="12"/>
  <c r="AE106" i="20" s="1"/>
  <c r="AC250" i="20"/>
  <c r="AH268" i="12"/>
  <c r="AE250" i="20" s="1"/>
  <c r="AC311" i="20"/>
  <c r="AH329" i="12"/>
  <c r="AE311" i="20" s="1"/>
  <c r="AC22" i="20"/>
  <c r="AH40" i="12"/>
  <c r="AE22" i="20" s="1"/>
  <c r="AC46" i="20"/>
  <c r="AH64" i="12"/>
  <c r="AE46" i="20" s="1"/>
  <c r="AC70" i="20"/>
  <c r="AH88" i="12"/>
  <c r="AE70" i="20" s="1"/>
  <c r="AC109" i="20"/>
  <c r="AH127" i="12"/>
  <c r="AE109" i="20" s="1"/>
  <c r="AC133" i="20"/>
  <c r="AH151" i="12"/>
  <c r="AE133" i="20" s="1"/>
  <c r="AC157" i="20"/>
  <c r="AH175" i="12"/>
  <c r="AE157" i="20" s="1"/>
  <c r="AH343" i="12"/>
  <c r="AE325" i="20" s="1"/>
  <c r="AC325" i="20"/>
  <c r="AC183" i="20"/>
  <c r="AH201" i="12"/>
  <c r="AE183" i="20" s="1"/>
  <c r="AC282" i="20"/>
  <c r="AH300" i="12"/>
  <c r="AE282" i="20" s="1"/>
  <c r="AC209" i="20"/>
  <c r="AH227" i="12"/>
  <c r="AE209" i="20" s="1"/>
  <c r="AC29" i="20"/>
  <c r="AH47" i="12"/>
  <c r="AE29" i="20" s="1"/>
  <c r="AC34" i="20"/>
  <c r="AH52" i="12"/>
  <c r="AE34" i="20" s="1"/>
  <c r="AC314" i="20"/>
  <c r="AH332" i="12"/>
  <c r="AE314" i="20" s="1"/>
  <c r="AC270" i="20"/>
  <c r="AH288" i="12"/>
  <c r="AE270" i="20" s="1"/>
  <c r="AC108" i="20"/>
  <c r="AH126" i="12"/>
  <c r="AE108" i="20" s="1"/>
  <c r="AC329" i="20"/>
  <c r="AH347" i="12"/>
  <c r="AE329" i="20" s="1"/>
  <c r="AC95" i="20"/>
  <c r="AH113" i="12"/>
  <c r="AE95" i="20" s="1"/>
  <c r="AC196" i="20"/>
  <c r="AH214" i="12"/>
  <c r="AE196" i="20" s="1"/>
  <c r="AC37" i="20"/>
  <c r="AH55" i="12"/>
  <c r="AE37" i="20" s="1"/>
  <c r="AC66" i="20"/>
  <c r="AH84" i="12"/>
  <c r="AE66" i="20" s="1"/>
  <c r="AC257" i="20"/>
  <c r="AH275" i="12"/>
  <c r="AE257" i="20" s="1"/>
  <c r="AH356" i="12"/>
  <c r="AE338" i="20" s="1"/>
  <c r="AC338" i="20"/>
  <c r="AC74" i="20"/>
  <c r="AH92" i="12"/>
  <c r="AE74" i="20" s="1"/>
  <c r="AC206" i="20"/>
  <c r="AH224" i="12"/>
  <c r="AE206" i="20" s="1"/>
  <c r="AC318" i="20"/>
  <c r="AH336" i="12"/>
  <c r="AE318" i="20" s="1"/>
  <c r="AC43" i="20"/>
  <c r="AH61" i="12"/>
  <c r="AE43" i="20" s="1"/>
  <c r="AC130" i="20"/>
  <c r="AH148" i="12"/>
  <c r="AE130" i="20" s="1"/>
  <c r="AC251" i="20"/>
  <c r="AH269" i="12"/>
  <c r="AE251" i="20" s="1"/>
  <c r="AC229" i="20"/>
  <c r="AH247" i="12"/>
  <c r="AE229" i="20" s="1"/>
  <c r="AC175" i="20"/>
  <c r="AH193" i="12"/>
  <c r="AE175" i="20" s="1"/>
  <c r="AC132" i="20"/>
  <c r="AH150" i="12"/>
  <c r="AE132" i="20" s="1"/>
  <c r="AC263" i="20"/>
  <c r="AH281" i="12"/>
  <c r="AE263" i="20" s="1"/>
  <c r="AC274" i="20"/>
  <c r="AH292" i="12"/>
  <c r="AE274" i="20" s="1"/>
  <c r="AC137" i="20"/>
  <c r="AH155" i="12"/>
  <c r="AE137" i="20" s="1"/>
  <c r="AC53" i="20"/>
  <c r="AH71" i="12"/>
  <c r="AE53" i="20" s="1"/>
  <c r="AC321" i="20"/>
  <c r="AH339" i="12"/>
  <c r="AE321" i="20" s="1"/>
  <c r="AC72" i="20"/>
  <c r="AH90" i="12"/>
  <c r="AE72" i="20" s="1"/>
  <c r="AC144" i="20"/>
  <c r="AH162" i="12"/>
  <c r="AE144" i="20" s="1"/>
  <c r="AC216" i="20"/>
  <c r="AH234" i="12"/>
  <c r="AE216" i="20" s="1"/>
  <c r="AH309" i="12"/>
  <c r="AE291" i="20" s="1"/>
  <c r="AC291" i="20"/>
  <c r="AC326" i="20"/>
  <c r="AH344" i="12"/>
  <c r="AE326" i="20" s="1"/>
  <c r="AC64" i="20"/>
  <c r="AH82" i="12"/>
  <c r="AE64" i="20" s="1"/>
  <c r="AC207" i="20"/>
  <c r="AH225" i="12"/>
  <c r="AE207" i="20" s="1"/>
  <c r="AC15" i="20"/>
  <c r="AH33" i="12"/>
  <c r="AE15" i="20" s="1"/>
  <c r="AC299" i="20"/>
  <c r="AH317" i="12"/>
  <c r="AE299" i="20" s="1"/>
  <c r="AH251" i="12"/>
  <c r="AE233" i="20" s="1"/>
  <c r="AC233" i="20"/>
  <c r="AC11" i="20"/>
  <c r="AH29" i="12"/>
  <c r="AE11" i="20" s="1"/>
  <c r="AC35" i="20"/>
  <c r="AH53" i="12"/>
  <c r="AE35" i="20" s="1"/>
  <c r="AC59" i="20"/>
  <c r="AH77" i="12"/>
  <c r="AE59" i="20" s="1"/>
  <c r="AC83" i="20"/>
  <c r="AH101" i="12"/>
  <c r="AE83" i="20" s="1"/>
  <c r="AC107" i="20"/>
  <c r="AH125" i="12"/>
  <c r="AE107" i="20" s="1"/>
  <c r="AC131" i="20"/>
  <c r="AH149" i="12"/>
  <c r="AE131" i="20" s="1"/>
  <c r="AC155" i="20"/>
  <c r="AH173" i="12"/>
  <c r="AE155" i="20" s="1"/>
  <c r="AC182" i="20"/>
  <c r="AH200" i="12"/>
  <c r="AE182" i="20" s="1"/>
  <c r="AH236" i="12"/>
  <c r="AE218" i="20" s="1"/>
  <c r="AC218" i="20"/>
  <c r="AC272" i="20"/>
  <c r="AH290" i="12"/>
  <c r="AE272" i="20" s="1"/>
  <c r="AC285" i="20"/>
  <c r="AH303" i="12"/>
  <c r="AE285" i="20" s="1"/>
  <c r="AC199" i="20"/>
  <c r="AH217" i="12"/>
  <c r="AE199" i="20" s="1"/>
  <c r="AC121" i="20"/>
  <c r="AH139" i="12"/>
  <c r="AE121" i="20" s="1"/>
  <c r="AH306" i="12"/>
  <c r="AE288" i="20" s="1"/>
  <c r="AC288" i="20"/>
  <c r="AC292" i="20"/>
  <c r="AH310" i="12"/>
  <c r="AE292" i="20" s="1"/>
  <c r="AC101" i="20"/>
  <c r="AH119" i="12"/>
  <c r="AE101" i="20" s="1"/>
  <c r="AC119" i="20"/>
  <c r="AH137" i="12"/>
  <c r="AE119" i="20" s="1"/>
  <c r="AH260" i="12"/>
  <c r="AE242" i="20" s="1"/>
  <c r="AC242" i="20"/>
  <c r="AC280" i="20"/>
  <c r="AH298" i="12"/>
  <c r="AE280" i="20" s="1"/>
  <c r="AC127" i="20"/>
  <c r="AH145" i="12"/>
  <c r="AE127" i="20" s="1"/>
  <c r="AC76" i="20"/>
  <c r="AH94" i="12"/>
  <c r="AE76" i="20" s="1"/>
  <c r="AC220" i="20"/>
  <c r="AH238" i="12"/>
  <c r="AE220" i="20" s="1"/>
  <c r="AC50" i="20"/>
  <c r="AH68" i="12"/>
  <c r="AE50" i="20" s="1"/>
  <c r="AC248" i="20"/>
  <c r="AH266" i="12"/>
  <c r="AE248" i="20" s="1"/>
  <c r="AC51" i="20"/>
  <c r="AH69" i="12"/>
  <c r="AE51" i="20" s="1"/>
  <c r="AC243" i="20"/>
  <c r="AH261" i="12"/>
  <c r="AE243" i="20" s="1"/>
  <c r="AC67" i="20"/>
  <c r="AH85" i="12"/>
  <c r="AE67" i="20" s="1"/>
  <c r="AC154" i="20"/>
  <c r="AH172" i="12"/>
  <c r="AE154" i="20" s="1"/>
  <c r="AC160" i="20"/>
  <c r="AH178" i="12"/>
  <c r="AE160" i="20" s="1"/>
  <c r="AC135" i="20"/>
  <c r="AH153" i="12"/>
  <c r="AE135" i="20" s="1"/>
  <c r="AC333" i="20"/>
  <c r="AH351" i="12"/>
  <c r="AE333" i="20" s="1"/>
  <c r="AH308" i="12"/>
  <c r="AE290" i="20" s="1"/>
  <c r="AC290" i="20"/>
  <c r="AC148" i="20"/>
  <c r="AH166" i="12"/>
  <c r="AE148" i="20" s="1"/>
  <c r="AC153" i="20"/>
  <c r="AH171" i="12"/>
  <c r="AE153" i="20" s="1"/>
  <c r="AC186" i="20"/>
  <c r="AH204" i="12"/>
  <c r="AE186" i="20" s="1"/>
  <c r="AC136" i="20"/>
  <c r="AH154" i="12"/>
  <c r="AE136" i="20" s="1"/>
  <c r="AC241" i="20"/>
  <c r="AH259" i="12"/>
  <c r="AE241" i="20" s="1"/>
  <c r="AC210" i="20"/>
  <c r="AH228" i="12"/>
  <c r="AE210" i="20" s="1"/>
  <c r="AC162" i="20"/>
  <c r="AH180" i="12"/>
  <c r="AE162" i="20" s="1"/>
  <c r="AC94" i="20"/>
  <c r="AH112" i="12"/>
  <c r="AE94" i="20" s="1"/>
  <c r="AC165" i="20"/>
  <c r="AH183" i="12"/>
  <c r="AE165" i="20" s="1"/>
  <c r="AC81" i="20"/>
  <c r="AH99" i="12"/>
  <c r="AE81" i="20" s="1"/>
  <c r="AH354" i="12"/>
  <c r="AE336" i="20" s="1"/>
  <c r="AC336" i="20"/>
  <c r="AC28" i="20"/>
  <c r="AH46" i="12"/>
  <c r="AE28" i="20" s="1"/>
  <c r="AC306" i="20"/>
  <c r="AH324" i="12"/>
  <c r="AE306" i="20" s="1"/>
  <c r="AC166" i="20"/>
  <c r="AH184" i="12"/>
  <c r="AE166" i="20" s="1"/>
  <c r="AC25" i="20"/>
  <c r="AH43" i="12"/>
  <c r="AE25" i="20" s="1"/>
  <c r="AC49" i="20"/>
  <c r="AH67" i="12"/>
  <c r="AE49" i="20" s="1"/>
  <c r="AC73" i="20"/>
  <c r="AH91" i="12"/>
  <c r="AE73" i="20" s="1"/>
  <c r="AC115" i="20"/>
  <c r="AH133" i="12"/>
  <c r="AE115" i="20" s="1"/>
  <c r="AC139" i="20"/>
  <c r="AH157" i="12"/>
  <c r="AE139" i="20" s="1"/>
  <c r="AC163" i="20"/>
  <c r="AH181" i="12"/>
  <c r="AE163" i="20" s="1"/>
  <c r="AC247" i="20"/>
  <c r="AH265" i="12"/>
  <c r="AE247" i="20" s="1"/>
  <c r="AC231" i="20"/>
  <c r="AH249" i="12"/>
  <c r="AE231" i="20" s="1"/>
  <c r="AC41" i="20"/>
  <c r="AH59" i="12"/>
  <c r="AE41" i="20" s="1"/>
  <c r="AH333" i="12"/>
  <c r="AE315" i="20" s="1"/>
  <c r="AC315" i="20"/>
  <c r="AC238" i="20"/>
  <c r="AH256" i="12"/>
  <c r="AE238" i="20" s="1"/>
  <c r="AC4" i="20"/>
  <c r="AH22" i="12"/>
  <c r="AE4" i="20" s="1"/>
  <c r="D13" i="12"/>
  <c r="Z20" i="33" l="1"/>
  <c r="Z21" i="33"/>
  <c r="Z22" i="33"/>
  <c r="Z23" i="33"/>
  <c r="Z24" i="33"/>
  <c r="Z25" i="33"/>
  <c r="Z26" i="33"/>
  <c r="Z27" i="33"/>
  <c r="Z28" i="33"/>
  <c r="Z29" i="33"/>
  <c r="Z30" i="33"/>
  <c r="Z31" i="33"/>
  <c r="Z32" i="33"/>
  <c r="Z33" i="33"/>
  <c r="Z19" i="33"/>
  <c r="Y20" i="33"/>
  <c r="Y21" i="33"/>
  <c r="Y22" i="33"/>
  <c r="Y23" i="33"/>
  <c r="Y24" i="33"/>
  <c r="Y25" i="33"/>
  <c r="Y26" i="33"/>
  <c r="Y27" i="33"/>
  <c r="Y28" i="33"/>
  <c r="Y29" i="33"/>
  <c r="Y30" i="33"/>
  <c r="Y31" i="33"/>
  <c r="Y32" i="33"/>
  <c r="Y33" i="33"/>
  <c r="Y19" i="33"/>
  <c r="V19" i="33"/>
  <c r="P20" i="33"/>
  <c r="P21" i="33"/>
  <c r="P22" i="33"/>
  <c r="P23" i="33"/>
  <c r="P24" i="33"/>
  <c r="P25" i="33"/>
  <c r="P26" i="33"/>
  <c r="P27" i="33"/>
  <c r="P28" i="33"/>
  <c r="P29" i="33"/>
  <c r="P30" i="33"/>
  <c r="P31" i="33"/>
  <c r="P32" i="33"/>
  <c r="P33" i="33"/>
  <c r="P19" i="33"/>
  <c r="Z34" i="33" l="1"/>
  <c r="N16" i="31"/>
  <c r="J16" i="31"/>
  <c r="I16" i="31"/>
  <c r="H16" i="31"/>
  <c r="G16" i="31"/>
  <c r="F16" i="31"/>
  <c r="E16" i="31"/>
  <c r="D16" i="31"/>
  <c r="C16" i="31"/>
  <c r="B16" i="31"/>
  <c r="A16" i="31"/>
  <c r="N15" i="31"/>
  <c r="J15" i="31"/>
  <c r="I15" i="31"/>
  <c r="H15" i="31"/>
  <c r="G15" i="31"/>
  <c r="F15" i="31"/>
  <c r="E15" i="31"/>
  <c r="D15" i="31"/>
  <c r="C15" i="31"/>
  <c r="B15" i="31"/>
  <c r="A15" i="31"/>
  <c r="N14" i="31"/>
  <c r="J14" i="31"/>
  <c r="I14" i="31"/>
  <c r="H14" i="31"/>
  <c r="G14" i="31"/>
  <c r="F14" i="31"/>
  <c r="E14" i="31"/>
  <c r="D14" i="31"/>
  <c r="C14" i="31"/>
  <c r="B14" i="31"/>
  <c r="A14" i="31"/>
  <c r="N13" i="31"/>
  <c r="J13" i="31"/>
  <c r="I13" i="31"/>
  <c r="H13" i="31"/>
  <c r="G13" i="31"/>
  <c r="F13" i="31"/>
  <c r="E13" i="31"/>
  <c r="D13" i="31"/>
  <c r="C13" i="31"/>
  <c r="B13" i="31"/>
  <c r="A13" i="31"/>
  <c r="N12" i="31"/>
  <c r="J12" i="31"/>
  <c r="I12" i="31"/>
  <c r="H12" i="31"/>
  <c r="G12" i="31"/>
  <c r="F12" i="31"/>
  <c r="E12" i="31"/>
  <c r="D12" i="31"/>
  <c r="C12" i="31"/>
  <c r="B12" i="31"/>
  <c r="A12" i="31"/>
  <c r="N11" i="31"/>
  <c r="J11" i="31"/>
  <c r="I11" i="31"/>
  <c r="H11" i="31"/>
  <c r="G11" i="31"/>
  <c r="F11" i="31"/>
  <c r="E11" i="31"/>
  <c r="D11" i="31"/>
  <c r="C11" i="31"/>
  <c r="B11" i="31"/>
  <c r="A11" i="31"/>
  <c r="N10" i="31"/>
  <c r="J10" i="31"/>
  <c r="I10" i="31"/>
  <c r="H10" i="31"/>
  <c r="G10" i="31"/>
  <c r="F10" i="31"/>
  <c r="E10" i="31"/>
  <c r="D10" i="31"/>
  <c r="C10" i="31"/>
  <c r="B10" i="31"/>
  <c r="A10" i="31"/>
  <c r="N9" i="31"/>
  <c r="J9" i="31"/>
  <c r="I9" i="31"/>
  <c r="H9" i="31"/>
  <c r="G9" i="31"/>
  <c r="F9" i="31"/>
  <c r="E9" i="31"/>
  <c r="D9" i="31"/>
  <c r="C9" i="31"/>
  <c r="B9" i="31"/>
  <c r="A9" i="31"/>
  <c r="N8" i="31"/>
  <c r="J8" i="31"/>
  <c r="I8" i="31"/>
  <c r="H8" i="31"/>
  <c r="G8" i="31"/>
  <c r="F8" i="31"/>
  <c r="E8" i="31"/>
  <c r="D8" i="31"/>
  <c r="C8" i="31"/>
  <c r="B8" i="31"/>
  <c r="A8" i="31"/>
  <c r="N7" i="31"/>
  <c r="J7" i="31"/>
  <c r="I7" i="31"/>
  <c r="H7" i="31"/>
  <c r="G7" i="31"/>
  <c r="F7" i="31"/>
  <c r="E7" i="31"/>
  <c r="D7" i="31"/>
  <c r="C7" i="31"/>
  <c r="B7" i="31"/>
  <c r="A7" i="31"/>
  <c r="N6" i="31"/>
  <c r="J6" i="31"/>
  <c r="I6" i="31"/>
  <c r="H6" i="31"/>
  <c r="G6" i="31"/>
  <c r="F6" i="31"/>
  <c r="E6" i="31"/>
  <c r="D6" i="31"/>
  <c r="C6" i="31"/>
  <c r="B6" i="31"/>
  <c r="A6" i="31"/>
  <c r="N5" i="31"/>
  <c r="J5" i="31"/>
  <c r="I5" i="31"/>
  <c r="H5" i="31"/>
  <c r="G5" i="31"/>
  <c r="F5" i="31"/>
  <c r="E5" i="31"/>
  <c r="D5" i="31"/>
  <c r="C5" i="31"/>
  <c r="B5" i="31"/>
  <c r="A5" i="31"/>
  <c r="N4" i="31"/>
  <c r="J4" i="31"/>
  <c r="I4" i="31"/>
  <c r="H4" i="31"/>
  <c r="G4" i="31"/>
  <c r="F4" i="31"/>
  <c r="E4" i="31"/>
  <c r="D4" i="31"/>
  <c r="C4" i="31"/>
  <c r="B4" i="31"/>
  <c r="A4" i="31"/>
  <c r="N3" i="31"/>
  <c r="J3" i="31"/>
  <c r="I3" i="31"/>
  <c r="H3" i="31"/>
  <c r="G3" i="31"/>
  <c r="F3" i="31"/>
  <c r="E3" i="31"/>
  <c r="D3" i="31"/>
  <c r="C3" i="31"/>
  <c r="B3" i="31"/>
  <c r="A3" i="31"/>
  <c r="N2" i="31"/>
  <c r="J2" i="31"/>
  <c r="I2" i="31"/>
  <c r="H2" i="31"/>
  <c r="G2" i="31"/>
  <c r="F2" i="31"/>
  <c r="E2" i="31"/>
  <c r="D2" i="31"/>
  <c r="C2" i="31"/>
  <c r="B2" i="31"/>
  <c r="A2" i="31"/>
  <c r="S1" i="31"/>
  <c r="R1" i="31"/>
  <c r="Q1" i="31"/>
  <c r="P1" i="31"/>
  <c r="O1" i="31"/>
  <c r="N1" i="31"/>
  <c r="M1" i="31"/>
  <c r="L1" i="31"/>
  <c r="K1" i="31"/>
  <c r="J1" i="31"/>
  <c r="I1" i="31"/>
  <c r="H1" i="31"/>
  <c r="G1" i="31"/>
  <c r="F1" i="31"/>
  <c r="E1" i="31"/>
  <c r="D1" i="31"/>
  <c r="C1" i="31"/>
  <c r="B1" i="31"/>
  <c r="A1" i="31"/>
  <c r="R345" i="22"/>
  <c r="P345" i="22"/>
  <c r="O345" i="22"/>
  <c r="L345" i="22"/>
  <c r="J345" i="22"/>
  <c r="I345" i="22"/>
  <c r="H345" i="22"/>
  <c r="G345" i="22"/>
  <c r="F345" i="22"/>
  <c r="E345" i="22"/>
  <c r="D345" i="22"/>
  <c r="C345" i="22"/>
  <c r="B345" i="22"/>
  <c r="A345" i="22"/>
  <c r="R344" i="22"/>
  <c r="L344" i="22"/>
  <c r="J344" i="22"/>
  <c r="I344" i="22"/>
  <c r="H344" i="22"/>
  <c r="G344" i="22"/>
  <c r="F344" i="22"/>
  <c r="E344" i="22"/>
  <c r="D344" i="22"/>
  <c r="C344" i="22"/>
  <c r="B344" i="22"/>
  <c r="A344" i="22"/>
  <c r="R343" i="22"/>
  <c r="L343" i="22"/>
  <c r="J343" i="22"/>
  <c r="I343" i="22"/>
  <c r="H343" i="22"/>
  <c r="G343" i="22"/>
  <c r="F343" i="22"/>
  <c r="E343" i="22"/>
  <c r="D343" i="22"/>
  <c r="C343" i="22"/>
  <c r="B343" i="22"/>
  <c r="A343" i="22"/>
  <c r="R342" i="22"/>
  <c r="L342" i="22"/>
  <c r="J342" i="22"/>
  <c r="I342" i="22"/>
  <c r="H342" i="22"/>
  <c r="G342" i="22"/>
  <c r="F342" i="22"/>
  <c r="E342" i="22"/>
  <c r="D342" i="22"/>
  <c r="C342" i="22"/>
  <c r="B342" i="22"/>
  <c r="A342" i="22"/>
  <c r="R341" i="22"/>
  <c r="L341" i="22"/>
  <c r="J341" i="22"/>
  <c r="I341" i="22"/>
  <c r="H341" i="22"/>
  <c r="G341" i="22"/>
  <c r="F341" i="22"/>
  <c r="E341" i="22"/>
  <c r="D341" i="22"/>
  <c r="C341" i="22"/>
  <c r="B341" i="22"/>
  <c r="A341" i="22"/>
  <c r="R340" i="22"/>
  <c r="L340" i="22"/>
  <c r="J340" i="22"/>
  <c r="I340" i="22"/>
  <c r="H340" i="22"/>
  <c r="G340" i="22"/>
  <c r="F340" i="22"/>
  <c r="E340" i="22"/>
  <c r="D340" i="22"/>
  <c r="C340" i="22"/>
  <c r="B340" i="22"/>
  <c r="A340" i="22"/>
  <c r="R339" i="22"/>
  <c r="P339" i="22"/>
  <c r="L339" i="22"/>
  <c r="J339" i="22"/>
  <c r="I339" i="22"/>
  <c r="H339" i="22"/>
  <c r="G339" i="22"/>
  <c r="F339" i="22"/>
  <c r="E339" i="22"/>
  <c r="D339" i="22"/>
  <c r="C339" i="22"/>
  <c r="B339" i="22"/>
  <c r="A339" i="22"/>
  <c r="R338" i="22"/>
  <c r="L338" i="22"/>
  <c r="J338" i="22"/>
  <c r="I338" i="22"/>
  <c r="H338" i="22"/>
  <c r="G338" i="22"/>
  <c r="F338" i="22"/>
  <c r="E338" i="22"/>
  <c r="D338" i="22"/>
  <c r="C338" i="22"/>
  <c r="B338" i="22"/>
  <c r="A338" i="22"/>
  <c r="R337" i="22"/>
  <c r="L337" i="22"/>
  <c r="J337" i="22"/>
  <c r="I337" i="22"/>
  <c r="H337" i="22"/>
  <c r="G337" i="22"/>
  <c r="F337" i="22"/>
  <c r="E337" i="22"/>
  <c r="D337" i="22"/>
  <c r="C337" i="22"/>
  <c r="B337" i="22"/>
  <c r="A337" i="22"/>
  <c r="R336" i="22"/>
  <c r="L336" i="22"/>
  <c r="J336" i="22"/>
  <c r="I336" i="22"/>
  <c r="H336" i="22"/>
  <c r="G336" i="22"/>
  <c r="F336" i="22"/>
  <c r="E336" i="22"/>
  <c r="D336" i="22"/>
  <c r="C336" i="22"/>
  <c r="B336" i="22"/>
  <c r="A336" i="22"/>
  <c r="R335" i="22"/>
  <c r="L335" i="22"/>
  <c r="J335" i="22"/>
  <c r="I335" i="22"/>
  <c r="H335" i="22"/>
  <c r="G335" i="22"/>
  <c r="F335" i="22"/>
  <c r="E335" i="22"/>
  <c r="D335" i="22"/>
  <c r="C335" i="22"/>
  <c r="B335" i="22"/>
  <c r="A335" i="22"/>
  <c r="R334" i="22"/>
  <c r="L334" i="22"/>
  <c r="J334" i="22"/>
  <c r="I334" i="22"/>
  <c r="H334" i="22"/>
  <c r="G334" i="22"/>
  <c r="F334" i="22"/>
  <c r="E334" i="22"/>
  <c r="D334" i="22"/>
  <c r="C334" i="22"/>
  <c r="B334" i="22"/>
  <c r="A334" i="22"/>
  <c r="R333" i="22"/>
  <c r="O333" i="22"/>
  <c r="L333" i="22"/>
  <c r="J333" i="22"/>
  <c r="I333" i="22"/>
  <c r="H333" i="22"/>
  <c r="G333" i="22"/>
  <c r="F333" i="22"/>
  <c r="E333" i="22"/>
  <c r="D333" i="22"/>
  <c r="C333" i="22"/>
  <c r="B333" i="22"/>
  <c r="A333" i="22"/>
  <c r="R332" i="22"/>
  <c r="L332" i="22"/>
  <c r="K332" i="22"/>
  <c r="J332" i="22"/>
  <c r="I332" i="22"/>
  <c r="H332" i="22"/>
  <c r="G332" i="22"/>
  <c r="F332" i="22"/>
  <c r="E332" i="22"/>
  <c r="D332" i="22"/>
  <c r="C332" i="22"/>
  <c r="B332" i="22"/>
  <c r="A332" i="22"/>
  <c r="R331" i="22"/>
  <c r="Q331" i="22"/>
  <c r="L331" i="22"/>
  <c r="J331" i="22"/>
  <c r="I331" i="22"/>
  <c r="H331" i="22"/>
  <c r="G331" i="22"/>
  <c r="F331" i="22"/>
  <c r="E331" i="22"/>
  <c r="D331" i="22"/>
  <c r="C331" i="22"/>
  <c r="B331" i="22"/>
  <c r="A331" i="22"/>
  <c r="R330" i="22"/>
  <c r="L330" i="22"/>
  <c r="J330" i="22"/>
  <c r="I330" i="22"/>
  <c r="H330" i="22"/>
  <c r="G330" i="22"/>
  <c r="F330" i="22"/>
  <c r="E330" i="22"/>
  <c r="D330" i="22"/>
  <c r="C330" i="22"/>
  <c r="B330" i="22"/>
  <c r="A330" i="22"/>
  <c r="R329" i="22"/>
  <c r="L329" i="22"/>
  <c r="J329" i="22"/>
  <c r="I329" i="22"/>
  <c r="H329" i="22"/>
  <c r="G329" i="22"/>
  <c r="F329" i="22"/>
  <c r="E329" i="22"/>
  <c r="D329" i="22"/>
  <c r="C329" i="22"/>
  <c r="B329" i="22"/>
  <c r="A329" i="22"/>
  <c r="R328" i="22"/>
  <c r="L328" i="22"/>
  <c r="J328" i="22"/>
  <c r="I328" i="22"/>
  <c r="H328" i="22"/>
  <c r="G328" i="22"/>
  <c r="F328" i="22"/>
  <c r="E328" i="22"/>
  <c r="D328" i="22"/>
  <c r="C328" i="22"/>
  <c r="B328" i="22"/>
  <c r="A328" i="22"/>
  <c r="R327" i="22"/>
  <c r="P327" i="22"/>
  <c r="O327" i="22"/>
  <c r="L327" i="22"/>
  <c r="J327" i="22"/>
  <c r="I327" i="22"/>
  <c r="H327" i="22"/>
  <c r="G327" i="22"/>
  <c r="F327" i="22"/>
  <c r="E327" i="22"/>
  <c r="D327" i="22"/>
  <c r="C327" i="22"/>
  <c r="B327" i="22"/>
  <c r="A327" i="22"/>
  <c r="R326" i="22"/>
  <c r="L326" i="22"/>
  <c r="J326" i="22"/>
  <c r="I326" i="22"/>
  <c r="H326" i="22"/>
  <c r="G326" i="22"/>
  <c r="F326" i="22"/>
  <c r="E326" i="22"/>
  <c r="D326" i="22"/>
  <c r="C326" i="22"/>
  <c r="B326" i="22"/>
  <c r="A326" i="22"/>
  <c r="R325" i="22"/>
  <c r="L325" i="22"/>
  <c r="J325" i="22"/>
  <c r="I325" i="22"/>
  <c r="H325" i="22"/>
  <c r="G325" i="22"/>
  <c r="F325" i="22"/>
  <c r="E325" i="22"/>
  <c r="D325" i="22"/>
  <c r="C325" i="22"/>
  <c r="B325" i="22"/>
  <c r="A325" i="22"/>
  <c r="R324" i="22"/>
  <c r="L324" i="22"/>
  <c r="J324" i="22"/>
  <c r="I324" i="22"/>
  <c r="H324" i="22"/>
  <c r="G324" i="22"/>
  <c r="F324" i="22"/>
  <c r="E324" i="22"/>
  <c r="D324" i="22"/>
  <c r="C324" i="22"/>
  <c r="B324" i="22"/>
  <c r="A324" i="22"/>
  <c r="R323" i="22"/>
  <c r="L323" i="22"/>
  <c r="J323" i="22"/>
  <c r="I323" i="22"/>
  <c r="H323" i="22"/>
  <c r="G323" i="22"/>
  <c r="F323" i="22"/>
  <c r="E323" i="22"/>
  <c r="D323" i="22"/>
  <c r="C323" i="22"/>
  <c r="B323" i="22"/>
  <c r="A323" i="22"/>
  <c r="R322" i="22"/>
  <c r="L322" i="22"/>
  <c r="J322" i="22"/>
  <c r="I322" i="22"/>
  <c r="H322" i="22"/>
  <c r="G322" i="22"/>
  <c r="F322" i="22"/>
  <c r="E322" i="22"/>
  <c r="D322" i="22"/>
  <c r="C322" i="22"/>
  <c r="B322" i="22"/>
  <c r="A322" i="22"/>
  <c r="R321" i="22"/>
  <c r="P321" i="22"/>
  <c r="L321" i="22"/>
  <c r="J321" i="22"/>
  <c r="I321" i="22"/>
  <c r="H321" i="22"/>
  <c r="G321" i="22"/>
  <c r="F321" i="22"/>
  <c r="E321" i="22"/>
  <c r="D321" i="22"/>
  <c r="C321" i="22"/>
  <c r="B321" i="22"/>
  <c r="A321" i="22"/>
  <c r="R320" i="22"/>
  <c r="L320" i="22"/>
  <c r="J320" i="22"/>
  <c r="I320" i="22"/>
  <c r="H320" i="22"/>
  <c r="G320" i="22"/>
  <c r="F320" i="22"/>
  <c r="E320" i="22"/>
  <c r="D320" i="22"/>
  <c r="C320" i="22"/>
  <c r="B320" i="22"/>
  <c r="A320" i="22"/>
  <c r="R319" i="22"/>
  <c r="L319" i="22"/>
  <c r="J319" i="22"/>
  <c r="I319" i="22"/>
  <c r="H319" i="22"/>
  <c r="G319" i="22"/>
  <c r="F319" i="22"/>
  <c r="E319" i="22"/>
  <c r="D319" i="22"/>
  <c r="C319" i="22"/>
  <c r="B319" i="22"/>
  <c r="A319" i="22"/>
  <c r="R318" i="22"/>
  <c r="L318" i="22"/>
  <c r="J318" i="22"/>
  <c r="I318" i="22"/>
  <c r="H318" i="22"/>
  <c r="G318" i="22"/>
  <c r="F318" i="22"/>
  <c r="E318" i="22"/>
  <c r="D318" i="22"/>
  <c r="C318" i="22"/>
  <c r="B318" i="22"/>
  <c r="A318" i="22"/>
  <c r="R317" i="22"/>
  <c r="L317" i="22"/>
  <c r="J317" i="22"/>
  <c r="I317" i="22"/>
  <c r="H317" i="22"/>
  <c r="G317" i="22"/>
  <c r="F317" i="22"/>
  <c r="E317" i="22"/>
  <c r="D317" i="22"/>
  <c r="C317" i="22"/>
  <c r="B317" i="22"/>
  <c r="A317" i="22"/>
  <c r="R316" i="22"/>
  <c r="L316" i="22"/>
  <c r="J316" i="22"/>
  <c r="I316" i="22"/>
  <c r="H316" i="22"/>
  <c r="G316" i="22"/>
  <c r="F316" i="22"/>
  <c r="E316" i="22"/>
  <c r="D316" i="22"/>
  <c r="C316" i="22"/>
  <c r="B316" i="22"/>
  <c r="A316" i="22"/>
  <c r="R315" i="22"/>
  <c r="O315" i="22"/>
  <c r="L315" i="22"/>
  <c r="J315" i="22"/>
  <c r="I315" i="22"/>
  <c r="H315" i="22"/>
  <c r="G315" i="22"/>
  <c r="F315" i="22"/>
  <c r="E315" i="22"/>
  <c r="D315" i="22"/>
  <c r="C315" i="22"/>
  <c r="B315" i="22"/>
  <c r="A315" i="22"/>
  <c r="R314" i="22"/>
  <c r="L314" i="22"/>
  <c r="K314" i="22"/>
  <c r="J314" i="22"/>
  <c r="I314" i="22"/>
  <c r="H314" i="22"/>
  <c r="G314" i="22"/>
  <c r="F314" i="22"/>
  <c r="E314" i="22"/>
  <c r="D314" i="22"/>
  <c r="C314" i="22"/>
  <c r="B314" i="22"/>
  <c r="A314" i="22"/>
  <c r="R313" i="22"/>
  <c r="L313" i="22"/>
  <c r="J313" i="22"/>
  <c r="I313" i="22"/>
  <c r="H313" i="22"/>
  <c r="G313" i="22"/>
  <c r="F313" i="22"/>
  <c r="E313" i="22"/>
  <c r="D313" i="22"/>
  <c r="C313" i="22"/>
  <c r="B313" i="22"/>
  <c r="A313" i="22"/>
  <c r="R312" i="22"/>
  <c r="L312" i="22"/>
  <c r="J312" i="22"/>
  <c r="I312" i="22"/>
  <c r="H312" i="22"/>
  <c r="G312" i="22"/>
  <c r="F312" i="22"/>
  <c r="E312" i="22"/>
  <c r="D312" i="22"/>
  <c r="C312" i="22"/>
  <c r="B312" i="22"/>
  <c r="A312" i="22"/>
  <c r="R311" i="22"/>
  <c r="L311" i="22"/>
  <c r="J311" i="22"/>
  <c r="I311" i="22"/>
  <c r="H311" i="22"/>
  <c r="G311" i="22"/>
  <c r="F311" i="22"/>
  <c r="E311" i="22"/>
  <c r="D311" i="22"/>
  <c r="C311" i="22"/>
  <c r="B311" i="22"/>
  <c r="A311" i="22"/>
  <c r="R310" i="22"/>
  <c r="L310" i="22"/>
  <c r="J310" i="22"/>
  <c r="I310" i="22"/>
  <c r="H310" i="22"/>
  <c r="G310" i="22"/>
  <c r="F310" i="22"/>
  <c r="E310" i="22"/>
  <c r="D310" i="22"/>
  <c r="C310" i="22"/>
  <c r="B310" i="22"/>
  <c r="A310" i="22"/>
  <c r="R309" i="22"/>
  <c r="P309" i="22"/>
  <c r="O309" i="22"/>
  <c r="L309" i="22"/>
  <c r="J309" i="22"/>
  <c r="I309" i="22"/>
  <c r="H309" i="22"/>
  <c r="G309" i="22"/>
  <c r="F309" i="22"/>
  <c r="E309" i="22"/>
  <c r="D309" i="22"/>
  <c r="C309" i="22"/>
  <c r="B309" i="22"/>
  <c r="A309" i="22"/>
  <c r="R308" i="22"/>
  <c r="L308" i="22"/>
  <c r="J308" i="22"/>
  <c r="I308" i="22"/>
  <c r="H308" i="22"/>
  <c r="G308" i="22"/>
  <c r="F308" i="22"/>
  <c r="E308" i="22"/>
  <c r="D308" i="22"/>
  <c r="C308" i="22"/>
  <c r="B308" i="22"/>
  <c r="A308" i="22"/>
  <c r="R307" i="22"/>
  <c r="L307" i="22"/>
  <c r="J307" i="22"/>
  <c r="I307" i="22"/>
  <c r="H307" i="22"/>
  <c r="G307" i="22"/>
  <c r="F307" i="22"/>
  <c r="E307" i="22"/>
  <c r="D307" i="22"/>
  <c r="C307" i="22"/>
  <c r="B307" i="22"/>
  <c r="A307" i="22"/>
  <c r="R306" i="22"/>
  <c r="L306" i="22"/>
  <c r="J306" i="22"/>
  <c r="I306" i="22"/>
  <c r="H306" i="22"/>
  <c r="G306" i="22"/>
  <c r="F306" i="22"/>
  <c r="E306" i="22"/>
  <c r="D306" i="22"/>
  <c r="C306" i="22"/>
  <c r="B306" i="22"/>
  <c r="A306" i="22"/>
  <c r="R305" i="22"/>
  <c r="L305" i="22"/>
  <c r="J305" i="22"/>
  <c r="I305" i="22"/>
  <c r="H305" i="22"/>
  <c r="G305" i="22"/>
  <c r="F305" i="22"/>
  <c r="E305" i="22"/>
  <c r="D305" i="22"/>
  <c r="C305" i="22"/>
  <c r="B305" i="22"/>
  <c r="A305" i="22"/>
  <c r="R304" i="22"/>
  <c r="L304" i="22"/>
  <c r="J304" i="22"/>
  <c r="I304" i="22"/>
  <c r="H304" i="22"/>
  <c r="G304" i="22"/>
  <c r="F304" i="22"/>
  <c r="E304" i="22"/>
  <c r="D304" i="22"/>
  <c r="C304" i="22"/>
  <c r="B304" i="22"/>
  <c r="A304" i="22"/>
  <c r="R303" i="22"/>
  <c r="P303" i="22"/>
  <c r="L303" i="22"/>
  <c r="J303" i="22"/>
  <c r="I303" i="22"/>
  <c r="H303" i="22"/>
  <c r="G303" i="22"/>
  <c r="F303" i="22"/>
  <c r="E303" i="22"/>
  <c r="D303" i="22"/>
  <c r="C303" i="22"/>
  <c r="B303" i="22"/>
  <c r="A303" i="22"/>
  <c r="R302" i="22"/>
  <c r="L302" i="22"/>
  <c r="J302" i="22"/>
  <c r="I302" i="22"/>
  <c r="H302" i="22"/>
  <c r="G302" i="22"/>
  <c r="F302" i="22"/>
  <c r="E302" i="22"/>
  <c r="D302" i="22"/>
  <c r="C302" i="22"/>
  <c r="B302" i="22"/>
  <c r="A302" i="22"/>
  <c r="R301" i="22"/>
  <c r="L301" i="22"/>
  <c r="J301" i="22"/>
  <c r="I301" i="22"/>
  <c r="H301" i="22"/>
  <c r="G301" i="22"/>
  <c r="F301" i="22"/>
  <c r="E301" i="22"/>
  <c r="D301" i="22"/>
  <c r="C301" i="22"/>
  <c r="B301" i="22"/>
  <c r="A301" i="22"/>
  <c r="R300" i="22"/>
  <c r="L300" i="22"/>
  <c r="J300" i="22"/>
  <c r="I300" i="22"/>
  <c r="H300" i="22"/>
  <c r="G300" i="22"/>
  <c r="F300" i="22"/>
  <c r="E300" i="22"/>
  <c r="D300" i="22"/>
  <c r="C300" i="22"/>
  <c r="B300" i="22"/>
  <c r="A300" i="22"/>
  <c r="R299" i="22"/>
  <c r="L299" i="22"/>
  <c r="J299" i="22"/>
  <c r="I299" i="22"/>
  <c r="H299" i="22"/>
  <c r="G299" i="22"/>
  <c r="F299" i="22"/>
  <c r="E299" i="22"/>
  <c r="D299" i="22"/>
  <c r="C299" i="22"/>
  <c r="B299" i="22"/>
  <c r="A299" i="22"/>
  <c r="R298" i="22"/>
  <c r="L298" i="22"/>
  <c r="J298" i="22"/>
  <c r="I298" i="22"/>
  <c r="H298" i="22"/>
  <c r="G298" i="22"/>
  <c r="F298" i="22"/>
  <c r="E298" i="22"/>
  <c r="D298" i="22"/>
  <c r="C298" i="22"/>
  <c r="B298" i="22"/>
  <c r="A298" i="22"/>
  <c r="R297" i="22"/>
  <c r="O297" i="22"/>
  <c r="L297" i="22"/>
  <c r="J297" i="22"/>
  <c r="I297" i="22"/>
  <c r="H297" i="22"/>
  <c r="G297" i="22"/>
  <c r="F297" i="22"/>
  <c r="E297" i="22"/>
  <c r="D297" i="22"/>
  <c r="C297" i="22"/>
  <c r="B297" i="22"/>
  <c r="A297" i="22"/>
  <c r="R296" i="22"/>
  <c r="L296" i="22"/>
  <c r="K296" i="22"/>
  <c r="J296" i="22"/>
  <c r="I296" i="22"/>
  <c r="H296" i="22"/>
  <c r="G296" i="22"/>
  <c r="F296" i="22"/>
  <c r="E296" i="22"/>
  <c r="D296" i="22"/>
  <c r="C296" i="22"/>
  <c r="B296" i="22"/>
  <c r="A296" i="22"/>
  <c r="R295" i="22"/>
  <c r="L295" i="22"/>
  <c r="J295" i="22"/>
  <c r="I295" i="22"/>
  <c r="H295" i="22"/>
  <c r="G295" i="22"/>
  <c r="F295" i="22"/>
  <c r="E295" i="22"/>
  <c r="D295" i="22"/>
  <c r="C295" i="22"/>
  <c r="B295" i="22"/>
  <c r="A295" i="22"/>
  <c r="R294" i="22"/>
  <c r="L294" i="22"/>
  <c r="J294" i="22"/>
  <c r="I294" i="22"/>
  <c r="H294" i="22"/>
  <c r="G294" i="22"/>
  <c r="F294" i="22"/>
  <c r="E294" i="22"/>
  <c r="D294" i="22"/>
  <c r="C294" i="22"/>
  <c r="B294" i="22"/>
  <c r="A294" i="22"/>
  <c r="R293" i="22"/>
  <c r="L293" i="22"/>
  <c r="J293" i="22"/>
  <c r="I293" i="22"/>
  <c r="H293" i="22"/>
  <c r="G293" i="22"/>
  <c r="F293" i="22"/>
  <c r="E293" i="22"/>
  <c r="D293" i="22"/>
  <c r="C293" i="22"/>
  <c r="B293" i="22"/>
  <c r="A293" i="22"/>
  <c r="R292" i="22"/>
  <c r="L292" i="22"/>
  <c r="J292" i="22"/>
  <c r="I292" i="22"/>
  <c r="H292" i="22"/>
  <c r="G292" i="22"/>
  <c r="F292" i="22"/>
  <c r="E292" i="22"/>
  <c r="D292" i="22"/>
  <c r="C292" i="22"/>
  <c r="B292" i="22"/>
  <c r="A292" i="22"/>
  <c r="R291" i="22"/>
  <c r="P291" i="22"/>
  <c r="O291" i="22"/>
  <c r="L291" i="22"/>
  <c r="J291" i="22"/>
  <c r="I291" i="22"/>
  <c r="H291" i="22"/>
  <c r="G291" i="22"/>
  <c r="F291" i="22"/>
  <c r="E291" i="22"/>
  <c r="D291" i="22"/>
  <c r="C291" i="22"/>
  <c r="B291" i="22"/>
  <c r="A291" i="22"/>
  <c r="R290" i="22"/>
  <c r="L290" i="22"/>
  <c r="J290" i="22"/>
  <c r="I290" i="22"/>
  <c r="H290" i="22"/>
  <c r="G290" i="22"/>
  <c r="F290" i="22"/>
  <c r="E290" i="22"/>
  <c r="D290" i="22"/>
  <c r="C290" i="22"/>
  <c r="B290" i="22"/>
  <c r="A290" i="22"/>
  <c r="R289" i="22"/>
  <c r="L289" i="22"/>
  <c r="J289" i="22"/>
  <c r="I289" i="22"/>
  <c r="H289" i="22"/>
  <c r="G289" i="22"/>
  <c r="F289" i="22"/>
  <c r="E289" i="22"/>
  <c r="D289" i="22"/>
  <c r="C289" i="22"/>
  <c r="B289" i="22"/>
  <c r="A289" i="22"/>
  <c r="R288" i="22"/>
  <c r="L288" i="22"/>
  <c r="J288" i="22"/>
  <c r="I288" i="22"/>
  <c r="H288" i="22"/>
  <c r="G288" i="22"/>
  <c r="F288" i="22"/>
  <c r="E288" i="22"/>
  <c r="D288" i="22"/>
  <c r="C288" i="22"/>
  <c r="B288" i="22"/>
  <c r="A288" i="22"/>
  <c r="R287" i="22"/>
  <c r="L287" i="22"/>
  <c r="J287" i="22"/>
  <c r="I287" i="22"/>
  <c r="H287" i="22"/>
  <c r="G287" i="22"/>
  <c r="F287" i="22"/>
  <c r="E287" i="22"/>
  <c r="D287" i="22"/>
  <c r="C287" i="22"/>
  <c r="B287" i="22"/>
  <c r="A287" i="22"/>
  <c r="R286" i="22"/>
  <c r="L286" i="22"/>
  <c r="J286" i="22"/>
  <c r="I286" i="22"/>
  <c r="H286" i="22"/>
  <c r="G286" i="22"/>
  <c r="F286" i="22"/>
  <c r="E286" i="22"/>
  <c r="D286" i="22"/>
  <c r="C286" i="22"/>
  <c r="B286" i="22"/>
  <c r="A286" i="22"/>
  <c r="R285" i="22"/>
  <c r="P285" i="22"/>
  <c r="L285" i="22"/>
  <c r="J285" i="22"/>
  <c r="I285" i="22"/>
  <c r="H285" i="22"/>
  <c r="G285" i="22"/>
  <c r="F285" i="22"/>
  <c r="E285" i="22"/>
  <c r="D285" i="22"/>
  <c r="C285" i="22"/>
  <c r="B285" i="22"/>
  <c r="A285" i="22"/>
  <c r="R284" i="22"/>
  <c r="L284" i="22"/>
  <c r="J284" i="22"/>
  <c r="I284" i="22"/>
  <c r="H284" i="22"/>
  <c r="G284" i="22"/>
  <c r="F284" i="22"/>
  <c r="E284" i="22"/>
  <c r="D284" i="22"/>
  <c r="C284" i="22"/>
  <c r="B284" i="22"/>
  <c r="A284" i="22"/>
  <c r="R283" i="22"/>
  <c r="L283" i="22"/>
  <c r="J283" i="22"/>
  <c r="I283" i="22"/>
  <c r="H283" i="22"/>
  <c r="G283" i="22"/>
  <c r="F283" i="22"/>
  <c r="E283" i="22"/>
  <c r="D283" i="22"/>
  <c r="C283" i="22"/>
  <c r="B283" i="22"/>
  <c r="A283" i="22"/>
  <c r="R282" i="22"/>
  <c r="L282" i="22"/>
  <c r="J282" i="22"/>
  <c r="I282" i="22"/>
  <c r="H282" i="22"/>
  <c r="G282" i="22"/>
  <c r="F282" i="22"/>
  <c r="E282" i="22"/>
  <c r="D282" i="22"/>
  <c r="C282" i="22"/>
  <c r="B282" i="22"/>
  <c r="A282" i="22"/>
  <c r="R281" i="22"/>
  <c r="L281" i="22"/>
  <c r="J281" i="22"/>
  <c r="I281" i="22"/>
  <c r="H281" i="22"/>
  <c r="G281" i="22"/>
  <c r="F281" i="22"/>
  <c r="E281" i="22"/>
  <c r="D281" i="22"/>
  <c r="C281" i="22"/>
  <c r="B281" i="22"/>
  <c r="A281" i="22"/>
  <c r="R280" i="22"/>
  <c r="L280" i="22"/>
  <c r="J280" i="22"/>
  <c r="I280" i="22"/>
  <c r="H280" i="22"/>
  <c r="G280" i="22"/>
  <c r="F280" i="22"/>
  <c r="E280" i="22"/>
  <c r="D280" i="22"/>
  <c r="C280" i="22"/>
  <c r="B280" i="22"/>
  <c r="A280" i="22"/>
  <c r="R279" i="22"/>
  <c r="O279" i="22"/>
  <c r="L279" i="22"/>
  <c r="J279" i="22"/>
  <c r="I279" i="22"/>
  <c r="H279" i="22"/>
  <c r="G279" i="22"/>
  <c r="F279" i="22"/>
  <c r="E279" i="22"/>
  <c r="D279" i="22"/>
  <c r="C279" i="22"/>
  <c r="B279" i="22"/>
  <c r="A279" i="22"/>
  <c r="R278" i="22"/>
  <c r="L278" i="22"/>
  <c r="K278" i="22"/>
  <c r="J278" i="22"/>
  <c r="I278" i="22"/>
  <c r="H278" i="22"/>
  <c r="G278" i="22"/>
  <c r="F278" i="22"/>
  <c r="E278" i="22"/>
  <c r="D278" i="22"/>
  <c r="C278" i="22"/>
  <c r="B278" i="22"/>
  <c r="A278" i="22"/>
  <c r="R277" i="22"/>
  <c r="Q277" i="22"/>
  <c r="L277" i="22"/>
  <c r="J277" i="22"/>
  <c r="I277" i="22"/>
  <c r="H277" i="22"/>
  <c r="G277" i="22"/>
  <c r="F277" i="22"/>
  <c r="E277" i="22"/>
  <c r="D277" i="22"/>
  <c r="C277" i="22"/>
  <c r="B277" i="22"/>
  <c r="A277" i="22"/>
  <c r="R276" i="22"/>
  <c r="L276" i="22"/>
  <c r="J276" i="22"/>
  <c r="I276" i="22"/>
  <c r="H276" i="22"/>
  <c r="G276" i="22"/>
  <c r="F276" i="22"/>
  <c r="E276" i="22"/>
  <c r="D276" i="22"/>
  <c r="C276" i="22"/>
  <c r="B276" i="22"/>
  <c r="A276" i="22"/>
  <c r="R275" i="22"/>
  <c r="L275" i="22"/>
  <c r="J275" i="22"/>
  <c r="I275" i="22"/>
  <c r="H275" i="22"/>
  <c r="G275" i="22"/>
  <c r="F275" i="22"/>
  <c r="E275" i="22"/>
  <c r="D275" i="22"/>
  <c r="C275" i="22"/>
  <c r="B275" i="22"/>
  <c r="A275" i="22"/>
  <c r="R274" i="22"/>
  <c r="L274" i="22"/>
  <c r="J274" i="22"/>
  <c r="I274" i="22"/>
  <c r="H274" i="22"/>
  <c r="G274" i="22"/>
  <c r="F274" i="22"/>
  <c r="E274" i="22"/>
  <c r="D274" i="22"/>
  <c r="C274" i="22"/>
  <c r="B274" i="22"/>
  <c r="A274" i="22"/>
  <c r="R273" i="22"/>
  <c r="P273" i="22"/>
  <c r="O273" i="22"/>
  <c r="L273" i="22"/>
  <c r="J273" i="22"/>
  <c r="I273" i="22"/>
  <c r="H273" i="22"/>
  <c r="G273" i="22"/>
  <c r="F273" i="22"/>
  <c r="E273" i="22"/>
  <c r="D273" i="22"/>
  <c r="C273" i="22"/>
  <c r="B273" i="22"/>
  <c r="A273" i="22"/>
  <c r="R272" i="22"/>
  <c r="L272" i="22"/>
  <c r="J272" i="22"/>
  <c r="I272" i="22"/>
  <c r="H272" i="22"/>
  <c r="G272" i="22"/>
  <c r="F272" i="22"/>
  <c r="E272" i="22"/>
  <c r="D272" i="22"/>
  <c r="C272" i="22"/>
  <c r="B272" i="22"/>
  <c r="A272" i="22"/>
  <c r="R271" i="22"/>
  <c r="L271" i="22"/>
  <c r="J271" i="22"/>
  <c r="I271" i="22"/>
  <c r="H271" i="22"/>
  <c r="G271" i="22"/>
  <c r="F271" i="22"/>
  <c r="E271" i="22"/>
  <c r="D271" i="22"/>
  <c r="C271" i="22"/>
  <c r="B271" i="22"/>
  <c r="A271" i="22"/>
  <c r="R270" i="22"/>
  <c r="L270" i="22"/>
  <c r="J270" i="22"/>
  <c r="I270" i="22"/>
  <c r="H270" i="22"/>
  <c r="G270" i="22"/>
  <c r="F270" i="22"/>
  <c r="E270" i="22"/>
  <c r="D270" i="22"/>
  <c r="C270" i="22"/>
  <c r="B270" i="22"/>
  <c r="A270" i="22"/>
  <c r="R269" i="22"/>
  <c r="L269" i="22"/>
  <c r="J269" i="22"/>
  <c r="I269" i="22"/>
  <c r="H269" i="22"/>
  <c r="G269" i="22"/>
  <c r="F269" i="22"/>
  <c r="E269" i="22"/>
  <c r="D269" i="22"/>
  <c r="C269" i="22"/>
  <c r="B269" i="22"/>
  <c r="A269" i="22"/>
  <c r="R268" i="22"/>
  <c r="L268" i="22"/>
  <c r="J268" i="22"/>
  <c r="I268" i="22"/>
  <c r="H268" i="22"/>
  <c r="G268" i="22"/>
  <c r="F268" i="22"/>
  <c r="E268" i="22"/>
  <c r="D268" i="22"/>
  <c r="C268" i="22"/>
  <c r="B268" i="22"/>
  <c r="A268" i="22"/>
  <c r="R267" i="22"/>
  <c r="P267" i="22"/>
  <c r="L267" i="22"/>
  <c r="J267" i="22"/>
  <c r="I267" i="22"/>
  <c r="H267" i="22"/>
  <c r="G267" i="22"/>
  <c r="F267" i="22"/>
  <c r="E267" i="22"/>
  <c r="D267" i="22"/>
  <c r="C267" i="22"/>
  <c r="B267" i="22"/>
  <c r="A267" i="22"/>
  <c r="R266" i="22"/>
  <c r="L266" i="22"/>
  <c r="J266" i="22"/>
  <c r="I266" i="22"/>
  <c r="H266" i="22"/>
  <c r="G266" i="22"/>
  <c r="F266" i="22"/>
  <c r="E266" i="22"/>
  <c r="D266" i="22"/>
  <c r="C266" i="22"/>
  <c r="B266" i="22"/>
  <c r="A266" i="22"/>
  <c r="R265" i="22"/>
  <c r="L265" i="22"/>
  <c r="J265" i="22"/>
  <c r="I265" i="22"/>
  <c r="H265" i="22"/>
  <c r="G265" i="22"/>
  <c r="F265" i="22"/>
  <c r="E265" i="22"/>
  <c r="D265" i="22"/>
  <c r="C265" i="22"/>
  <c r="B265" i="22"/>
  <c r="A265" i="22"/>
  <c r="R264" i="22"/>
  <c r="L264" i="22"/>
  <c r="J264" i="22"/>
  <c r="I264" i="22"/>
  <c r="H264" i="22"/>
  <c r="G264" i="22"/>
  <c r="F264" i="22"/>
  <c r="E264" i="22"/>
  <c r="D264" i="22"/>
  <c r="C264" i="22"/>
  <c r="B264" i="22"/>
  <c r="A264" i="22"/>
  <c r="R263" i="22"/>
  <c r="L263" i="22"/>
  <c r="J263" i="22"/>
  <c r="I263" i="22"/>
  <c r="H263" i="22"/>
  <c r="G263" i="22"/>
  <c r="F263" i="22"/>
  <c r="E263" i="22"/>
  <c r="D263" i="22"/>
  <c r="C263" i="22"/>
  <c r="B263" i="22"/>
  <c r="A263" i="22"/>
  <c r="R262" i="22"/>
  <c r="L262" i="22"/>
  <c r="J262" i="22"/>
  <c r="I262" i="22"/>
  <c r="H262" i="22"/>
  <c r="G262" i="22"/>
  <c r="F262" i="22"/>
  <c r="E262" i="22"/>
  <c r="D262" i="22"/>
  <c r="C262" i="22"/>
  <c r="B262" i="22"/>
  <c r="A262" i="22"/>
  <c r="R261" i="22"/>
  <c r="O261" i="22"/>
  <c r="L261" i="22"/>
  <c r="J261" i="22"/>
  <c r="I261" i="22"/>
  <c r="H261" i="22"/>
  <c r="G261" i="22"/>
  <c r="F261" i="22"/>
  <c r="E261" i="22"/>
  <c r="D261" i="22"/>
  <c r="C261" i="22"/>
  <c r="B261" i="22"/>
  <c r="A261" i="22"/>
  <c r="R260" i="22"/>
  <c r="L260" i="22"/>
  <c r="K260" i="22"/>
  <c r="J260" i="22"/>
  <c r="I260" i="22"/>
  <c r="H260" i="22"/>
  <c r="G260" i="22"/>
  <c r="F260" i="22"/>
  <c r="E260" i="22"/>
  <c r="D260" i="22"/>
  <c r="C260" i="22"/>
  <c r="B260" i="22"/>
  <c r="A260" i="22"/>
  <c r="R259" i="22"/>
  <c r="Q259" i="22"/>
  <c r="L259" i="22"/>
  <c r="J259" i="22"/>
  <c r="I259" i="22"/>
  <c r="H259" i="22"/>
  <c r="G259" i="22"/>
  <c r="F259" i="22"/>
  <c r="E259" i="22"/>
  <c r="D259" i="22"/>
  <c r="C259" i="22"/>
  <c r="B259" i="22"/>
  <c r="A259" i="22"/>
  <c r="R258" i="22"/>
  <c r="L258" i="22"/>
  <c r="J258" i="22"/>
  <c r="I258" i="22"/>
  <c r="H258" i="22"/>
  <c r="G258" i="22"/>
  <c r="F258" i="22"/>
  <c r="E258" i="22"/>
  <c r="D258" i="22"/>
  <c r="C258" i="22"/>
  <c r="B258" i="22"/>
  <c r="A258" i="22"/>
  <c r="R257" i="22"/>
  <c r="L257" i="22"/>
  <c r="J257" i="22"/>
  <c r="I257" i="22"/>
  <c r="H257" i="22"/>
  <c r="G257" i="22"/>
  <c r="F257" i="22"/>
  <c r="E257" i="22"/>
  <c r="D257" i="22"/>
  <c r="C257" i="22"/>
  <c r="B257" i="22"/>
  <c r="A257" i="22"/>
  <c r="R256" i="22"/>
  <c r="L256" i="22"/>
  <c r="J256" i="22"/>
  <c r="I256" i="22"/>
  <c r="H256" i="22"/>
  <c r="G256" i="22"/>
  <c r="F256" i="22"/>
  <c r="E256" i="22"/>
  <c r="D256" i="22"/>
  <c r="C256" i="22"/>
  <c r="B256" i="22"/>
  <c r="A256" i="22"/>
  <c r="R255" i="22"/>
  <c r="P255" i="22"/>
  <c r="O255" i="22"/>
  <c r="L255" i="22"/>
  <c r="J255" i="22"/>
  <c r="I255" i="22"/>
  <c r="H255" i="22"/>
  <c r="G255" i="22"/>
  <c r="F255" i="22"/>
  <c r="E255" i="22"/>
  <c r="D255" i="22"/>
  <c r="C255" i="22"/>
  <c r="B255" i="22"/>
  <c r="A255" i="22"/>
  <c r="R254" i="22"/>
  <c r="L254" i="22"/>
  <c r="J254" i="22"/>
  <c r="I254" i="22"/>
  <c r="H254" i="22"/>
  <c r="G254" i="22"/>
  <c r="F254" i="22"/>
  <c r="E254" i="22"/>
  <c r="D254" i="22"/>
  <c r="C254" i="22"/>
  <c r="B254" i="22"/>
  <c r="A254" i="22"/>
  <c r="R253" i="22"/>
  <c r="L253" i="22"/>
  <c r="J253" i="22"/>
  <c r="I253" i="22"/>
  <c r="H253" i="22"/>
  <c r="G253" i="22"/>
  <c r="F253" i="22"/>
  <c r="E253" i="22"/>
  <c r="D253" i="22"/>
  <c r="C253" i="22"/>
  <c r="B253" i="22"/>
  <c r="A253" i="22"/>
  <c r="R252" i="22"/>
  <c r="L252" i="22"/>
  <c r="J252" i="22"/>
  <c r="I252" i="22"/>
  <c r="H252" i="22"/>
  <c r="G252" i="22"/>
  <c r="F252" i="22"/>
  <c r="E252" i="22"/>
  <c r="D252" i="22"/>
  <c r="C252" i="22"/>
  <c r="B252" i="22"/>
  <c r="A252" i="22"/>
  <c r="R251" i="22"/>
  <c r="L251" i="22"/>
  <c r="J251" i="22"/>
  <c r="I251" i="22"/>
  <c r="H251" i="22"/>
  <c r="G251" i="22"/>
  <c r="F251" i="22"/>
  <c r="E251" i="22"/>
  <c r="D251" i="22"/>
  <c r="C251" i="22"/>
  <c r="B251" i="22"/>
  <c r="A251" i="22"/>
  <c r="R250" i="22"/>
  <c r="L250" i="22"/>
  <c r="J250" i="22"/>
  <c r="I250" i="22"/>
  <c r="H250" i="22"/>
  <c r="G250" i="22"/>
  <c r="F250" i="22"/>
  <c r="E250" i="22"/>
  <c r="D250" i="22"/>
  <c r="C250" i="22"/>
  <c r="B250" i="22"/>
  <c r="A250" i="22"/>
  <c r="R249" i="22"/>
  <c r="P249" i="22"/>
  <c r="L249" i="22"/>
  <c r="J249" i="22"/>
  <c r="I249" i="22"/>
  <c r="H249" i="22"/>
  <c r="G249" i="22"/>
  <c r="F249" i="22"/>
  <c r="E249" i="22"/>
  <c r="D249" i="22"/>
  <c r="C249" i="22"/>
  <c r="B249" i="22"/>
  <c r="A249" i="22"/>
  <c r="R248" i="22"/>
  <c r="L248" i="22"/>
  <c r="J248" i="22"/>
  <c r="I248" i="22"/>
  <c r="H248" i="22"/>
  <c r="G248" i="22"/>
  <c r="F248" i="22"/>
  <c r="E248" i="22"/>
  <c r="D248" i="22"/>
  <c r="C248" i="22"/>
  <c r="B248" i="22"/>
  <c r="A248" i="22"/>
  <c r="R247" i="22"/>
  <c r="L247" i="22"/>
  <c r="J247" i="22"/>
  <c r="I247" i="22"/>
  <c r="H247" i="22"/>
  <c r="G247" i="22"/>
  <c r="F247" i="22"/>
  <c r="E247" i="22"/>
  <c r="D247" i="22"/>
  <c r="C247" i="22"/>
  <c r="B247" i="22"/>
  <c r="A247" i="22"/>
  <c r="R246" i="22"/>
  <c r="L246" i="22"/>
  <c r="J246" i="22"/>
  <c r="I246" i="22"/>
  <c r="H246" i="22"/>
  <c r="G246" i="22"/>
  <c r="F246" i="22"/>
  <c r="E246" i="22"/>
  <c r="D246" i="22"/>
  <c r="C246" i="22"/>
  <c r="B246" i="22"/>
  <c r="A246" i="22"/>
  <c r="R245" i="22"/>
  <c r="L245" i="22"/>
  <c r="J245" i="22"/>
  <c r="I245" i="22"/>
  <c r="H245" i="22"/>
  <c r="G245" i="22"/>
  <c r="F245" i="22"/>
  <c r="E245" i="22"/>
  <c r="D245" i="22"/>
  <c r="C245" i="22"/>
  <c r="B245" i="22"/>
  <c r="A245" i="22"/>
  <c r="R244" i="22"/>
  <c r="L244" i="22"/>
  <c r="J244" i="22"/>
  <c r="I244" i="22"/>
  <c r="H244" i="22"/>
  <c r="G244" i="22"/>
  <c r="F244" i="22"/>
  <c r="E244" i="22"/>
  <c r="D244" i="22"/>
  <c r="C244" i="22"/>
  <c r="B244" i="22"/>
  <c r="A244" i="22"/>
  <c r="R243" i="22"/>
  <c r="O243" i="22"/>
  <c r="L243" i="22"/>
  <c r="J243" i="22"/>
  <c r="I243" i="22"/>
  <c r="H243" i="22"/>
  <c r="G243" i="22"/>
  <c r="F243" i="22"/>
  <c r="E243" i="22"/>
  <c r="D243" i="22"/>
  <c r="C243" i="22"/>
  <c r="B243" i="22"/>
  <c r="A243" i="22"/>
  <c r="R242" i="22"/>
  <c r="L242" i="22"/>
  <c r="K242" i="22"/>
  <c r="J242" i="22"/>
  <c r="I242" i="22"/>
  <c r="H242" i="22"/>
  <c r="G242" i="22"/>
  <c r="F242" i="22"/>
  <c r="E242" i="22"/>
  <c r="D242" i="22"/>
  <c r="C242" i="22"/>
  <c r="B242" i="22"/>
  <c r="A242" i="22"/>
  <c r="R241" i="22"/>
  <c r="L241" i="22"/>
  <c r="J241" i="22"/>
  <c r="I241" i="22"/>
  <c r="H241" i="22"/>
  <c r="G241" i="22"/>
  <c r="F241" i="22"/>
  <c r="E241" i="22"/>
  <c r="D241" i="22"/>
  <c r="C241" i="22"/>
  <c r="B241" i="22"/>
  <c r="A241" i="22"/>
  <c r="R240" i="22"/>
  <c r="L240" i="22"/>
  <c r="J240" i="22"/>
  <c r="I240" i="22"/>
  <c r="H240" i="22"/>
  <c r="G240" i="22"/>
  <c r="F240" i="22"/>
  <c r="E240" i="22"/>
  <c r="D240" i="22"/>
  <c r="C240" i="22"/>
  <c r="B240" i="22"/>
  <c r="A240" i="22"/>
  <c r="R239" i="22"/>
  <c r="L239" i="22"/>
  <c r="J239" i="22"/>
  <c r="I239" i="22"/>
  <c r="H239" i="22"/>
  <c r="G239" i="22"/>
  <c r="F239" i="22"/>
  <c r="E239" i="22"/>
  <c r="D239" i="22"/>
  <c r="C239" i="22"/>
  <c r="B239" i="22"/>
  <c r="A239" i="22"/>
  <c r="R238" i="22"/>
  <c r="L238" i="22"/>
  <c r="J238" i="22"/>
  <c r="I238" i="22"/>
  <c r="H238" i="22"/>
  <c r="G238" i="22"/>
  <c r="F238" i="22"/>
  <c r="E238" i="22"/>
  <c r="D238" i="22"/>
  <c r="C238" i="22"/>
  <c r="B238" i="22"/>
  <c r="A238" i="22"/>
  <c r="R237" i="22"/>
  <c r="P237" i="22"/>
  <c r="O237" i="22"/>
  <c r="L237" i="22"/>
  <c r="J237" i="22"/>
  <c r="I237" i="22"/>
  <c r="H237" i="22"/>
  <c r="G237" i="22"/>
  <c r="F237" i="22"/>
  <c r="E237" i="22"/>
  <c r="D237" i="22"/>
  <c r="C237" i="22"/>
  <c r="B237" i="22"/>
  <c r="A237" i="22"/>
  <c r="R236" i="22"/>
  <c r="L236" i="22"/>
  <c r="J236" i="22"/>
  <c r="I236" i="22"/>
  <c r="H236" i="22"/>
  <c r="G236" i="22"/>
  <c r="F236" i="22"/>
  <c r="E236" i="22"/>
  <c r="D236" i="22"/>
  <c r="C236" i="22"/>
  <c r="B236" i="22"/>
  <c r="A236" i="22"/>
  <c r="R235" i="22"/>
  <c r="L235" i="22"/>
  <c r="J235" i="22"/>
  <c r="I235" i="22"/>
  <c r="H235" i="22"/>
  <c r="G235" i="22"/>
  <c r="F235" i="22"/>
  <c r="E235" i="22"/>
  <c r="D235" i="22"/>
  <c r="C235" i="22"/>
  <c r="B235" i="22"/>
  <c r="A235" i="22"/>
  <c r="R234" i="22"/>
  <c r="L234" i="22"/>
  <c r="J234" i="22"/>
  <c r="I234" i="22"/>
  <c r="H234" i="22"/>
  <c r="G234" i="22"/>
  <c r="F234" i="22"/>
  <c r="E234" i="22"/>
  <c r="D234" i="22"/>
  <c r="C234" i="22"/>
  <c r="B234" i="22"/>
  <c r="A234" i="22"/>
  <c r="R233" i="22"/>
  <c r="L233" i="22"/>
  <c r="J233" i="22"/>
  <c r="I233" i="22"/>
  <c r="H233" i="22"/>
  <c r="G233" i="22"/>
  <c r="F233" i="22"/>
  <c r="E233" i="22"/>
  <c r="D233" i="22"/>
  <c r="C233" i="22"/>
  <c r="B233" i="22"/>
  <c r="A233" i="22"/>
  <c r="R232" i="22"/>
  <c r="L232" i="22"/>
  <c r="J232" i="22"/>
  <c r="I232" i="22"/>
  <c r="H232" i="22"/>
  <c r="G232" i="22"/>
  <c r="F232" i="22"/>
  <c r="E232" i="22"/>
  <c r="D232" i="22"/>
  <c r="C232" i="22"/>
  <c r="B232" i="22"/>
  <c r="A232" i="22"/>
  <c r="R231" i="22"/>
  <c r="P231" i="22"/>
  <c r="L231" i="22"/>
  <c r="J231" i="22"/>
  <c r="I231" i="22"/>
  <c r="H231" i="22"/>
  <c r="G231" i="22"/>
  <c r="F231" i="22"/>
  <c r="E231" i="22"/>
  <c r="D231" i="22"/>
  <c r="C231" i="22"/>
  <c r="B231" i="22"/>
  <c r="A231" i="22"/>
  <c r="R230" i="22"/>
  <c r="L230" i="22"/>
  <c r="J230" i="22"/>
  <c r="I230" i="22"/>
  <c r="H230" i="22"/>
  <c r="G230" i="22"/>
  <c r="F230" i="22"/>
  <c r="E230" i="22"/>
  <c r="D230" i="22"/>
  <c r="C230" i="22"/>
  <c r="B230" i="22"/>
  <c r="A230" i="22"/>
  <c r="R229" i="22"/>
  <c r="L229" i="22"/>
  <c r="J229" i="22"/>
  <c r="I229" i="22"/>
  <c r="H229" i="22"/>
  <c r="G229" i="22"/>
  <c r="F229" i="22"/>
  <c r="E229" i="22"/>
  <c r="D229" i="22"/>
  <c r="C229" i="22"/>
  <c r="B229" i="22"/>
  <c r="A229" i="22"/>
  <c r="R228" i="22"/>
  <c r="L228" i="22"/>
  <c r="J228" i="22"/>
  <c r="I228" i="22"/>
  <c r="H228" i="22"/>
  <c r="G228" i="22"/>
  <c r="F228" i="22"/>
  <c r="E228" i="22"/>
  <c r="D228" i="22"/>
  <c r="C228" i="22"/>
  <c r="B228" i="22"/>
  <c r="A228" i="22"/>
  <c r="R227" i="22"/>
  <c r="L227" i="22"/>
  <c r="J227" i="22"/>
  <c r="I227" i="22"/>
  <c r="H227" i="22"/>
  <c r="G227" i="22"/>
  <c r="F227" i="22"/>
  <c r="E227" i="22"/>
  <c r="D227" i="22"/>
  <c r="C227" i="22"/>
  <c r="B227" i="22"/>
  <c r="A227" i="22"/>
  <c r="R226" i="22"/>
  <c r="L226" i="22"/>
  <c r="J226" i="22"/>
  <c r="I226" i="22"/>
  <c r="H226" i="22"/>
  <c r="G226" i="22"/>
  <c r="F226" i="22"/>
  <c r="E226" i="22"/>
  <c r="D226" i="22"/>
  <c r="C226" i="22"/>
  <c r="B226" i="22"/>
  <c r="A226" i="22"/>
  <c r="R225" i="22"/>
  <c r="O225" i="22"/>
  <c r="L225" i="22"/>
  <c r="J225" i="22"/>
  <c r="I225" i="22"/>
  <c r="H225" i="22"/>
  <c r="G225" i="22"/>
  <c r="F225" i="22"/>
  <c r="E225" i="22"/>
  <c r="D225" i="22"/>
  <c r="C225" i="22"/>
  <c r="B225" i="22"/>
  <c r="A225" i="22"/>
  <c r="R224" i="22"/>
  <c r="L224" i="22"/>
  <c r="K224" i="22"/>
  <c r="J224" i="22"/>
  <c r="I224" i="22"/>
  <c r="H224" i="22"/>
  <c r="G224" i="22"/>
  <c r="F224" i="22"/>
  <c r="E224" i="22"/>
  <c r="D224" i="22"/>
  <c r="C224" i="22"/>
  <c r="B224" i="22"/>
  <c r="A224" i="22"/>
  <c r="R223" i="22"/>
  <c r="L223" i="22"/>
  <c r="J223" i="22"/>
  <c r="I223" i="22"/>
  <c r="H223" i="22"/>
  <c r="G223" i="22"/>
  <c r="F223" i="22"/>
  <c r="E223" i="22"/>
  <c r="D223" i="22"/>
  <c r="C223" i="22"/>
  <c r="B223" i="22"/>
  <c r="A223" i="22"/>
  <c r="R222" i="22"/>
  <c r="L222" i="22"/>
  <c r="J222" i="22"/>
  <c r="I222" i="22"/>
  <c r="H222" i="22"/>
  <c r="G222" i="22"/>
  <c r="F222" i="22"/>
  <c r="E222" i="22"/>
  <c r="D222" i="22"/>
  <c r="C222" i="22"/>
  <c r="B222" i="22"/>
  <c r="A222" i="22"/>
  <c r="R221" i="22"/>
  <c r="L221" i="22"/>
  <c r="J221" i="22"/>
  <c r="I221" i="22"/>
  <c r="H221" i="22"/>
  <c r="G221" i="22"/>
  <c r="F221" i="22"/>
  <c r="E221" i="22"/>
  <c r="D221" i="22"/>
  <c r="C221" i="22"/>
  <c r="B221" i="22"/>
  <c r="A221" i="22"/>
  <c r="R220" i="22"/>
  <c r="L220" i="22"/>
  <c r="J220" i="22"/>
  <c r="I220" i="22"/>
  <c r="H220" i="22"/>
  <c r="G220" i="22"/>
  <c r="F220" i="22"/>
  <c r="E220" i="22"/>
  <c r="D220" i="22"/>
  <c r="C220" i="22"/>
  <c r="B220" i="22"/>
  <c r="A220" i="22"/>
  <c r="R219" i="22"/>
  <c r="P219" i="22"/>
  <c r="O219" i="22"/>
  <c r="L219" i="22"/>
  <c r="J219" i="22"/>
  <c r="I219" i="22"/>
  <c r="H219" i="22"/>
  <c r="G219" i="22"/>
  <c r="F219" i="22"/>
  <c r="E219" i="22"/>
  <c r="D219" i="22"/>
  <c r="C219" i="22"/>
  <c r="B219" i="22"/>
  <c r="A219" i="22"/>
  <c r="R218" i="22"/>
  <c r="L218" i="22"/>
  <c r="J218" i="22"/>
  <c r="I218" i="22"/>
  <c r="H218" i="22"/>
  <c r="G218" i="22"/>
  <c r="F218" i="22"/>
  <c r="E218" i="22"/>
  <c r="D218" i="22"/>
  <c r="C218" i="22"/>
  <c r="B218" i="22"/>
  <c r="A218" i="22"/>
  <c r="R217" i="22"/>
  <c r="L217" i="22"/>
  <c r="J217" i="22"/>
  <c r="I217" i="22"/>
  <c r="H217" i="22"/>
  <c r="G217" i="22"/>
  <c r="F217" i="22"/>
  <c r="E217" i="22"/>
  <c r="D217" i="22"/>
  <c r="C217" i="22"/>
  <c r="B217" i="22"/>
  <c r="A217" i="22"/>
  <c r="R216" i="22"/>
  <c r="L216" i="22"/>
  <c r="J216" i="22"/>
  <c r="I216" i="22"/>
  <c r="H216" i="22"/>
  <c r="G216" i="22"/>
  <c r="F216" i="22"/>
  <c r="E216" i="22"/>
  <c r="D216" i="22"/>
  <c r="C216" i="22"/>
  <c r="B216" i="22"/>
  <c r="A216" i="22"/>
  <c r="R215" i="22"/>
  <c r="L215" i="22"/>
  <c r="J215" i="22"/>
  <c r="I215" i="22"/>
  <c r="H215" i="22"/>
  <c r="G215" i="22"/>
  <c r="F215" i="22"/>
  <c r="E215" i="22"/>
  <c r="D215" i="22"/>
  <c r="C215" i="22"/>
  <c r="B215" i="22"/>
  <c r="A215" i="22"/>
  <c r="R214" i="22"/>
  <c r="L214" i="22"/>
  <c r="J214" i="22"/>
  <c r="I214" i="22"/>
  <c r="H214" i="22"/>
  <c r="G214" i="22"/>
  <c r="F214" i="22"/>
  <c r="E214" i="22"/>
  <c r="D214" i="22"/>
  <c r="C214" i="22"/>
  <c r="B214" i="22"/>
  <c r="A214" i="22"/>
  <c r="R213" i="22"/>
  <c r="P213" i="22"/>
  <c r="L213" i="22"/>
  <c r="J213" i="22"/>
  <c r="I213" i="22"/>
  <c r="H213" i="22"/>
  <c r="G213" i="22"/>
  <c r="F213" i="22"/>
  <c r="E213" i="22"/>
  <c r="D213" i="22"/>
  <c r="C213" i="22"/>
  <c r="B213" i="22"/>
  <c r="A213" i="22"/>
  <c r="R212" i="22"/>
  <c r="L212" i="22"/>
  <c r="J212" i="22"/>
  <c r="I212" i="22"/>
  <c r="H212" i="22"/>
  <c r="G212" i="22"/>
  <c r="F212" i="22"/>
  <c r="E212" i="22"/>
  <c r="D212" i="22"/>
  <c r="C212" i="22"/>
  <c r="B212" i="22"/>
  <c r="A212" i="22"/>
  <c r="R211" i="22"/>
  <c r="L211" i="22"/>
  <c r="J211" i="22"/>
  <c r="I211" i="22"/>
  <c r="H211" i="22"/>
  <c r="G211" i="22"/>
  <c r="F211" i="22"/>
  <c r="E211" i="22"/>
  <c r="D211" i="22"/>
  <c r="C211" i="22"/>
  <c r="B211" i="22"/>
  <c r="A211" i="22"/>
  <c r="R210" i="22"/>
  <c r="L210" i="22"/>
  <c r="J210" i="22"/>
  <c r="I210" i="22"/>
  <c r="H210" i="22"/>
  <c r="G210" i="22"/>
  <c r="F210" i="22"/>
  <c r="E210" i="22"/>
  <c r="D210" i="22"/>
  <c r="C210" i="22"/>
  <c r="B210" i="22"/>
  <c r="A210" i="22"/>
  <c r="R209" i="22"/>
  <c r="L209" i="22"/>
  <c r="J209" i="22"/>
  <c r="I209" i="22"/>
  <c r="H209" i="22"/>
  <c r="G209" i="22"/>
  <c r="F209" i="22"/>
  <c r="E209" i="22"/>
  <c r="D209" i="22"/>
  <c r="C209" i="22"/>
  <c r="B209" i="22"/>
  <c r="A209" i="22"/>
  <c r="R208" i="22"/>
  <c r="L208" i="22"/>
  <c r="J208" i="22"/>
  <c r="I208" i="22"/>
  <c r="H208" i="22"/>
  <c r="G208" i="22"/>
  <c r="F208" i="22"/>
  <c r="E208" i="22"/>
  <c r="D208" i="22"/>
  <c r="C208" i="22"/>
  <c r="B208" i="22"/>
  <c r="A208" i="22"/>
  <c r="R207" i="22"/>
  <c r="O207" i="22"/>
  <c r="L207" i="22"/>
  <c r="J207" i="22"/>
  <c r="I207" i="22"/>
  <c r="H207" i="22"/>
  <c r="G207" i="22"/>
  <c r="F207" i="22"/>
  <c r="E207" i="22"/>
  <c r="D207" i="22"/>
  <c r="C207" i="22"/>
  <c r="B207" i="22"/>
  <c r="A207" i="22"/>
  <c r="R206" i="22"/>
  <c r="L206" i="22"/>
  <c r="K206" i="22"/>
  <c r="J206" i="22"/>
  <c r="I206" i="22"/>
  <c r="H206" i="22"/>
  <c r="G206" i="22"/>
  <c r="F206" i="22"/>
  <c r="E206" i="22"/>
  <c r="D206" i="22"/>
  <c r="C206" i="22"/>
  <c r="B206" i="22"/>
  <c r="A206" i="22"/>
  <c r="R205" i="22"/>
  <c r="Q205" i="22"/>
  <c r="L205" i="22"/>
  <c r="J205" i="22"/>
  <c r="I205" i="22"/>
  <c r="H205" i="22"/>
  <c r="G205" i="22"/>
  <c r="F205" i="22"/>
  <c r="E205" i="22"/>
  <c r="D205" i="22"/>
  <c r="C205" i="22"/>
  <c r="B205" i="22"/>
  <c r="A205" i="22"/>
  <c r="R204" i="22"/>
  <c r="L204" i="22"/>
  <c r="J204" i="22"/>
  <c r="I204" i="22"/>
  <c r="H204" i="22"/>
  <c r="G204" i="22"/>
  <c r="F204" i="22"/>
  <c r="E204" i="22"/>
  <c r="D204" i="22"/>
  <c r="C204" i="22"/>
  <c r="B204" i="22"/>
  <c r="A204" i="22"/>
  <c r="R203" i="22"/>
  <c r="L203" i="22"/>
  <c r="J203" i="22"/>
  <c r="I203" i="22"/>
  <c r="H203" i="22"/>
  <c r="G203" i="22"/>
  <c r="F203" i="22"/>
  <c r="E203" i="22"/>
  <c r="D203" i="22"/>
  <c r="C203" i="22"/>
  <c r="B203" i="22"/>
  <c r="A203" i="22"/>
  <c r="R202" i="22"/>
  <c r="L202" i="22"/>
  <c r="K202" i="22"/>
  <c r="J202" i="22"/>
  <c r="I202" i="22"/>
  <c r="H202" i="22"/>
  <c r="G202" i="22"/>
  <c r="F202" i="22"/>
  <c r="E202" i="22"/>
  <c r="D202" i="22"/>
  <c r="C202" i="22"/>
  <c r="B202" i="22"/>
  <c r="A202" i="22"/>
  <c r="R201" i="22"/>
  <c r="Q201" i="22"/>
  <c r="L201" i="22"/>
  <c r="J201" i="22"/>
  <c r="I201" i="22"/>
  <c r="H201" i="22"/>
  <c r="G201" i="22"/>
  <c r="F201" i="22"/>
  <c r="E201" i="22"/>
  <c r="D201" i="22"/>
  <c r="C201" i="22"/>
  <c r="B201" i="22"/>
  <c r="A201" i="22"/>
  <c r="R200" i="22"/>
  <c r="L200" i="22"/>
  <c r="J200" i="22"/>
  <c r="I200" i="22"/>
  <c r="H200" i="22"/>
  <c r="G200" i="22"/>
  <c r="F200" i="22"/>
  <c r="E200" i="22"/>
  <c r="D200" i="22"/>
  <c r="C200" i="22"/>
  <c r="B200" i="22"/>
  <c r="A200" i="22"/>
  <c r="R199" i="22"/>
  <c r="L199" i="22"/>
  <c r="J199" i="22"/>
  <c r="I199" i="22"/>
  <c r="H199" i="22"/>
  <c r="G199" i="22"/>
  <c r="F199" i="22"/>
  <c r="E199" i="22"/>
  <c r="D199" i="22"/>
  <c r="C199" i="22"/>
  <c r="B199" i="22"/>
  <c r="A199" i="22"/>
  <c r="R198" i="22"/>
  <c r="L198" i="22"/>
  <c r="J198" i="22"/>
  <c r="I198" i="22"/>
  <c r="H198" i="22"/>
  <c r="G198" i="22"/>
  <c r="F198" i="22"/>
  <c r="E198" i="22"/>
  <c r="D198" i="22"/>
  <c r="C198" i="22"/>
  <c r="B198" i="22"/>
  <c r="A198" i="22"/>
  <c r="R197" i="22"/>
  <c r="L197" i="22"/>
  <c r="J197" i="22"/>
  <c r="I197" i="22"/>
  <c r="H197" i="22"/>
  <c r="G197" i="22"/>
  <c r="F197" i="22"/>
  <c r="E197" i="22"/>
  <c r="D197" i="22"/>
  <c r="C197" i="22"/>
  <c r="B197" i="22"/>
  <c r="A197" i="22"/>
  <c r="R196" i="22"/>
  <c r="L196" i="22"/>
  <c r="J196" i="22"/>
  <c r="I196" i="22"/>
  <c r="H196" i="22"/>
  <c r="G196" i="22"/>
  <c r="F196" i="22"/>
  <c r="E196" i="22"/>
  <c r="D196" i="22"/>
  <c r="C196" i="22"/>
  <c r="B196" i="22"/>
  <c r="A196" i="22"/>
  <c r="R195" i="22"/>
  <c r="L195" i="22"/>
  <c r="J195" i="22"/>
  <c r="I195" i="22"/>
  <c r="H195" i="22"/>
  <c r="G195" i="22"/>
  <c r="F195" i="22"/>
  <c r="E195" i="22"/>
  <c r="D195" i="22"/>
  <c r="C195" i="22"/>
  <c r="B195" i="22"/>
  <c r="A195" i="22"/>
  <c r="R194" i="22"/>
  <c r="L194" i="22"/>
  <c r="K194" i="22"/>
  <c r="J194" i="22"/>
  <c r="I194" i="22"/>
  <c r="H194" i="22"/>
  <c r="G194" i="22"/>
  <c r="F194" i="22"/>
  <c r="E194" i="22"/>
  <c r="D194" i="22"/>
  <c r="C194" i="22"/>
  <c r="B194" i="22"/>
  <c r="A194" i="22"/>
  <c r="R193" i="22"/>
  <c r="P193" i="22"/>
  <c r="O193" i="22"/>
  <c r="L193" i="22"/>
  <c r="J193" i="22"/>
  <c r="I193" i="22"/>
  <c r="H193" i="22"/>
  <c r="G193" i="22"/>
  <c r="F193" i="22"/>
  <c r="E193" i="22"/>
  <c r="D193" i="22"/>
  <c r="C193" i="22"/>
  <c r="B193" i="22"/>
  <c r="A193" i="22"/>
  <c r="R192" i="22"/>
  <c r="L192" i="22"/>
  <c r="J192" i="22"/>
  <c r="I192" i="22"/>
  <c r="H192" i="22"/>
  <c r="G192" i="22"/>
  <c r="F192" i="22"/>
  <c r="E192" i="22"/>
  <c r="D192" i="22"/>
  <c r="C192" i="22"/>
  <c r="B192" i="22"/>
  <c r="A192" i="22"/>
  <c r="R191" i="22"/>
  <c r="L191" i="22"/>
  <c r="J191" i="22"/>
  <c r="I191" i="22"/>
  <c r="H191" i="22"/>
  <c r="G191" i="22"/>
  <c r="F191" i="22"/>
  <c r="E191" i="22"/>
  <c r="D191" i="22"/>
  <c r="C191" i="22"/>
  <c r="B191" i="22"/>
  <c r="A191" i="22"/>
  <c r="R190" i="22"/>
  <c r="L190" i="22"/>
  <c r="K190" i="22"/>
  <c r="J190" i="22"/>
  <c r="I190" i="22"/>
  <c r="H190" i="22"/>
  <c r="G190" i="22"/>
  <c r="F190" i="22"/>
  <c r="E190" i="22"/>
  <c r="D190" i="22"/>
  <c r="C190" i="22"/>
  <c r="B190" i="22"/>
  <c r="A190" i="22"/>
  <c r="R189" i="22"/>
  <c r="L189" i="22"/>
  <c r="J189" i="22"/>
  <c r="I189" i="22"/>
  <c r="H189" i="22"/>
  <c r="G189" i="22"/>
  <c r="F189" i="22"/>
  <c r="E189" i="22"/>
  <c r="D189" i="22"/>
  <c r="C189" i="22"/>
  <c r="B189" i="22"/>
  <c r="A189" i="22"/>
  <c r="R188" i="22"/>
  <c r="L188" i="22"/>
  <c r="J188" i="22"/>
  <c r="I188" i="22"/>
  <c r="H188" i="22"/>
  <c r="G188" i="22"/>
  <c r="F188" i="22"/>
  <c r="E188" i="22"/>
  <c r="D188" i="22"/>
  <c r="C188" i="22"/>
  <c r="B188" i="22"/>
  <c r="A188" i="22"/>
  <c r="R187" i="22"/>
  <c r="L187" i="22"/>
  <c r="J187" i="22"/>
  <c r="I187" i="22"/>
  <c r="H187" i="22"/>
  <c r="G187" i="22"/>
  <c r="F187" i="22"/>
  <c r="E187" i="22"/>
  <c r="D187" i="22"/>
  <c r="C187" i="22"/>
  <c r="B187" i="22"/>
  <c r="A187" i="22"/>
  <c r="R186" i="22"/>
  <c r="L186" i="22"/>
  <c r="J186" i="22"/>
  <c r="I186" i="22"/>
  <c r="H186" i="22"/>
  <c r="G186" i="22"/>
  <c r="F186" i="22"/>
  <c r="E186" i="22"/>
  <c r="D186" i="22"/>
  <c r="C186" i="22"/>
  <c r="B186" i="22"/>
  <c r="A186" i="22"/>
  <c r="R185" i="22"/>
  <c r="L185" i="22"/>
  <c r="J185" i="22"/>
  <c r="I185" i="22"/>
  <c r="H185" i="22"/>
  <c r="G185" i="22"/>
  <c r="F185" i="22"/>
  <c r="E185" i="22"/>
  <c r="D185" i="22"/>
  <c r="C185" i="22"/>
  <c r="B185" i="22"/>
  <c r="A185" i="22"/>
  <c r="R184" i="22"/>
  <c r="L184" i="22"/>
  <c r="J184" i="22"/>
  <c r="I184" i="22"/>
  <c r="H184" i="22"/>
  <c r="G184" i="22"/>
  <c r="F184" i="22"/>
  <c r="E184" i="22"/>
  <c r="D184" i="22"/>
  <c r="C184" i="22"/>
  <c r="B184" i="22"/>
  <c r="A184" i="22"/>
  <c r="R183" i="22"/>
  <c r="L183" i="22"/>
  <c r="J183" i="22"/>
  <c r="I183" i="22"/>
  <c r="H183" i="22"/>
  <c r="G183" i="22"/>
  <c r="F183" i="22"/>
  <c r="E183" i="22"/>
  <c r="D183" i="22"/>
  <c r="C183" i="22"/>
  <c r="B183" i="22"/>
  <c r="A183" i="22"/>
  <c r="R182" i="22"/>
  <c r="L182" i="22"/>
  <c r="K182" i="22"/>
  <c r="J182" i="22"/>
  <c r="I182" i="22"/>
  <c r="H182" i="22"/>
  <c r="G182" i="22"/>
  <c r="F182" i="22"/>
  <c r="E182" i="22"/>
  <c r="D182" i="22"/>
  <c r="C182" i="22"/>
  <c r="B182" i="22"/>
  <c r="A182" i="22"/>
  <c r="R181" i="22"/>
  <c r="P181" i="22"/>
  <c r="O181" i="22"/>
  <c r="L181" i="22"/>
  <c r="J181" i="22"/>
  <c r="I181" i="22"/>
  <c r="H181" i="22"/>
  <c r="G181" i="22"/>
  <c r="F181" i="22"/>
  <c r="E181" i="22"/>
  <c r="D181" i="22"/>
  <c r="C181" i="22"/>
  <c r="B181" i="22"/>
  <c r="A181" i="22"/>
  <c r="R180" i="22"/>
  <c r="L180" i="22"/>
  <c r="J180" i="22"/>
  <c r="I180" i="22"/>
  <c r="H180" i="22"/>
  <c r="G180" i="22"/>
  <c r="F180" i="22"/>
  <c r="E180" i="22"/>
  <c r="D180" i="22"/>
  <c r="C180" i="22"/>
  <c r="B180" i="22"/>
  <c r="A180" i="22"/>
  <c r="R179" i="22"/>
  <c r="L179" i="22"/>
  <c r="J179" i="22"/>
  <c r="I179" i="22"/>
  <c r="H179" i="22"/>
  <c r="G179" i="22"/>
  <c r="F179" i="22"/>
  <c r="E179" i="22"/>
  <c r="D179" i="22"/>
  <c r="C179" i="22"/>
  <c r="B179" i="22"/>
  <c r="A179" i="22"/>
  <c r="R178" i="22"/>
  <c r="L178" i="22"/>
  <c r="K178" i="22"/>
  <c r="J178" i="22"/>
  <c r="I178" i="22"/>
  <c r="H178" i="22"/>
  <c r="G178" i="22"/>
  <c r="F178" i="22"/>
  <c r="E178" i="22"/>
  <c r="D178" i="22"/>
  <c r="C178" i="22"/>
  <c r="B178" i="22"/>
  <c r="A178" i="22"/>
  <c r="R177" i="22"/>
  <c r="Q177" i="22"/>
  <c r="L177" i="22"/>
  <c r="J177" i="22"/>
  <c r="I177" i="22"/>
  <c r="H177" i="22"/>
  <c r="G177" i="22"/>
  <c r="F177" i="22"/>
  <c r="E177" i="22"/>
  <c r="D177" i="22"/>
  <c r="C177" i="22"/>
  <c r="B177" i="22"/>
  <c r="A177" i="22"/>
  <c r="R176" i="22"/>
  <c r="O176" i="22"/>
  <c r="L176" i="22"/>
  <c r="J176" i="22"/>
  <c r="I176" i="22"/>
  <c r="H176" i="22"/>
  <c r="G176" i="22"/>
  <c r="F176" i="22"/>
  <c r="E176" i="22"/>
  <c r="D176" i="22"/>
  <c r="C176" i="22"/>
  <c r="B176" i="22"/>
  <c r="A176" i="22"/>
  <c r="R175" i="22"/>
  <c r="L175" i="22"/>
  <c r="J175" i="22"/>
  <c r="I175" i="22"/>
  <c r="H175" i="22"/>
  <c r="G175" i="22"/>
  <c r="F175" i="22"/>
  <c r="E175" i="22"/>
  <c r="D175" i="22"/>
  <c r="C175" i="22"/>
  <c r="B175" i="22"/>
  <c r="A175" i="22"/>
  <c r="R174" i="22"/>
  <c r="L174" i="22"/>
  <c r="J174" i="22"/>
  <c r="I174" i="22"/>
  <c r="H174" i="22"/>
  <c r="G174" i="22"/>
  <c r="F174" i="22"/>
  <c r="E174" i="22"/>
  <c r="D174" i="22"/>
  <c r="C174" i="22"/>
  <c r="B174" i="22"/>
  <c r="A174" i="22"/>
  <c r="R173" i="22"/>
  <c r="P173" i="22"/>
  <c r="L173" i="22"/>
  <c r="J173" i="22"/>
  <c r="I173" i="22"/>
  <c r="H173" i="22"/>
  <c r="G173" i="22"/>
  <c r="F173" i="22"/>
  <c r="E173" i="22"/>
  <c r="D173" i="22"/>
  <c r="C173" i="22"/>
  <c r="B173" i="22"/>
  <c r="A173" i="22"/>
  <c r="R172" i="22"/>
  <c r="L172" i="22"/>
  <c r="K172" i="22"/>
  <c r="J172" i="22"/>
  <c r="I172" i="22"/>
  <c r="H172" i="22"/>
  <c r="G172" i="22"/>
  <c r="F172" i="22"/>
  <c r="E172" i="22"/>
  <c r="D172" i="22"/>
  <c r="C172" i="22"/>
  <c r="B172" i="22"/>
  <c r="A172" i="22"/>
  <c r="R171" i="22"/>
  <c r="Q171" i="22"/>
  <c r="P171" i="22"/>
  <c r="O171" i="22"/>
  <c r="L171" i="22"/>
  <c r="J171" i="22"/>
  <c r="I171" i="22"/>
  <c r="H171" i="22"/>
  <c r="G171" i="22"/>
  <c r="F171" i="22"/>
  <c r="E171" i="22"/>
  <c r="D171" i="22"/>
  <c r="C171" i="22"/>
  <c r="B171" i="22"/>
  <c r="A171" i="22"/>
  <c r="R170" i="22"/>
  <c r="L170" i="22"/>
  <c r="J170" i="22"/>
  <c r="I170" i="22"/>
  <c r="H170" i="22"/>
  <c r="G170" i="22"/>
  <c r="F170" i="22"/>
  <c r="E170" i="22"/>
  <c r="D170" i="22"/>
  <c r="C170" i="22"/>
  <c r="B170" i="22"/>
  <c r="A170" i="22"/>
  <c r="R169" i="22"/>
  <c r="L169" i="22"/>
  <c r="J169" i="22"/>
  <c r="I169" i="22"/>
  <c r="H169" i="22"/>
  <c r="G169" i="22"/>
  <c r="F169" i="22"/>
  <c r="E169" i="22"/>
  <c r="D169" i="22"/>
  <c r="C169" i="22"/>
  <c r="B169" i="22"/>
  <c r="A169" i="22"/>
  <c r="R168" i="22"/>
  <c r="L168" i="22"/>
  <c r="J168" i="22"/>
  <c r="I168" i="22"/>
  <c r="H168" i="22"/>
  <c r="G168" i="22"/>
  <c r="F168" i="22"/>
  <c r="E168" i="22"/>
  <c r="D168" i="22"/>
  <c r="C168" i="22"/>
  <c r="B168" i="22"/>
  <c r="A168" i="22"/>
  <c r="R167" i="22"/>
  <c r="L167" i="22"/>
  <c r="J167" i="22"/>
  <c r="I167" i="22"/>
  <c r="H167" i="22"/>
  <c r="G167" i="22"/>
  <c r="F167" i="22"/>
  <c r="E167" i="22"/>
  <c r="D167" i="22"/>
  <c r="C167" i="22"/>
  <c r="B167" i="22"/>
  <c r="A167" i="22"/>
  <c r="R166" i="22"/>
  <c r="M166" i="22"/>
  <c r="L166" i="22"/>
  <c r="J166" i="22"/>
  <c r="I166" i="22"/>
  <c r="H166" i="22"/>
  <c r="G166" i="22"/>
  <c r="F166" i="22"/>
  <c r="E166" i="22"/>
  <c r="D166" i="22"/>
  <c r="C166" i="22"/>
  <c r="B166" i="22"/>
  <c r="A166" i="22"/>
  <c r="R165" i="22"/>
  <c r="P165" i="22"/>
  <c r="L165" i="22"/>
  <c r="J165" i="22"/>
  <c r="I165" i="22"/>
  <c r="H165" i="22"/>
  <c r="G165" i="22"/>
  <c r="F165" i="22"/>
  <c r="E165" i="22"/>
  <c r="D165" i="22"/>
  <c r="C165" i="22"/>
  <c r="B165" i="22"/>
  <c r="A165" i="22"/>
  <c r="R164" i="22"/>
  <c r="M164" i="22"/>
  <c r="L164" i="22"/>
  <c r="J164" i="22"/>
  <c r="I164" i="22"/>
  <c r="H164" i="22"/>
  <c r="G164" i="22"/>
  <c r="F164" i="22"/>
  <c r="E164" i="22"/>
  <c r="D164" i="22"/>
  <c r="C164" i="22"/>
  <c r="B164" i="22"/>
  <c r="A164" i="22"/>
  <c r="R163" i="22"/>
  <c r="L163" i="22"/>
  <c r="J163" i="22"/>
  <c r="I163" i="22"/>
  <c r="H163" i="22"/>
  <c r="G163" i="22"/>
  <c r="F163" i="22"/>
  <c r="E163" i="22"/>
  <c r="D163" i="22"/>
  <c r="C163" i="22"/>
  <c r="B163" i="22"/>
  <c r="A163" i="22"/>
  <c r="R162" i="22"/>
  <c r="M162" i="22"/>
  <c r="L162" i="22"/>
  <c r="J162" i="22"/>
  <c r="I162" i="22"/>
  <c r="H162" i="22"/>
  <c r="G162" i="22"/>
  <c r="F162" i="22"/>
  <c r="E162" i="22"/>
  <c r="D162" i="22"/>
  <c r="C162" i="22"/>
  <c r="B162" i="22"/>
  <c r="A162" i="22"/>
  <c r="R161" i="22"/>
  <c r="P161" i="22"/>
  <c r="L161" i="22"/>
  <c r="J161" i="22"/>
  <c r="I161" i="22"/>
  <c r="H161" i="22"/>
  <c r="G161" i="22"/>
  <c r="F161" i="22"/>
  <c r="E161" i="22"/>
  <c r="D161" i="22"/>
  <c r="C161" i="22"/>
  <c r="B161" i="22"/>
  <c r="A161" i="22"/>
  <c r="R160" i="22"/>
  <c r="L160" i="22"/>
  <c r="J160" i="22"/>
  <c r="I160" i="22"/>
  <c r="H160" i="22"/>
  <c r="G160" i="22"/>
  <c r="F160" i="22"/>
  <c r="E160" i="22"/>
  <c r="D160" i="22"/>
  <c r="C160" i="22"/>
  <c r="B160" i="22"/>
  <c r="A160" i="22"/>
  <c r="R159" i="22"/>
  <c r="L159" i="22"/>
  <c r="J159" i="22"/>
  <c r="I159" i="22"/>
  <c r="H159" i="22"/>
  <c r="G159" i="22"/>
  <c r="F159" i="22"/>
  <c r="E159" i="22"/>
  <c r="D159" i="22"/>
  <c r="C159" i="22"/>
  <c r="B159" i="22"/>
  <c r="A159" i="22"/>
  <c r="R158" i="22"/>
  <c r="L158" i="22"/>
  <c r="J158" i="22"/>
  <c r="I158" i="22"/>
  <c r="H158" i="22"/>
  <c r="G158" i="22"/>
  <c r="F158" i="22"/>
  <c r="E158" i="22"/>
  <c r="D158" i="22"/>
  <c r="C158" i="22"/>
  <c r="B158" i="22"/>
  <c r="A158" i="22"/>
  <c r="R157" i="22"/>
  <c r="L157" i="22"/>
  <c r="J157" i="22"/>
  <c r="I157" i="22"/>
  <c r="H157" i="22"/>
  <c r="G157" i="22"/>
  <c r="F157" i="22"/>
  <c r="E157" i="22"/>
  <c r="D157" i="22"/>
  <c r="C157" i="22"/>
  <c r="B157" i="22"/>
  <c r="A157" i="22"/>
  <c r="R156" i="22"/>
  <c r="P156" i="22"/>
  <c r="O156" i="22"/>
  <c r="M156" i="22"/>
  <c r="L156" i="22"/>
  <c r="J156" i="22"/>
  <c r="I156" i="22"/>
  <c r="H156" i="22"/>
  <c r="G156" i="22"/>
  <c r="F156" i="22"/>
  <c r="E156" i="22"/>
  <c r="D156" i="22"/>
  <c r="C156" i="22"/>
  <c r="B156" i="22"/>
  <c r="A156" i="22"/>
  <c r="R155" i="22"/>
  <c r="P155" i="22"/>
  <c r="L155" i="22"/>
  <c r="J155" i="22"/>
  <c r="I155" i="22"/>
  <c r="H155" i="22"/>
  <c r="G155" i="22"/>
  <c r="F155" i="22"/>
  <c r="E155" i="22"/>
  <c r="D155" i="22"/>
  <c r="C155" i="22"/>
  <c r="B155" i="22"/>
  <c r="A155" i="22"/>
  <c r="R154" i="22"/>
  <c r="L154" i="22"/>
  <c r="J154" i="22"/>
  <c r="I154" i="22"/>
  <c r="H154" i="22"/>
  <c r="G154" i="22"/>
  <c r="F154" i="22"/>
  <c r="E154" i="22"/>
  <c r="D154" i="22"/>
  <c r="C154" i="22"/>
  <c r="B154" i="22"/>
  <c r="A154" i="22"/>
  <c r="R153" i="22"/>
  <c r="L153" i="22"/>
  <c r="J153" i="22"/>
  <c r="I153" i="22"/>
  <c r="H153" i="22"/>
  <c r="G153" i="22"/>
  <c r="F153" i="22"/>
  <c r="E153" i="22"/>
  <c r="D153" i="22"/>
  <c r="C153" i="22"/>
  <c r="B153" i="22"/>
  <c r="A153" i="22"/>
  <c r="R152" i="22"/>
  <c r="M152" i="22"/>
  <c r="L152" i="22"/>
  <c r="J152" i="22"/>
  <c r="I152" i="22"/>
  <c r="H152" i="22"/>
  <c r="G152" i="22"/>
  <c r="F152" i="22"/>
  <c r="E152" i="22"/>
  <c r="D152" i="22"/>
  <c r="C152" i="22"/>
  <c r="B152" i="22"/>
  <c r="A152" i="22"/>
  <c r="R151" i="22"/>
  <c r="P151" i="22"/>
  <c r="L151" i="22"/>
  <c r="J151" i="22"/>
  <c r="I151" i="22"/>
  <c r="H151" i="22"/>
  <c r="G151" i="22"/>
  <c r="F151" i="22"/>
  <c r="E151" i="22"/>
  <c r="D151" i="22"/>
  <c r="C151" i="22"/>
  <c r="B151" i="22"/>
  <c r="A151" i="22"/>
  <c r="R150" i="22"/>
  <c r="L150" i="22"/>
  <c r="J150" i="22"/>
  <c r="I150" i="22"/>
  <c r="H150" i="22"/>
  <c r="G150" i="22"/>
  <c r="F150" i="22"/>
  <c r="E150" i="22"/>
  <c r="D150" i="22"/>
  <c r="C150" i="22"/>
  <c r="B150" i="22"/>
  <c r="A150" i="22"/>
  <c r="R149" i="22"/>
  <c r="P149" i="22"/>
  <c r="L149" i="22"/>
  <c r="J149" i="22"/>
  <c r="I149" i="22"/>
  <c r="H149" i="22"/>
  <c r="G149" i="22"/>
  <c r="F149" i="22"/>
  <c r="E149" i="22"/>
  <c r="D149" i="22"/>
  <c r="C149" i="22"/>
  <c r="B149" i="22"/>
  <c r="A149" i="22"/>
  <c r="R148" i="22"/>
  <c r="L148" i="22"/>
  <c r="J148" i="22"/>
  <c r="I148" i="22"/>
  <c r="H148" i="22"/>
  <c r="G148" i="22"/>
  <c r="F148" i="22"/>
  <c r="E148" i="22"/>
  <c r="D148" i="22"/>
  <c r="C148" i="22"/>
  <c r="B148" i="22"/>
  <c r="A148" i="22"/>
  <c r="R147" i="22"/>
  <c r="P147" i="22"/>
  <c r="L147" i="22"/>
  <c r="J147" i="22"/>
  <c r="I147" i="22"/>
  <c r="H147" i="22"/>
  <c r="G147" i="22"/>
  <c r="F147" i="22"/>
  <c r="E147" i="22"/>
  <c r="D147" i="22"/>
  <c r="C147" i="22"/>
  <c r="B147" i="22"/>
  <c r="A147" i="22"/>
  <c r="R146" i="22"/>
  <c r="P146" i="22"/>
  <c r="O146" i="22"/>
  <c r="N146" i="22"/>
  <c r="M146" i="22"/>
  <c r="L146" i="22"/>
  <c r="J146" i="22"/>
  <c r="I146" i="22"/>
  <c r="H146" i="22"/>
  <c r="G146" i="22"/>
  <c r="F146" i="22"/>
  <c r="E146" i="22"/>
  <c r="D146" i="22"/>
  <c r="C146" i="22"/>
  <c r="B146" i="22"/>
  <c r="A146" i="22"/>
  <c r="R145" i="22"/>
  <c r="L145" i="22"/>
  <c r="J145" i="22"/>
  <c r="I145" i="22"/>
  <c r="H145" i="22"/>
  <c r="G145" i="22"/>
  <c r="F145" i="22"/>
  <c r="E145" i="22"/>
  <c r="D145" i="22"/>
  <c r="C145" i="22"/>
  <c r="B145" i="22"/>
  <c r="A145" i="22"/>
  <c r="R144" i="22"/>
  <c r="L144" i="22"/>
  <c r="J144" i="22"/>
  <c r="I144" i="22"/>
  <c r="H144" i="22"/>
  <c r="G144" i="22"/>
  <c r="F144" i="22"/>
  <c r="E144" i="22"/>
  <c r="D144" i="22"/>
  <c r="C144" i="22"/>
  <c r="B144" i="22"/>
  <c r="A144" i="22"/>
  <c r="R143" i="22"/>
  <c r="L143" i="22"/>
  <c r="J143" i="22"/>
  <c r="I143" i="22"/>
  <c r="H143" i="22"/>
  <c r="G143" i="22"/>
  <c r="F143" i="22"/>
  <c r="E143" i="22"/>
  <c r="D143" i="22"/>
  <c r="C143" i="22"/>
  <c r="B143" i="22"/>
  <c r="A143" i="22"/>
  <c r="R142" i="22"/>
  <c r="N142" i="22"/>
  <c r="M142" i="22"/>
  <c r="L142" i="22"/>
  <c r="J142" i="22"/>
  <c r="I142" i="22"/>
  <c r="H142" i="22"/>
  <c r="G142" i="22"/>
  <c r="F142" i="22"/>
  <c r="E142" i="22"/>
  <c r="D142" i="22"/>
  <c r="C142" i="22"/>
  <c r="B142" i="22"/>
  <c r="A142" i="22"/>
  <c r="R141" i="22"/>
  <c r="P141" i="22"/>
  <c r="L141" i="22"/>
  <c r="J141" i="22"/>
  <c r="I141" i="22"/>
  <c r="H141" i="22"/>
  <c r="G141" i="22"/>
  <c r="F141" i="22"/>
  <c r="E141" i="22"/>
  <c r="D141" i="22"/>
  <c r="C141" i="22"/>
  <c r="B141" i="22"/>
  <c r="A141" i="22"/>
  <c r="R140" i="22"/>
  <c r="M140" i="22"/>
  <c r="L140" i="22"/>
  <c r="J140" i="22"/>
  <c r="I140" i="22"/>
  <c r="H140" i="22"/>
  <c r="G140" i="22"/>
  <c r="F140" i="22"/>
  <c r="E140" i="22"/>
  <c r="D140" i="22"/>
  <c r="C140" i="22"/>
  <c r="B140" i="22"/>
  <c r="A140" i="22"/>
  <c r="R139" i="22"/>
  <c r="L139" i="22"/>
  <c r="J139" i="22"/>
  <c r="I139" i="22"/>
  <c r="H139" i="22"/>
  <c r="G139" i="22"/>
  <c r="F139" i="22"/>
  <c r="E139" i="22"/>
  <c r="D139" i="22"/>
  <c r="C139" i="22"/>
  <c r="B139" i="22"/>
  <c r="A139" i="22"/>
  <c r="R138" i="22"/>
  <c r="M138" i="22"/>
  <c r="L138" i="22"/>
  <c r="J138" i="22"/>
  <c r="I138" i="22"/>
  <c r="H138" i="22"/>
  <c r="G138" i="22"/>
  <c r="F138" i="22"/>
  <c r="E138" i="22"/>
  <c r="D138" i="22"/>
  <c r="C138" i="22"/>
  <c r="B138" i="22"/>
  <c r="A138" i="22"/>
  <c r="R137" i="22"/>
  <c r="P137" i="22"/>
  <c r="L137" i="22"/>
  <c r="J137" i="22"/>
  <c r="I137" i="22"/>
  <c r="H137" i="22"/>
  <c r="G137" i="22"/>
  <c r="F137" i="22"/>
  <c r="E137" i="22"/>
  <c r="D137" i="22"/>
  <c r="C137" i="22"/>
  <c r="B137" i="22"/>
  <c r="A137" i="22"/>
  <c r="R136" i="22"/>
  <c r="N136" i="22"/>
  <c r="L136" i="22"/>
  <c r="J136" i="22"/>
  <c r="I136" i="22"/>
  <c r="H136" i="22"/>
  <c r="G136" i="22"/>
  <c r="F136" i="22"/>
  <c r="E136" i="22"/>
  <c r="D136" i="22"/>
  <c r="C136" i="22"/>
  <c r="B136" i="22"/>
  <c r="A136" i="22"/>
  <c r="R135" i="22"/>
  <c r="L135" i="22"/>
  <c r="J135" i="22"/>
  <c r="I135" i="22"/>
  <c r="H135" i="22"/>
  <c r="G135" i="22"/>
  <c r="F135" i="22"/>
  <c r="E135" i="22"/>
  <c r="D135" i="22"/>
  <c r="C135" i="22"/>
  <c r="B135" i="22"/>
  <c r="A135" i="22"/>
  <c r="R134" i="22"/>
  <c r="L134" i="22"/>
  <c r="J134" i="22"/>
  <c r="I134" i="22"/>
  <c r="H134" i="22"/>
  <c r="G134" i="22"/>
  <c r="F134" i="22"/>
  <c r="E134" i="22"/>
  <c r="D134" i="22"/>
  <c r="C134" i="22"/>
  <c r="B134" i="22"/>
  <c r="A134" i="22"/>
  <c r="R133" i="22"/>
  <c r="L133" i="22"/>
  <c r="J133" i="22"/>
  <c r="I133" i="22"/>
  <c r="H133" i="22"/>
  <c r="G133" i="22"/>
  <c r="F133" i="22"/>
  <c r="E133" i="22"/>
  <c r="D133" i="22"/>
  <c r="C133" i="22"/>
  <c r="B133" i="22"/>
  <c r="A133" i="22"/>
  <c r="R132" i="22"/>
  <c r="M132" i="22"/>
  <c r="L132" i="22"/>
  <c r="J132" i="22"/>
  <c r="I132" i="22"/>
  <c r="H132" i="22"/>
  <c r="G132" i="22"/>
  <c r="F132" i="22"/>
  <c r="E132" i="22"/>
  <c r="D132" i="22"/>
  <c r="C132" i="22"/>
  <c r="B132" i="22"/>
  <c r="A132" i="22"/>
  <c r="R131" i="22"/>
  <c r="P131" i="22"/>
  <c r="L131" i="22"/>
  <c r="J131" i="22"/>
  <c r="I131" i="22"/>
  <c r="H131" i="22"/>
  <c r="G131" i="22"/>
  <c r="F131" i="22"/>
  <c r="E131" i="22"/>
  <c r="D131" i="22"/>
  <c r="C131" i="22"/>
  <c r="B131" i="22"/>
  <c r="A131" i="22"/>
  <c r="R130" i="22"/>
  <c r="L130" i="22"/>
  <c r="J130" i="22"/>
  <c r="I130" i="22"/>
  <c r="H130" i="22"/>
  <c r="G130" i="22"/>
  <c r="F130" i="22"/>
  <c r="E130" i="22"/>
  <c r="D130" i="22"/>
  <c r="C130" i="22"/>
  <c r="B130" i="22"/>
  <c r="A130" i="22"/>
  <c r="R129" i="22"/>
  <c r="L129" i="22"/>
  <c r="J129" i="22"/>
  <c r="I129" i="22"/>
  <c r="H129" i="22"/>
  <c r="G129" i="22"/>
  <c r="F129" i="22"/>
  <c r="E129" i="22"/>
  <c r="D129" i="22"/>
  <c r="C129" i="22"/>
  <c r="B129" i="22"/>
  <c r="A129" i="22"/>
  <c r="R128" i="22"/>
  <c r="N128" i="22"/>
  <c r="M128" i="22"/>
  <c r="L128" i="22"/>
  <c r="J128" i="22"/>
  <c r="I128" i="22"/>
  <c r="H128" i="22"/>
  <c r="G128" i="22"/>
  <c r="F128" i="22"/>
  <c r="E128" i="22"/>
  <c r="D128" i="22"/>
  <c r="C128" i="22"/>
  <c r="B128" i="22"/>
  <c r="A128" i="22"/>
  <c r="R127" i="22"/>
  <c r="P127" i="22"/>
  <c r="L127" i="22"/>
  <c r="J127" i="22"/>
  <c r="I127" i="22"/>
  <c r="H127" i="22"/>
  <c r="G127" i="22"/>
  <c r="F127" i="22"/>
  <c r="E127" i="22"/>
  <c r="D127" i="22"/>
  <c r="C127" i="22"/>
  <c r="B127" i="22"/>
  <c r="A127" i="22"/>
  <c r="R126" i="22"/>
  <c r="P126" i="22"/>
  <c r="L126" i="22"/>
  <c r="J126" i="22"/>
  <c r="I126" i="22"/>
  <c r="H126" i="22"/>
  <c r="G126" i="22"/>
  <c r="F126" i="22"/>
  <c r="E126" i="22"/>
  <c r="D126" i="22"/>
  <c r="C126" i="22"/>
  <c r="B126" i="22"/>
  <c r="A126" i="22"/>
  <c r="R125" i="22"/>
  <c r="P125" i="22"/>
  <c r="L125" i="22"/>
  <c r="J125" i="22"/>
  <c r="I125" i="22"/>
  <c r="H125" i="22"/>
  <c r="G125" i="22"/>
  <c r="F125" i="22"/>
  <c r="E125" i="22"/>
  <c r="D125" i="22"/>
  <c r="C125" i="22"/>
  <c r="B125" i="22"/>
  <c r="A125" i="22"/>
  <c r="R124" i="22"/>
  <c r="L124" i="22"/>
  <c r="J124" i="22"/>
  <c r="I124" i="22"/>
  <c r="H124" i="22"/>
  <c r="G124" i="22"/>
  <c r="F124" i="22"/>
  <c r="E124" i="22"/>
  <c r="D124" i="22"/>
  <c r="C124" i="22"/>
  <c r="B124" i="22"/>
  <c r="A124" i="22"/>
  <c r="R123" i="22"/>
  <c r="P123" i="22"/>
  <c r="L123" i="22"/>
  <c r="J123" i="22"/>
  <c r="I123" i="22"/>
  <c r="H123" i="22"/>
  <c r="G123" i="22"/>
  <c r="F123" i="22"/>
  <c r="E123" i="22"/>
  <c r="D123" i="22"/>
  <c r="C123" i="22"/>
  <c r="B123" i="22"/>
  <c r="A123" i="22"/>
  <c r="R122" i="22"/>
  <c r="M122" i="22"/>
  <c r="L122" i="22"/>
  <c r="J122" i="22"/>
  <c r="I122" i="22"/>
  <c r="H122" i="22"/>
  <c r="G122" i="22"/>
  <c r="F122" i="22"/>
  <c r="E122" i="22"/>
  <c r="D122" i="22"/>
  <c r="C122" i="22"/>
  <c r="B122" i="22"/>
  <c r="A122" i="22"/>
  <c r="R121" i="22"/>
  <c r="L121" i="22"/>
  <c r="J121" i="22"/>
  <c r="I121" i="22"/>
  <c r="H121" i="22"/>
  <c r="G121" i="22"/>
  <c r="F121" i="22"/>
  <c r="E121" i="22"/>
  <c r="D121" i="22"/>
  <c r="C121" i="22"/>
  <c r="B121" i="22"/>
  <c r="A121" i="22"/>
  <c r="R120" i="22"/>
  <c r="L120" i="22"/>
  <c r="J120" i="22"/>
  <c r="I120" i="22"/>
  <c r="H120" i="22"/>
  <c r="G120" i="22"/>
  <c r="F120" i="22"/>
  <c r="E120" i="22"/>
  <c r="D120" i="22"/>
  <c r="C120" i="22"/>
  <c r="B120" i="22"/>
  <c r="A120" i="22"/>
  <c r="R119" i="22"/>
  <c r="L119" i="22"/>
  <c r="J119" i="22"/>
  <c r="I119" i="22"/>
  <c r="H119" i="22"/>
  <c r="G119" i="22"/>
  <c r="F119" i="22"/>
  <c r="E119" i="22"/>
  <c r="D119" i="22"/>
  <c r="C119" i="22"/>
  <c r="B119" i="22"/>
  <c r="A119" i="22"/>
  <c r="R118" i="22"/>
  <c r="O118" i="22"/>
  <c r="N118" i="22"/>
  <c r="M118" i="22"/>
  <c r="L118" i="22"/>
  <c r="J118" i="22"/>
  <c r="I118" i="22"/>
  <c r="H118" i="22"/>
  <c r="G118" i="22"/>
  <c r="F118" i="22"/>
  <c r="E118" i="22"/>
  <c r="D118" i="22"/>
  <c r="C118" i="22"/>
  <c r="B118" i="22"/>
  <c r="A118" i="22"/>
  <c r="R117" i="22"/>
  <c r="P117" i="22"/>
  <c r="L117" i="22"/>
  <c r="J117" i="22"/>
  <c r="I117" i="22"/>
  <c r="H117" i="22"/>
  <c r="G117" i="22"/>
  <c r="F117" i="22"/>
  <c r="E117" i="22"/>
  <c r="D117" i="22"/>
  <c r="C117" i="22"/>
  <c r="B117" i="22"/>
  <c r="A117" i="22"/>
  <c r="R116" i="22"/>
  <c r="M116" i="22"/>
  <c r="L116" i="22"/>
  <c r="J116" i="22"/>
  <c r="I116" i="22"/>
  <c r="H116" i="22"/>
  <c r="G116" i="22"/>
  <c r="F116" i="22"/>
  <c r="E116" i="22"/>
  <c r="D116" i="22"/>
  <c r="C116" i="22"/>
  <c r="B116" i="22"/>
  <c r="A116" i="22"/>
  <c r="R115" i="22"/>
  <c r="L115" i="22"/>
  <c r="J115" i="22"/>
  <c r="I115" i="22"/>
  <c r="H115" i="22"/>
  <c r="G115" i="22"/>
  <c r="F115" i="22"/>
  <c r="E115" i="22"/>
  <c r="D115" i="22"/>
  <c r="C115" i="22"/>
  <c r="B115" i="22"/>
  <c r="A115" i="22"/>
  <c r="R114" i="22"/>
  <c r="M114" i="22"/>
  <c r="L114" i="22"/>
  <c r="J114" i="22"/>
  <c r="I114" i="22"/>
  <c r="H114" i="22"/>
  <c r="G114" i="22"/>
  <c r="F114" i="22"/>
  <c r="E114" i="22"/>
  <c r="D114" i="22"/>
  <c r="C114" i="22"/>
  <c r="B114" i="22"/>
  <c r="A114" i="22"/>
  <c r="R113" i="22"/>
  <c r="P113" i="22"/>
  <c r="L113" i="22"/>
  <c r="J113" i="22"/>
  <c r="I113" i="22"/>
  <c r="H113" i="22"/>
  <c r="G113" i="22"/>
  <c r="F113" i="22"/>
  <c r="E113" i="22"/>
  <c r="D113" i="22"/>
  <c r="C113" i="22"/>
  <c r="B113" i="22"/>
  <c r="A113" i="22"/>
  <c r="R112" i="22"/>
  <c r="L112" i="22"/>
  <c r="J112" i="22"/>
  <c r="I112" i="22"/>
  <c r="H112" i="22"/>
  <c r="G112" i="22"/>
  <c r="F112" i="22"/>
  <c r="E112" i="22"/>
  <c r="D112" i="22"/>
  <c r="C112" i="22"/>
  <c r="B112" i="22"/>
  <c r="A112" i="22"/>
  <c r="R111" i="22"/>
  <c r="L111" i="22"/>
  <c r="J111" i="22"/>
  <c r="I111" i="22"/>
  <c r="H111" i="22"/>
  <c r="G111" i="22"/>
  <c r="F111" i="22"/>
  <c r="E111" i="22"/>
  <c r="D111" i="22"/>
  <c r="C111" i="22"/>
  <c r="B111" i="22"/>
  <c r="A111" i="22"/>
  <c r="R110" i="22"/>
  <c r="L110" i="22"/>
  <c r="J110" i="22"/>
  <c r="I110" i="22"/>
  <c r="H110" i="22"/>
  <c r="G110" i="22"/>
  <c r="F110" i="22"/>
  <c r="E110" i="22"/>
  <c r="D110" i="22"/>
  <c r="C110" i="22"/>
  <c r="B110" i="22"/>
  <c r="A110" i="22"/>
  <c r="R109" i="22"/>
  <c r="L109" i="22"/>
  <c r="J109" i="22"/>
  <c r="I109" i="22"/>
  <c r="H109" i="22"/>
  <c r="G109" i="22"/>
  <c r="F109" i="22"/>
  <c r="E109" i="22"/>
  <c r="D109" i="22"/>
  <c r="C109" i="22"/>
  <c r="B109" i="22"/>
  <c r="A109" i="22"/>
  <c r="R108" i="22"/>
  <c r="M108" i="22"/>
  <c r="L108" i="22"/>
  <c r="J108" i="22"/>
  <c r="I108" i="22"/>
  <c r="H108" i="22"/>
  <c r="G108" i="22"/>
  <c r="F108" i="22"/>
  <c r="E108" i="22"/>
  <c r="D108" i="22"/>
  <c r="C108" i="22"/>
  <c r="B108" i="22"/>
  <c r="A108" i="22"/>
  <c r="R107" i="22"/>
  <c r="P107" i="22"/>
  <c r="L107" i="22"/>
  <c r="J107" i="22"/>
  <c r="I107" i="22"/>
  <c r="H107" i="22"/>
  <c r="G107" i="22"/>
  <c r="F107" i="22"/>
  <c r="E107" i="22"/>
  <c r="D107" i="22"/>
  <c r="C107" i="22"/>
  <c r="B107" i="22"/>
  <c r="A107" i="22"/>
  <c r="R106" i="22"/>
  <c r="L106" i="22"/>
  <c r="J106" i="22"/>
  <c r="I106" i="22"/>
  <c r="H106" i="22"/>
  <c r="G106" i="22"/>
  <c r="F106" i="22"/>
  <c r="E106" i="22"/>
  <c r="D106" i="22"/>
  <c r="C106" i="22"/>
  <c r="B106" i="22"/>
  <c r="A106" i="22"/>
  <c r="R105" i="22"/>
  <c r="L105" i="22"/>
  <c r="J105" i="22"/>
  <c r="I105" i="22"/>
  <c r="H105" i="22"/>
  <c r="G105" i="22"/>
  <c r="F105" i="22"/>
  <c r="E105" i="22"/>
  <c r="D105" i="22"/>
  <c r="C105" i="22"/>
  <c r="B105" i="22"/>
  <c r="A105" i="22"/>
  <c r="R104" i="22"/>
  <c r="M104" i="22"/>
  <c r="L104" i="22"/>
  <c r="J104" i="22"/>
  <c r="I104" i="22"/>
  <c r="H104" i="22"/>
  <c r="G104" i="22"/>
  <c r="F104" i="22"/>
  <c r="E104" i="22"/>
  <c r="D104" i="22"/>
  <c r="C104" i="22"/>
  <c r="B104" i="22"/>
  <c r="A104" i="22"/>
  <c r="R103" i="22"/>
  <c r="P103" i="22"/>
  <c r="L103" i="22"/>
  <c r="J103" i="22"/>
  <c r="I103" i="22"/>
  <c r="H103" i="22"/>
  <c r="G103" i="22"/>
  <c r="F103" i="22"/>
  <c r="E103" i="22"/>
  <c r="D103" i="22"/>
  <c r="C103" i="22"/>
  <c r="B103" i="22"/>
  <c r="A103" i="22"/>
  <c r="R102" i="22"/>
  <c r="L102" i="22"/>
  <c r="J102" i="22"/>
  <c r="I102" i="22"/>
  <c r="H102" i="22"/>
  <c r="G102" i="22"/>
  <c r="F102" i="22"/>
  <c r="E102" i="22"/>
  <c r="D102" i="22"/>
  <c r="C102" i="22"/>
  <c r="B102" i="22"/>
  <c r="A102" i="22"/>
  <c r="R101" i="22"/>
  <c r="P101" i="22"/>
  <c r="L101" i="22"/>
  <c r="J101" i="22"/>
  <c r="I101" i="22"/>
  <c r="H101" i="22"/>
  <c r="G101" i="22"/>
  <c r="F101" i="22"/>
  <c r="E101" i="22"/>
  <c r="D101" i="22"/>
  <c r="C101" i="22"/>
  <c r="B101" i="22"/>
  <c r="A101" i="22"/>
  <c r="R100" i="22"/>
  <c r="L100" i="22"/>
  <c r="J100" i="22"/>
  <c r="I100" i="22"/>
  <c r="H100" i="22"/>
  <c r="G100" i="22"/>
  <c r="F100" i="22"/>
  <c r="E100" i="22"/>
  <c r="D100" i="22"/>
  <c r="C100" i="22"/>
  <c r="B100" i="22"/>
  <c r="A100" i="22"/>
  <c r="R99" i="22"/>
  <c r="P99" i="22"/>
  <c r="L99" i="22"/>
  <c r="J99" i="22"/>
  <c r="I99" i="22"/>
  <c r="H99" i="22"/>
  <c r="G99" i="22"/>
  <c r="F99" i="22"/>
  <c r="E99" i="22"/>
  <c r="D99" i="22"/>
  <c r="C99" i="22"/>
  <c r="B99" i="22"/>
  <c r="A99" i="22"/>
  <c r="R98" i="22"/>
  <c r="O98" i="22"/>
  <c r="M98" i="22"/>
  <c r="L98" i="22"/>
  <c r="J98" i="22"/>
  <c r="I98" i="22"/>
  <c r="H98" i="22"/>
  <c r="G98" i="22"/>
  <c r="F98" i="22"/>
  <c r="E98" i="22"/>
  <c r="D98" i="22"/>
  <c r="C98" i="22"/>
  <c r="B98" i="22"/>
  <c r="A98" i="22"/>
  <c r="R97" i="22"/>
  <c r="L97" i="22"/>
  <c r="J97" i="22"/>
  <c r="I97" i="22"/>
  <c r="H97" i="22"/>
  <c r="G97" i="22"/>
  <c r="F97" i="22"/>
  <c r="E97" i="22"/>
  <c r="D97" i="22"/>
  <c r="C97" i="22"/>
  <c r="B97" i="22"/>
  <c r="A97" i="22"/>
  <c r="R96" i="22"/>
  <c r="L96" i="22"/>
  <c r="J96" i="22"/>
  <c r="I96" i="22"/>
  <c r="H96" i="22"/>
  <c r="G96" i="22"/>
  <c r="F96" i="22"/>
  <c r="E96" i="22"/>
  <c r="D96" i="22"/>
  <c r="C96" i="22"/>
  <c r="B96" i="22"/>
  <c r="A96" i="22"/>
  <c r="R95" i="22"/>
  <c r="L95" i="22"/>
  <c r="J95" i="22"/>
  <c r="I95" i="22"/>
  <c r="H95" i="22"/>
  <c r="G95" i="22"/>
  <c r="F95" i="22"/>
  <c r="E95" i="22"/>
  <c r="D95" i="22"/>
  <c r="C95" i="22"/>
  <c r="B95" i="22"/>
  <c r="A95" i="22"/>
  <c r="R94" i="22"/>
  <c r="M94" i="22"/>
  <c r="L94" i="22"/>
  <c r="J94" i="22"/>
  <c r="I94" i="22"/>
  <c r="H94" i="22"/>
  <c r="G94" i="22"/>
  <c r="F94" i="22"/>
  <c r="E94" i="22"/>
  <c r="D94" i="22"/>
  <c r="C94" i="22"/>
  <c r="B94" i="22"/>
  <c r="A94" i="22"/>
  <c r="R93" i="22"/>
  <c r="P93" i="22"/>
  <c r="L93" i="22"/>
  <c r="J93" i="22"/>
  <c r="I93" i="22"/>
  <c r="H93" i="22"/>
  <c r="G93" i="22"/>
  <c r="F93" i="22"/>
  <c r="E93" i="22"/>
  <c r="D93" i="22"/>
  <c r="C93" i="22"/>
  <c r="B93" i="22"/>
  <c r="A93" i="22"/>
  <c r="R92" i="22"/>
  <c r="M92" i="22"/>
  <c r="L92" i="22"/>
  <c r="J92" i="22"/>
  <c r="I92" i="22"/>
  <c r="H92" i="22"/>
  <c r="G92" i="22"/>
  <c r="F92" i="22"/>
  <c r="E92" i="22"/>
  <c r="D92" i="22"/>
  <c r="C92" i="22"/>
  <c r="B92" i="22"/>
  <c r="A92" i="22"/>
  <c r="R91" i="22"/>
  <c r="L91" i="22"/>
  <c r="J91" i="22"/>
  <c r="I91" i="22"/>
  <c r="H91" i="22"/>
  <c r="G91" i="22"/>
  <c r="F91" i="22"/>
  <c r="E91" i="22"/>
  <c r="D91" i="22"/>
  <c r="C91" i="22"/>
  <c r="B91" i="22"/>
  <c r="A91" i="22"/>
  <c r="R90" i="22"/>
  <c r="M90" i="22"/>
  <c r="L90" i="22"/>
  <c r="J90" i="22"/>
  <c r="I90" i="22"/>
  <c r="H90" i="22"/>
  <c r="G90" i="22"/>
  <c r="F90" i="22"/>
  <c r="E90" i="22"/>
  <c r="D90" i="22"/>
  <c r="C90" i="22"/>
  <c r="B90" i="22"/>
  <c r="A90" i="22"/>
  <c r="R89" i="22"/>
  <c r="P89" i="22"/>
  <c r="L89" i="22"/>
  <c r="J89" i="22"/>
  <c r="I89" i="22"/>
  <c r="H89" i="22"/>
  <c r="G89" i="22"/>
  <c r="F89" i="22"/>
  <c r="E89" i="22"/>
  <c r="D89" i="22"/>
  <c r="C89" i="22"/>
  <c r="B89" i="22"/>
  <c r="A89" i="22"/>
  <c r="R88" i="22"/>
  <c r="P88" i="22"/>
  <c r="L88" i="22"/>
  <c r="J88" i="22"/>
  <c r="I88" i="22"/>
  <c r="H88" i="22"/>
  <c r="G88" i="22"/>
  <c r="F88" i="22"/>
  <c r="E88" i="22"/>
  <c r="D88" i="22"/>
  <c r="C88" i="22"/>
  <c r="B88" i="22"/>
  <c r="A88" i="22"/>
  <c r="R87" i="22"/>
  <c r="L87" i="22"/>
  <c r="J87" i="22"/>
  <c r="I87" i="22"/>
  <c r="H87" i="22"/>
  <c r="G87" i="22"/>
  <c r="F87" i="22"/>
  <c r="E87" i="22"/>
  <c r="D87" i="22"/>
  <c r="C87" i="22"/>
  <c r="B87" i="22"/>
  <c r="A87" i="22"/>
  <c r="R86" i="22"/>
  <c r="L86" i="22"/>
  <c r="J86" i="22"/>
  <c r="I86" i="22"/>
  <c r="H86" i="22"/>
  <c r="G86" i="22"/>
  <c r="F86" i="22"/>
  <c r="E86" i="22"/>
  <c r="D86" i="22"/>
  <c r="C86" i="22"/>
  <c r="B86" i="22"/>
  <c r="A86" i="22"/>
  <c r="R85" i="22"/>
  <c r="L85" i="22"/>
  <c r="J85" i="22"/>
  <c r="I85" i="22"/>
  <c r="H85" i="22"/>
  <c r="G85" i="22"/>
  <c r="F85" i="22"/>
  <c r="E85" i="22"/>
  <c r="D85" i="22"/>
  <c r="C85" i="22"/>
  <c r="B85" i="22"/>
  <c r="A85" i="22"/>
  <c r="R84" i="22"/>
  <c r="M84" i="22"/>
  <c r="L84" i="22"/>
  <c r="J84" i="22"/>
  <c r="I84" i="22"/>
  <c r="H84" i="22"/>
  <c r="G84" i="22"/>
  <c r="F84" i="22"/>
  <c r="E84" i="22"/>
  <c r="D84" i="22"/>
  <c r="C84" i="22"/>
  <c r="B84" i="22"/>
  <c r="A84" i="22"/>
  <c r="R83" i="22"/>
  <c r="P83" i="22"/>
  <c r="L83" i="22"/>
  <c r="J83" i="22"/>
  <c r="I83" i="22"/>
  <c r="H83" i="22"/>
  <c r="G83" i="22"/>
  <c r="F83" i="22"/>
  <c r="E83" i="22"/>
  <c r="D83" i="22"/>
  <c r="C83" i="22"/>
  <c r="B83" i="22"/>
  <c r="A83" i="22"/>
  <c r="R82" i="22"/>
  <c r="L82" i="22"/>
  <c r="J82" i="22"/>
  <c r="I82" i="22"/>
  <c r="H82" i="22"/>
  <c r="G82" i="22"/>
  <c r="F82" i="22"/>
  <c r="E82" i="22"/>
  <c r="D82" i="22"/>
  <c r="C82" i="22"/>
  <c r="B82" i="22"/>
  <c r="A82" i="22"/>
  <c r="R81" i="22"/>
  <c r="L81" i="22"/>
  <c r="J81" i="22"/>
  <c r="I81" i="22"/>
  <c r="H81" i="22"/>
  <c r="G81" i="22"/>
  <c r="F81" i="22"/>
  <c r="E81" i="22"/>
  <c r="D81" i="22"/>
  <c r="C81" i="22"/>
  <c r="B81" i="22"/>
  <c r="A81" i="22"/>
  <c r="R80" i="22"/>
  <c r="M80" i="22"/>
  <c r="L80" i="22"/>
  <c r="J80" i="22"/>
  <c r="I80" i="22"/>
  <c r="H80" i="22"/>
  <c r="G80" i="22"/>
  <c r="F80" i="22"/>
  <c r="E80" i="22"/>
  <c r="D80" i="22"/>
  <c r="C80" i="22"/>
  <c r="B80" i="22"/>
  <c r="A80" i="22"/>
  <c r="R79" i="22"/>
  <c r="P79" i="22"/>
  <c r="L79" i="22"/>
  <c r="J79" i="22"/>
  <c r="I79" i="22"/>
  <c r="H79" i="22"/>
  <c r="G79" i="22"/>
  <c r="F79" i="22"/>
  <c r="E79" i="22"/>
  <c r="D79" i="22"/>
  <c r="C79" i="22"/>
  <c r="B79" i="22"/>
  <c r="A79" i="22"/>
  <c r="R78" i="22"/>
  <c r="P78" i="22"/>
  <c r="O78" i="22"/>
  <c r="L78" i="22"/>
  <c r="J78" i="22"/>
  <c r="I78" i="22"/>
  <c r="H78" i="22"/>
  <c r="G78" i="22"/>
  <c r="F78" i="22"/>
  <c r="E78" i="22"/>
  <c r="D78" i="22"/>
  <c r="C78" i="22"/>
  <c r="B78" i="22"/>
  <c r="A78" i="22"/>
  <c r="R77" i="22"/>
  <c r="P77" i="22"/>
  <c r="L77" i="22"/>
  <c r="J77" i="22"/>
  <c r="I77" i="22"/>
  <c r="H77" i="22"/>
  <c r="G77" i="22"/>
  <c r="F77" i="22"/>
  <c r="E77" i="22"/>
  <c r="D77" i="22"/>
  <c r="C77" i="22"/>
  <c r="B77" i="22"/>
  <c r="A77" i="22"/>
  <c r="R76" i="22"/>
  <c r="L76" i="22"/>
  <c r="J76" i="22"/>
  <c r="I76" i="22"/>
  <c r="H76" i="22"/>
  <c r="G76" i="22"/>
  <c r="F76" i="22"/>
  <c r="E76" i="22"/>
  <c r="D76" i="22"/>
  <c r="C76" i="22"/>
  <c r="B76" i="22"/>
  <c r="A76" i="22"/>
  <c r="R75" i="22"/>
  <c r="P75" i="22"/>
  <c r="L75" i="22"/>
  <c r="J75" i="22"/>
  <c r="I75" i="22"/>
  <c r="H75" i="22"/>
  <c r="G75" i="22"/>
  <c r="F75" i="22"/>
  <c r="E75" i="22"/>
  <c r="D75" i="22"/>
  <c r="C75" i="22"/>
  <c r="B75" i="22"/>
  <c r="A75" i="22"/>
  <c r="R74" i="22"/>
  <c r="M74" i="22"/>
  <c r="L74" i="22"/>
  <c r="J74" i="22"/>
  <c r="I74" i="22"/>
  <c r="H74" i="22"/>
  <c r="G74" i="22"/>
  <c r="F74" i="22"/>
  <c r="E74" i="22"/>
  <c r="D74" i="22"/>
  <c r="C74" i="22"/>
  <c r="B74" i="22"/>
  <c r="A74" i="22"/>
  <c r="R73" i="22"/>
  <c r="L73" i="22"/>
  <c r="J73" i="22"/>
  <c r="I73" i="22"/>
  <c r="H73" i="22"/>
  <c r="G73" i="22"/>
  <c r="F73" i="22"/>
  <c r="E73" i="22"/>
  <c r="D73" i="22"/>
  <c r="C73" i="22"/>
  <c r="B73" i="22"/>
  <c r="A73" i="22"/>
  <c r="R72" i="22"/>
  <c r="L72" i="22"/>
  <c r="J72" i="22"/>
  <c r="I72" i="22"/>
  <c r="H72" i="22"/>
  <c r="G72" i="22"/>
  <c r="F72" i="22"/>
  <c r="E72" i="22"/>
  <c r="D72" i="22"/>
  <c r="C72" i="22"/>
  <c r="B72" i="22"/>
  <c r="A72" i="22"/>
  <c r="R71" i="22"/>
  <c r="L71" i="22"/>
  <c r="J71" i="22"/>
  <c r="I71" i="22"/>
  <c r="H71" i="22"/>
  <c r="G71" i="22"/>
  <c r="F71" i="22"/>
  <c r="E71" i="22"/>
  <c r="D71" i="22"/>
  <c r="C71" i="22"/>
  <c r="B71" i="22"/>
  <c r="A71" i="22"/>
  <c r="R70" i="22"/>
  <c r="M70" i="22"/>
  <c r="L70" i="22"/>
  <c r="J70" i="22"/>
  <c r="I70" i="22"/>
  <c r="H70" i="22"/>
  <c r="G70" i="22"/>
  <c r="F70" i="22"/>
  <c r="E70" i="22"/>
  <c r="D70" i="22"/>
  <c r="C70" i="22"/>
  <c r="B70" i="22"/>
  <c r="A70" i="22"/>
  <c r="R69" i="22"/>
  <c r="P69" i="22"/>
  <c r="L69" i="22"/>
  <c r="J69" i="22"/>
  <c r="I69" i="22"/>
  <c r="H69" i="22"/>
  <c r="G69" i="22"/>
  <c r="F69" i="22"/>
  <c r="E69" i="22"/>
  <c r="D69" i="22"/>
  <c r="C69" i="22"/>
  <c r="B69" i="22"/>
  <c r="A69" i="22"/>
  <c r="R68" i="22"/>
  <c r="M68" i="22"/>
  <c r="L68" i="22"/>
  <c r="J68" i="22"/>
  <c r="I68" i="22"/>
  <c r="H68" i="22"/>
  <c r="G68" i="22"/>
  <c r="F68" i="22"/>
  <c r="E68" i="22"/>
  <c r="D68" i="22"/>
  <c r="C68" i="22"/>
  <c r="B68" i="22"/>
  <c r="A68" i="22"/>
  <c r="R67" i="22"/>
  <c r="L67" i="22"/>
  <c r="J67" i="22"/>
  <c r="I67" i="22"/>
  <c r="H67" i="22"/>
  <c r="G67" i="22"/>
  <c r="F67" i="22"/>
  <c r="E67" i="22"/>
  <c r="D67" i="22"/>
  <c r="C67" i="22"/>
  <c r="B67" i="22"/>
  <c r="A67" i="22"/>
  <c r="R66" i="22"/>
  <c r="M66" i="22"/>
  <c r="L66" i="22"/>
  <c r="J66" i="22"/>
  <c r="I66" i="22"/>
  <c r="H66" i="22"/>
  <c r="G66" i="22"/>
  <c r="F66" i="22"/>
  <c r="E66" i="22"/>
  <c r="D66" i="22"/>
  <c r="C66" i="22"/>
  <c r="B66" i="22"/>
  <c r="A66" i="22"/>
  <c r="R65" i="22"/>
  <c r="P65" i="22"/>
  <c r="L65" i="22"/>
  <c r="J65" i="22"/>
  <c r="I65" i="22"/>
  <c r="H65" i="22"/>
  <c r="G65" i="22"/>
  <c r="F65" i="22"/>
  <c r="E65" i="22"/>
  <c r="D65" i="22"/>
  <c r="C65" i="22"/>
  <c r="B65" i="22"/>
  <c r="A65" i="22"/>
  <c r="R64" i="22"/>
  <c r="L64" i="22"/>
  <c r="J64" i="22"/>
  <c r="I64" i="22"/>
  <c r="H64" i="22"/>
  <c r="G64" i="22"/>
  <c r="F64" i="22"/>
  <c r="E64" i="22"/>
  <c r="D64" i="22"/>
  <c r="C64" i="22"/>
  <c r="B64" i="22"/>
  <c r="A64" i="22"/>
  <c r="R63" i="22"/>
  <c r="L63" i="22"/>
  <c r="J63" i="22"/>
  <c r="I63" i="22"/>
  <c r="H63" i="22"/>
  <c r="G63" i="22"/>
  <c r="F63" i="22"/>
  <c r="E63" i="22"/>
  <c r="D63" i="22"/>
  <c r="C63" i="22"/>
  <c r="B63" i="22"/>
  <c r="A63" i="22"/>
  <c r="R62" i="22"/>
  <c r="M62" i="22"/>
  <c r="L62" i="22"/>
  <c r="K62" i="22"/>
  <c r="J62" i="22"/>
  <c r="I62" i="22"/>
  <c r="H62" i="22"/>
  <c r="G62" i="22"/>
  <c r="F62" i="22"/>
  <c r="E62" i="22"/>
  <c r="D62" i="22"/>
  <c r="C62" i="22"/>
  <c r="B62" i="22"/>
  <c r="A62" i="22"/>
  <c r="R61" i="22"/>
  <c r="M61" i="22"/>
  <c r="L61" i="22"/>
  <c r="J61" i="22"/>
  <c r="I61" i="22"/>
  <c r="H61" i="22"/>
  <c r="G61" i="22"/>
  <c r="F61" i="22"/>
  <c r="E61" i="22"/>
  <c r="D61" i="22"/>
  <c r="C61" i="22"/>
  <c r="B61" i="22"/>
  <c r="A61" i="22"/>
  <c r="R60" i="22"/>
  <c r="L60" i="22"/>
  <c r="K60" i="22"/>
  <c r="J60" i="22"/>
  <c r="I60" i="22"/>
  <c r="H60" i="22"/>
  <c r="G60" i="22"/>
  <c r="F60" i="22"/>
  <c r="E60" i="22"/>
  <c r="D60" i="22"/>
  <c r="C60" i="22"/>
  <c r="B60" i="22"/>
  <c r="A60" i="22"/>
  <c r="R59" i="22"/>
  <c r="P59" i="22"/>
  <c r="O59" i="22"/>
  <c r="N59" i="22"/>
  <c r="L59" i="22"/>
  <c r="J59" i="22"/>
  <c r="I59" i="22"/>
  <c r="H59" i="22"/>
  <c r="G59" i="22"/>
  <c r="F59" i="22"/>
  <c r="E59" i="22"/>
  <c r="D59" i="22"/>
  <c r="C59" i="22"/>
  <c r="B59" i="22"/>
  <c r="A59" i="22"/>
  <c r="R58" i="22"/>
  <c r="L58" i="22"/>
  <c r="J58" i="22"/>
  <c r="I58" i="22"/>
  <c r="H58" i="22"/>
  <c r="G58" i="22"/>
  <c r="F58" i="22"/>
  <c r="E58" i="22"/>
  <c r="D58" i="22"/>
  <c r="C58" i="22"/>
  <c r="B58" i="22"/>
  <c r="A58" i="22"/>
  <c r="R57" i="22"/>
  <c r="P57" i="22"/>
  <c r="O57" i="22"/>
  <c r="N57" i="22"/>
  <c r="M57" i="22"/>
  <c r="L57" i="22"/>
  <c r="J57" i="22"/>
  <c r="I57" i="22"/>
  <c r="H57" i="22"/>
  <c r="G57" i="22"/>
  <c r="F57" i="22"/>
  <c r="E57" i="22"/>
  <c r="D57" i="22"/>
  <c r="C57" i="22"/>
  <c r="B57" i="22"/>
  <c r="A57" i="22"/>
  <c r="R56" i="22"/>
  <c r="P56" i="22"/>
  <c r="M56" i="22"/>
  <c r="L56" i="22"/>
  <c r="J56" i="22"/>
  <c r="I56" i="22"/>
  <c r="H56" i="22"/>
  <c r="G56" i="22"/>
  <c r="F56" i="22"/>
  <c r="E56" i="22"/>
  <c r="D56" i="22"/>
  <c r="C56" i="22"/>
  <c r="B56" i="22"/>
  <c r="A56" i="22"/>
  <c r="R55" i="22"/>
  <c r="N55" i="22"/>
  <c r="L55" i="22"/>
  <c r="J55" i="22"/>
  <c r="I55" i="22"/>
  <c r="H55" i="22"/>
  <c r="G55" i="22"/>
  <c r="F55" i="22"/>
  <c r="E55" i="22"/>
  <c r="D55" i="22"/>
  <c r="C55" i="22"/>
  <c r="B55" i="22"/>
  <c r="A55" i="22"/>
  <c r="R54" i="22"/>
  <c r="L54" i="22"/>
  <c r="J54" i="22"/>
  <c r="I54" i="22"/>
  <c r="H54" i="22"/>
  <c r="G54" i="22"/>
  <c r="F54" i="22"/>
  <c r="E54" i="22"/>
  <c r="D54" i="22"/>
  <c r="C54" i="22"/>
  <c r="B54" i="22"/>
  <c r="A54" i="22"/>
  <c r="R53" i="22"/>
  <c r="L53" i="22"/>
  <c r="J53" i="22"/>
  <c r="I53" i="22"/>
  <c r="H53" i="22"/>
  <c r="G53" i="22"/>
  <c r="F53" i="22"/>
  <c r="E53" i="22"/>
  <c r="D53" i="22"/>
  <c r="C53" i="22"/>
  <c r="B53" i="22"/>
  <c r="A53" i="22"/>
  <c r="R52" i="22"/>
  <c r="L52" i="22"/>
  <c r="J52" i="22"/>
  <c r="I52" i="22"/>
  <c r="H52" i="22"/>
  <c r="G52" i="22"/>
  <c r="F52" i="22"/>
  <c r="E52" i="22"/>
  <c r="D52" i="22"/>
  <c r="C52" i="22"/>
  <c r="B52" i="22"/>
  <c r="A52" i="22"/>
  <c r="R51" i="22"/>
  <c r="M51" i="22"/>
  <c r="L51" i="22"/>
  <c r="J51" i="22"/>
  <c r="I51" i="22"/>
  <c r="H51" i="22"/>
  <c r="G51" i="22"/>
  <c r="F51" i="22"/>
  <c r="E51" i="22"/>
  <c r="D51" i="22"/>
  <c r="C51" i="22"/>
  <c r="B51" i="22"/>
  <c r="A51" i="22"/>
  <c r="R50" i="22"/>
  <c r="O50" i="22"/>
  <c r="L50" i="22"/>
  <c r="J50" i="22"/>
  <c r="I50" i="22"/>
  <c r="H50" i="22"/>
  <c r="G50" i="22"/>
  <c r="F50" i="22"/>
  <c r="E50" i="22"/>
  <c r="D50" i="22"/>
  <c r="C50" i="22"/>
  <c r="B50" i="22"/>
  <c r="A50" i="22"/>
  <c r="R49" i="22"/>
  <c r="L49" i="22"/>
  <c r="J49" i="22"/>
  <c r="I49" i="22"/>
  <c r="H49" i="22"/>
  <c r="G49" i="22"/>
  <c r="F49" i="22"/>
  <c r="E49" i="22"/>
  <c r="D49" i="22"/>
  <c r="C49" i="22"/>
  <c r="B49" i="22"/>
  <c r="A49" i="22"/>
  <c r="R48" i="22"/>
  <c r="O48" i="22"/>
  <c r="L48" i="22"/>
  <c r="J48" i="22"/>
  <c r="I48" i="22"/>
  <c r="H48" i="22"/>
  <c r="G48" i="22"/>
  <c r="F48" i="22"/>
  <c r="E48" i="22"/>
  <c r="D48" i="22"/>
  <c r="C48" i="22"/>
  <c r="B48" i="22"/>
  <c r="A48" i="22"/>
  <c r="R47" i="22"/>
  <c r="L47" i="22"/>
  <c r="J47" i="22"/>
  <c r="I47" i="22"/>
  <c r="H47" i="22"/>
  <c r="G47" i="22"/>
  <c r="F47" i="22"/>
  <c r="E47" i="22"/>
  <c r="D47" i="22"/>
  <c r="C47" i="22"/>
  <c r="B47" i="22"/>
  <c r="A47" i="22"/>
  <c r="R46" i="22"/>
  <c r="L46" i="22"/>
  <c r="J46" i="22"/>
  <c r="I46" i="22"/>
  <c r="H46" i="22"/>
  <c r="G46" i="22"/>
  <c r="F46" i="22"/>
  <c r="E46" i="22"/>
  <c r="D46" i="22"/>
  <c r="C46" i="22"/>
  <c r="B46" i="22"/>
  <c r="A46" i="22"/>
  <c r="R45" i="22"/>
  <c r="L45" i="22"/>
  <c r="J45" i="22"/>
  <c r="I45" i="22"/>
  <c r="H45" i="22"/>
  <c r="G45" i="22"/>
  <c r="F45" i="22"/>
  <c r="E45" i="22"/>
  <c r="D45" i="22"/>
  <c r="C45" i="22"/>
  <c r="B45" i="22"/>
  <c r="A45" i="22"/>
  <c r="R44" i="22"/>
  <c r="L44" i="22"/>
  <c r="J44" i="22"/>
  <c r="I44" i="22"/>
  <c r="H44" i="22"/>
  <c r="G44" i="22"/>
  <c r="F44" i="22"/>
  <c r="E44" i="22"/>
  <c r="D44" i="22"/>
  <c r="C44" i="22"/>
  <c r="B44" i="22"/>
  <c r="A44" i="22"/>
  <c r="R43" i="22"/>
  <c r="L43" i="22"/>
  <c r="J43" i="22"/>
  <c r="I43" i="22"/>
  <c r="H43" i="22"/>
  <c r="G43" i="22"/>
  <c r="F43" i="22"/>
  <c r="E43" i="22"/>
  <c r="D43" i="22"/>
  <c r="C43" i="22"/>
  <c r="B43" i="22"/>
  <c r="A43" i="22"/>
  <c r="R42" i="22"/>
  <c r="L42" i="22"/>
  <c r="J42" i="22"/>
  <c r="I42" i="22"/>
  <c r="H42" i="22"/>
  <c r="G42" i="22"/>
  <c r="F42" i="22"/>
  <c r="E42" i="22"/>
  <c r="D42" i="22"/>
  <c r="C42" i="22"/>
  <c r="B42" i="22"/>
  <c r="A42" i="22"/>
  <c r="R41" i="22"/>
  <c r="L41" i="22"/>
  <c r="J41" i="22"/>
  <c r="I41" i="22"/>
  <c r="H41" i="22"/>
  <c r="G41" i="22"/>
  <c r="F41" i="22"/>
  <c r="E41" i="22"/>
  <c r="D41" i="22"/>
  <c r="C41" i="22"/>
  <c r="B41" i="22"/>
  <c r="A41" i="22"/>
  <c r="R40" i="22"/>
  <c r="P40" i="22"/>
  <c r="L40" i="22"/>
  <c r="J40" i="22"/>
  <c r="I40" i="22"/>
  <c r="H40" i="22"/>
  <c r="G40" i="22"/>
  <c r="F40" i="22"/>
  <c r="E40" i="22"/>
  <c r="D40" i="22"/>
  <c r="C40" i="22"/>
  <c r="B40" i="22"/>
  <c r="A40" i="22"/>
  <c r="R39" i="22"/>
  <c r="L39" i="22"/>
  <c r="J39" i="22"/>
  <c r="I39" i="22"/>
  <c r="H39" i="22"/>
  <c r="G39" i="22"/>
  <c r="F39" i="22"/>
  <c r="E39" i="22"/>
  <c r="D39" i="22"/>
  <c r="C39" i="22"/>
  <c r="B39" i="22"/>
  <c r="A39" i="22"/>
  <c r="R38" i="22"/>
  <c r="P38" i="22"/>
  <c r="O38" i="22"/>
  <c r="L38" i="22"/>
  <c r="J38" i="22"/>
  <c r="I38" i="22"/>
  <c r="H38" i="22"/>
  <c r="G38" i="22"/>
  <c r="F38" i="22"/>
  <c r="E38" i="22"/>
  <c r="D38" i="22"/>
  <c r="C38" i="22"/>
  <c r="B38" i="22"/>
  <c r="A38" i="22"/>
  <c r="R37" i="22"/>
  <c r="M37" i="22"/>
  <c r="L37" i="22"/>
  <c r="J37" i="22"/>
  <c r="I37" i="22"/>
  <c r="H37" i="22"/>
  <c r="G37" i="22"/>
  <c r="F37" i="22"/>
  <c r="E37" i="22"/>
  <c r="D37" i="22"/>
  <c r="C37" i="22"/>
  <c r="B37" i="22"/>
  <c r="A37" i="22"/>
  <c r="R36" i="22"/>
  <c r="L36" i="22"/>
  <c r="J36" i="22"/>
  <c r="I36" i="22"/>
  <c r="H36" i="22"/>
  <c r="G36" i="22"/>
  <c r="F36" i="22"/>
  <c r="E36" i="22"/>
  <c r="D36" i="22"/>
  <c r="C36" i="22"/>
  <c r="B36" i="22"/>
  <c r="A36" i="22"/>
  <c r="R35" i="22"/>
  <c r="L35" i="22"/>
  <c r="J35" i="22"/>
  <c r="I35" i="22"/>
  <c r="H35" i="22"/>
  <c r="G35" i="22"/>
  <c r="F35" i="22"/>
  <c r="E35" i="22"/>
  <c r="D35" i="22"/>
  <c r="C35" i="22"/>
  <c r="B35" i="22"/>
  <c r="A35" i="22"/>
  <c r="R34" i="22"/>
  <c r="L34" i="22"/>
  <c r="J34" i="22"/>
  <c r="I34" i="22"/>
  <c r="H34" i="22"/>
  <c r="G34" i="22"/>
  <c r="F34" i="22"/>
  <c r="E34" i="22"/>
  <c r="D34" i="22"/>
  <c r="C34" i="22"/>
  <c r="B34" i="22"/>
  <c r="A34" i="22"/>
  <c r="R33" i="22"/>
  <c r="L33" i="22"/>
  <c r="J33" i="22"/>
  <c r="I33" i="22"/>
  <c r="H33" i="22"/>
  <c r="G33" i="22"/>
  <c r="F33" i="22"/>
  <c r="E33" i="22"/>
  <c r="D33" i="22"/>
  <c r="C33" i="22"/>
  <c r="B33" i="22"/>
  <c r="A33" i="22"/>
  <c r="R32" i="22"/>
  <c r="L32" i="22"/>
  <c r="J32" i="22"/>
  <c r="I32" i="22"/>
  <c r="H32" i="22"/>
  <c r="G32" i="22"/>
  <c r="F32" i="22"/>
  <c r="E32" i="22"/>
  <c r="D32" i="22"/>
  <c r="C32" i="22"/>
  <c r="B32" i="22"/>
  <c r="A32" i="22"/>
  <c r="R31" i="22"/>
  <c r="L31" i="22"/>
  <c r="J31" i="22"/>
  <c r="I31" i="22"/>
  <c r="H31" i="22"/>
  <c r="G31" i="22"/>
  <c r="F31" i="22"/>
  <c r="E31" i="22"/>
  <c r="D31" i="22"/>
  <c r="C31" i="22"/>
  <c r="B31" i="22"/>
  <c r="A31" i="22"/>
  <c r="R30" i="22"/>
  <c r="L30" i="22"/>
  <c r="J30" i="22"/>
  <c r="I30" i="22"/>
  <c r="H30" i="22"/>
  <c r="G30" i="22"/>
  <c r="F30" i="22"/>
  <c r="E30" i="22"/>
  <c r="D30" i="22"/>
  <c r="C30" i="22"/>
  <c r="B30" i="22"/>
  <c r="A30" i="22"/>
  <c r="R29" i="22"/>
  <c r="L29" i="22"/>
  <c r="J29" i="22"/>
  <c r="I29" i="22"/>
  <c r="H29" i="22"/>
  <c r="G29" i="22"/>
  <c r="F29" i="22"/>
  <c r="E29" i="22"/>
  <c r="D29" i="22"/>
  <c r="C29" i="22"/>
  <c r="B29" i="22"/>
  <c r="A29" i="22"/>
  <c r="R28" i="22"/>
  <c r="P28" i="22"/>
  <c r="L28" i="22"/>
  <c r="J28" i="22"/>
  <c r="I28" i="22"/>
  <c r="H28" i="22"/>
  <c r="G28" i="22"/>
  <c r="F28" i="22"/>
  <c r="E28" i="22"/>
  <c r="D28" i="22"/>
  <c r="C28" i="22"/>
  <c r="B28" i="22"/>
  <c r="A28" i="22"/>
  <c r="R27" i="22"/>
  <c r="L27" i="22"/>
  <c r="J27" i="22"/>
  <c r="I27" i="22"/>
  <c r="H27" i="22"/>
  <c r="G27" i="22"/>
  <c r="F27" i="22"/>
  <c r="E27" i="22"/>
  <c r="D27" i="22"/>
  <c r="C27" i="22"/>
  <c r="B27" i="22"/>
  <c r="A27" i="22"/>
  <c r="R26" i="22"/>
  <c r="O26" i="22"/>
  <c r="L26" i="22"/>
  <c r="J26" i="22"/>
  <c r="I26" i="22"/>
  <c r="H26" i="22"/>
  <c r="G26" i="22"/>
  <c r="F26" i="22"/>
  <c r="E26" i="22"/>
  <c r="D26" i="22"/>
  <c r="C26" i="22"/>
  <c r="B26" i="22"/>
  <c r="A26" i="22"/>
  <c r="R25" i="22"/>
  <c r="L25" i="22"/>
  <c r="J25" i="22"/>
  <c r="I25" i="22"/>
  <c r="H25" i="22"/>
  <c r="G25" i="22"/>
  <c r="F25" i="22"/>
  <c r="E25" i="22"/>
  <c r="D25" i="22"/>
  <c r="C25" i="22"/>
  <c r="B25" i="22"/>
  <c r="A25" i="22"/>
  <c r="R24" i="22"/>
  <c r="L24" i="22"/>
  <c r="J24" i="22"/>
  <c r="I24" i="22"/>
  <c r="H24" i="22"/>
  <c r="G24" i="22"/>
  <c r="F24" i="22"/>
  <c r="E24" i="22"/>
  <c r="D24" i="22"/>
  <c r="C24" i="22"/>
  <c r="B24" i="22"/>
  <c r="A24" i="22"/>
  <c r="R23" i="22"/>
  <c r="L23" i="22"/>
  <c r="J23" i="22"/>
  <c r="I23" i="22"/>
  <c r="H23" i="22"/>
  <c r="G23" i="22"/>
  <c r="F23" i="22"/>
  <c r="E23" i="22"/>
  <c r="D23" i="22"/>
  <c r="C23" i="22"/>
  <c r="B23" i="22"/>
  <c r="A23" i="22"/>
  <c r="R22" i="22"/>
  <c r="P22" i="22"/>
  <c r="L22" i="22"/>
  <c r="J22" i="22"/>
  <c r="I22" i="22"/>
  <c r="H22" i="22"/>
  <c r="G22" i="22"/>
  <c r="F22" i="22"/>
  <c r="E22" i="22"/>
  <c r="D22" i="22"/>
  <c r="C22" i="22"/>
  <c r="B22" i="22"/>
  <c r="A22" i="22"/>
  <c r="R21" i="22"/>
  <c r="L21" i="22"/>
  <c r="J21" i="22"/>
  <c r="I21" i="22"/>
  <c r="H21" i="22"/>
  <c r="G21" i="22"/>
  <c r="F21" i="22"/>
  <c r="E21" i="22"/>
  <c r="D21" i="22"/>
  <c r="C21" i="22"/>
  <c r="B21" i="22"/>
  <c r="A21" i="22"/>
  <c r="R20" i="22"/>
  <c r="L20" i="22"/>
  <c r="J20" i="22"/>
  <c r="I20" i="22"/>
  <c r="H20" i="22"/>
  <c r="G20" i="22"/>
  <c r="F20" i="22"/>
  <c r="E20" i="22"/>
  <c r="D20" i="22"/>
  <c r="C20" i="22"/>
  <c r="B20" i="22"/>
  <c r="A20" i="22"/>
  <c r="R19" i="22"/>
  <c r="L19" i="22"/>
  <c r="J19" i="22"/>
  <c r="I19" i="22"/>
  <c r="H19" i="22"/>
  <c r="G19" i="22"/>
  <c r="F19" i="22"/>
  <c r="E19" i="22"/>
  <c r="D19" i="22"/>
  <c r="C19" i="22"/>
  <c r="B19" i="22"/>
  <c r="A19" i="22"/>
  <c r="R18" i="22"/>
  <c r="P18" i="22"/>
  <c r="O18" i="22"/>
  <c r="L18" i="22"/>
  <c r="J18" i="22"/>
  <c r="I18" i="22"/>
  <c r="H18" i="22"/>
  <c r="G18" i="22"/>
  <c r="F18" i="22"/>
  <c r="E18" i="22"/>
  <c r="D18" i="22"/>
  <c r="C18" i="22"/>
  <c r="B18" i="22"/>
  <c r="A18" i="22"/>
  <c r="R17" i="22"/>
  <c r="L17" i="22"/>
  <c r="J17" i="22"/>
  <c r="I17" i="22"/>
  <c r="H17" i="22"/>
  <c r="G17" i="22"/>
  <c r="F17" i="22"/>
  <c r="E17" i="22"/>
  <c r="D17" i="22"/>
  <c r="C17" i="22"/>
  <c r="B17" i="22"/>
  <c r="A17" i="22"/>
  <c r="R16" i="22"/>
  <c r="L16" i="22"/>
  <c r="J16" i="22"/>
  <c r="I16" i="22"/>
  <c r="H16" i="22"/>
  <c r="G16" i="22"/>
  <c r="F16" i="22"/>
  <c r="E16" i="22"/>
  <c r="D16" i="22"/>
  <c r="C16" i="22"/>
  <c r="B16" i="22"/>
  <c r="A16" i="22"/>
  <c r="R15" i="22"/>
  <c r="L15" i="22"/>
  <c r="J15" i="22"/>
  <c r="I15" i="22"/>
  <c r="H15" i="22"/>
  <c r="G15" i="22"/>
  <c r="F15" i="22"/>
  <c r="E15" i="22"/>
  <c r="D15" i="22"/>
  <c r="C15" i="22"/>
  <c r="B15" i="22"/>
  <c r="A15" i="22"/>
  <c r="R14" i="22"/>
  <c r="P14" i="22"/>
  <c r="L14" i="22"/>
  <c r="J14" i="22"/>
  <c r="I14" i="22"/>
  <c r="H14" i="22"/>
  <c r="G14" i="22"/>
  <c r="F14" i="22"/>
  <c r="E14" i="22"/>
  <c r="D14" i="22"/>
  <c r="C14" i="22"/>
  <c r="B14" i="22"/>
  <c r="A14" i="22"/>
  <c r="R13" i="22"/>
  <c r="L13" i="22"/>
  <c r="J13" i="22"/>
  <c r="I13" i="22"/>
  <c r="H13" i="22"/>
  <c r="G13" i="22"/>
  <c r="F13" i="22"/>
  <c r="E13" i="22"/>
  <c r="D13" i="22"/>
  <c r="C13" i="22"/>
  <c r="B13" i="22"/>
  <c r="A13" i="22"/>
  <c r="R12" i="22"/>
  <c r="L12" i="22"/>
  <c r="J12" i="22"/>
  <c r="I12" i="22"/>
  <c r="H12" i="22"/>
  <c r="G12" i="22"/>
  <c r="F12" i="22"/>
  <c r="E12" i="22"/>
  <c r="D12" i="22"/>
  <c r="C12" i="22"/>
  <c r="B12" i="22"/>
  <c r="A12" i="22"/>
  <c r="R11" i="22"/>
  <c r="L11" i="22"/>
  <c r="J11" i="22"/>
  <c r="I11" i="22"/>
  <c r="H11" i="22"/>
  <c r="G11" i="22"/>
  <c r="F11" i="22"/>
  <c r="E11" i="22"/>
  <c r="D11" i="22"/>
  <c r="C11" i="22"/>
  <c r="B11" i="22"/>
  <c r="A11" i="22"/>
  <c r="R10" i="22"/>
  <c r="L10" i="22"/>
  <c r="J10" i="22"/>
  <c r="I10" i="22"/>
  <c r="H10" i="22"/>
  <c r="G10" i="22"/>
  <c r="F10" i="22"/>
  <c r="E10" i="22"/>
  <c r="D10" i="22"/>
  <c r="C10" i="22"/>
  <c r="B10" i="22"/>
  <c r="A10" i="22"/>
  <c r="R9" i="22"/>
  <c r="L9" i="22"/>
  <c r="J9" i="22"/>
  <c r="I9" i="22"/>
  <c r="H9" i="22"/>
  <c r="G9" i="22"/>
  <c r="F9" i="22"/>
  <c r="E9" i="22"/>
  <c r="D9" i="22"/>
  <c r="C9" i="22"/>
  <c r="B9" i="22"/>
  <c r="A9" i="22"/>
  <c r="R8" i="22"/>
  <c r="P8" i="22"/>
  <c r="L8" i="22"/>
  <c r="J8" i="22"/>
  <c r="I8" i="22"/>
  <c r="H8" i="22"/>
  <c r="G8" i="22"/>
  <c r="F8" i="22"/>
  <c r="E8" i="22"/>
  <c r="D8" i="22"/>
  <c r="C8" i="22"/>
  <c r="B8" i="22"/>
  <c r="A8" i="22"/>
  <c r="R7" i="22"/>
  <c r="L7" i="22"/>
  <c r="J7" i="22"/>
  <c r="I7" i="22"/>
  <c r="H7" i="22"/>
  <c r="G7" i="22"/>
  <c r="F7" i="22"/>
  <c r="E7" i="22"/>
  <c r="D7" i="22"/>
  <c r="C7" i="22"/>
  <c r="B7" i="22"/>
  <c r="A7" i="22"/>
  <c r="R6" i="22"/>
  <c r="L6" i="22"/>
  <c r="J6" i="22"/>
  <c r="I6" i="22"/>
  <c r="H6" i="22"/>
  <c r="G6" i="22"/>
  <c r="F6" i="22"/>
  <c r="E6" i="22"/>
  <c r="D6" i="22"/>
  <c r="C6" i="22"/>
  <c r="B6" i="22"/>
  <c r="A6" i="22"/>
  <c r="R5" i="22"/>
  <c r="L5" i="22"/>
  <c r="J5" i="22"/>
  <c r="I5" i="22"/>
  <c r="H5" i="22"/>
  <c r="G5" i="22"/>
  <c r="F5" i="22"/>
  <c r="E5" i="22"/>
  <c r="D5" i="22"/>
  <c r="C5" i="22"/>
  <c r="B5" i="22"/>
  <c r="A5" i="22"/>
  <c r="R4" i="22"/>
  <c r="L4" i="22"/>
  <c r="J4" i="22"/>
  <c r="I4" i="22"/>
  <c r="H4" i="22"/>
  <c r="G4" i="22"/>
  <c r="F4" i="22"/>
  <c r="E4" i="22"/>
  <c r="D4" i="22"/>
  <c r="C4" i="22"/>
  <c r="B4" i="22"/>
  <c r="A4" i="22"/>
  <c r="R3" i="22"/>
  <c r="L3" i="22"/>
  <c r="J3" i="22"/>
  <c r="I3" i="22"/>
  <c r="H3" i="22"/>
  <c r="G3" i="22"/>
  <c r="F3" i="22"/>
  <c r="E3" i="22"/>
  <c r="D3" i="22"/>
  <c r="C3" i="22"/>
  <c r="B3" i="22"/>
  <c r="A3" i="22"/>
  <c r="R2" i="22"/>
  <c r="O2" i="22"/>
  <c r="L2" i="22"/>
  <c r="J2" i="22"/>
  <c r="I2" i="22"/>
  <c r="H2" i="22"/>
  <c r="G2" i="22"/>
  <c r="F2" i="22"/>
  <c r="E2" i="22"/>
  <c r="D2" i="22"/>
  <c r="C2" i="22"/>
  <c r="B2" i="22"/>
  <c r="A2" i="22"/>
  <c r="R1" i="22"/>
  <c r="Q1" i="22"/>
  <c r="P1" i="22"/>
  <c r="O1" i="22"/>
  <c r="N1" i="22"/>
  <c r="M1" i="22"/>
  <c r="A31" i="23"/>
  <c r="A30" i="23"/>
  <c r="A3" i="23"/>
  <c r="A2" i="23"/>
  <c r="E34" i="37"/>
  <c r="I29" i="37"/>
  <c r="E29" i="37"/>
  <c r="I28" i="37"/>
  <c r="E28" i="37"/>
  <c r="I27" i="37"/>
  <c r="E27" i="37"/>
  <c r="I25" i="37"/>
  <c r="I24" i="37"/>
  <c r="E24" i="37"/>
  <c r="I23" i="37"/>
  <c r="E23" i="37"/>
  <c r="I20" i="37"/>
  <c r="E20" i="37"/>
  <c r="I14" i="37"/>
  <c r="E14" i="37"/>
  <c r="E9" i="37"/>
  <c r="C6" i="37"/>
  <c r="C5" i="37"/>
  <c r="C4" i="37"/>
  <c r="I3" i="37"/>
  <c r="E3" i="37"/>
  <c r="C3" i="37"/>
  <c r="C2" i="37"/>
  <c r="D13" i="14"/>
  <c r="D12" i="14"/>
  <c r="D9" i="14"/>
  <c r="L88" i="19"/>
  <c r="L86" i="19"/>
  <c r="L84" i="19"/>
  <c r="L82" i="19"/>
  <c r="L80" i="19"/>
  <c r="L78" i="19"/>
  <c r="L76" i="19"/>
  <c r="L74" i="19"/>
  <c r="L72" i="19"/>
  <c r="L70" i="19"/>
  <c r="L68" i="19"/>
  <c r="L66" i="19"/>
  <c r="L64" i="19"/>
  <c r="L62" i="19"/>
  <c r="L60" i="19"/>
  <c r="L58" i="19"/>
  <c r="L56" i="19"/>
  <c r="L54" i="19"/>
  <c r="L52" i="19"/>
  <c r="L50" i="19"/>
  <c r="L48" i="19"/>
  <c r="N47" i="19"/>
  <c r="N88" i="19" s="1"/>
  <c r="M47" i="19"/>
  <c r="L87" i="19"/>
  <c r="K47" i="19"/>
  <c r="J47" i="19"/>
  <c r="J88" i="19" s="1"/>
  <c r="I47" i="19"/>
  <c r="I78" i="19" s="1"/>
  <c r="A3" i="19"/>
  <c r="A2" i="19"/>
  <c r="C12" i="32"/>
  <c r="C9" i="32"/>
  <c r="F16" i="34"/>
  <c r="C16" i="34"/>
  <c r="F15" i="34"/>
  <c r="C15" i="34"/>
  <c r="C13" i="34"/>
  <c r="C12" i="34"/>
  <c r="C9" i="34"/>
  <c r="C12" i="28"/>
  <c r="B12" i="28"/>
  <c r="C9" i="28"/>
  <c r="B9" i="28"/>
  <c r="X33" i="33"/>
  <c r="S16" i="31" s="1"/>
  <c r="V33" i="33"/>
  <c r="Q16" i="31" s="1"/>
  <c r="U33" i="33"/>
  <c r="P16" i="31" s="1"/>
  <c r="T33" i="33"/>
  <c r="O16" i="31" s="1"/>
  <c r="Q33" i="33"/>
  <c r="L16" i="31" s="1"/>
  <c r="K16" i="31"/>
  <c r="V32" i="33"/>
  <c r="Q15" i="31" s="1"/>
  <c r="U32" i="33"/>
  <c r="P15" i="31" s="1"/>
  <c r="T32" i="33"/>
  <c r="O15" i="31" s="1"/>
  <c r="Q32" i="33"/>
  <c r="K15" i="31"/>
  <c r="X31" i="33"/>
  <c r="S14" i="31" s="1"/>
  <c r="V31" i="33"/>
  <c r="Q14" i="31" s="1"/>
  <c r="U31" i="33"/>
  <c r="P14" i="31" s="1"/>
  <c r="T31" i="33"/>
  <c r="O14" i="31" s="1"/>
  <c r="Q31" i="33"/>
  <c r="L14" i="31" s="1"/>
  <c r="K14" i="31"/>
  <c r="V30" i="33"/>
  <c r="Q13" i="31" s="1"/>
  <c r="U30" i="33"/>
  <c r="P13" i="31" s="1"/>
  <c r="T30" i="33"/>
  <c r="O13" i="31" s="1"/>
  <c r="Q30" i="33"/>
  <c r="K13" i="31"/>
  <c r="V29" i="33"/>
  <c r="Q12" i="31" s="1"/>
  <c r="U29" i="33"/>
  <c r="P12" i="31" s="1"/>
  <c r="T29" i="33"/>
  <c r="O12" i="31" s="1"/>
  <c r="Q29" i="33"/>
  <c r="L12" i="31" s="1"/>
  <c r="K12" i="31"/>
  <c r="V28" i="33"/>
  <c r="Q11" i="31" s="1"/>
  <c r="U28" i="33"/>
  <c r="P11" i="31" s="1"/>
  <c r="T28" i="33"/>
  <c r="O11" i="31" s="1"/>
  <c r="Q28" i="33"/>
  <c r="K11" i="31"/>
  <c r="V27" i="33"/>
  <c r="Q10" i="31" s="1"/>
  <c r="U27" i="33"/>
  <c r="P10" i="31" s="1"/>
  <c r="T27" i="33"/>
  <c r="O10" i="31" s="1"/>
  <c r="Q27" i="33"/>
  <c r="K10" i="31"/>
  <c r="V26" i="33"/>
  <c r="W26" i="33" s="1"/>
  <c r="R9" i="31" s="1"/>
  <c r="U26" i="33"/>
  <c r="P9" i="31" s="1"/>
  <c r="T26" i="33"/>
  <c r="O9" i="31" s="1"/>
  <c r="Q26" i="33"/>
  <c r="K9" i="31"/>
  <c r="V25" i="33"/>
  <c r="Q8" i="31" s="1"/>
  <c r="U25" i="33"/>
  <c r="P8" i="31" s="1"/>
  <c r="T25" i="33"/>
  <c r="O8" i="31" s="1"/>
  <c r="Q25" i="33"/>
  <c r="K8" i="31"/>
  <c r="V24" i="33"/>
  <c r="Q7" i="31" s="1"/>
  <c r="U24" i="33"/>
  <c r="P7" i="31" s="1"/>
  <c r="T24" i="33"/>
  <c r="O7" i="31" s="1"/>
  <c r="Q24" i="33"/>
  <c r="K7" i="31"/>
  <c r="V23" i="33"/>
  <c r="Q6" i="31" s="1"/>
  <c r="U23" i="33"/>
  <c r="P6" i="31" s="1"/>
  <c r="T23" i="33"/>
  <c r="O6" i="31" s="1"/>
  <c r="Q23" i="33"/>
  <c r="K6" i="31"/>
  <c r="V22" i="33"/>
  <c r="Q5" i="31" s="1"/>
  <c r="U22" i="33"/>
  <c r="P5" i="31" s="1"/>
  <c r="T22" i="33"/>
  <c r="O5" i="31" s="1"/>
  <c r="Q22" i="33"/>
  <c r="K5" i="31"/>
  <c r="V21" i="33"/>
  <c r="Q4" i="31" s="1"/>
  <c r="U21" i="33"/>
  <c r="P4" i="31" s="1"/>
  <c r="T21" i="33"/>
  <c r="O4" i="31" s="1"/>
  <c r="Q21" i="33"/>
  <c r="X21" i="33" s="1"/>
  <c r="S4" i="31" s="1"/>
  <c r="K4" i="31"/>
  <c r="V20" i="33"/>
  <c r="Q3" i="31" s="1"/>
  <c r="U20" i="33"/>
  <c r="P3" i="31" s="1"/>
  <c r="T20" i="33"/>
  <c r="O3" i="31" s="1"/>
  <c r="Q20" i="33"/>
  <c r="R20" i="33" s="1"/>
  <c r="M3" i="31" s="1"/>
  <c r="Q2" i="31"/>
  <c r="U19" i="33"/>
  <c r="P2" i="31" s="1"/>
  <c r="T19" i="33"/>
  <c r="O2" i="31" s="1"/>
  <c r="Q19" i="33"/>
  <c r="L2" i="31" s="1"/>
  <c r="D13" i="33"/>
  <c r="D12" i="33"/>
  <c r="D9" i="33"/>
  <c r="T364" i="21"/>
  <c r="Q345" i="22" s="1"/>
  <c r="S364" i="21"/>
  <c r="R364" i="21"/>
  <c r="Q364" i="21"/>
  <c r="N345" i="22" s="1"/>
  <c r="P364" i="21"/>
  <c r="M345" i="22" s="1"/>
  <c r="N364" i="21"/>
  <c r="K345" i="22" s="1"/>
  <c r="S363" i="21"/>
  <c r="R363" i="21"/>
  <c r="O344" i="22" s="1"/>
  <c r="Q363" i="21"/>
  <c r="N344" i="22" s="1"/>
  <c r="P363" i="21"/>
  <c r="M344" i="22" s="1"/>
  <c r="N363" i="21"/>
  <c r="K344" i="22" s="1"/>
  <c r="T362" i="21"/>
  <c r="Q343" i="22" s="1"/>
  <c r="S362" i="21"/>
  <c r="P343" i="22" s="1"/>
  <c r="R362" i="21"/>
  <c r="O343" i="22" s="1"/>
  <c r="Q362" i="21"/>
  <c r="N343" i="22" s="1"/>
  <c r="P362" i="21"/>
  <c r="M343" i="22" s="1"/>
  <c r="N362" i="21"/>
  <c r="K343" i="22" s="1"/>
  <c r="S361" i="21"/>
  <c r="R361" i="21"/>
  <c r="O342" i="22" s="1"/>
  <c r="Q361" i="21"/>
  <c r="N342" i="22" s="1"/>
  <c r="P361" i="21"/>
  <c r="M342" i="22" s="1"/>
  <c r="N361" i="21"/>
  <c r="K342" i="22" s="1"/>
  <c r="T360" i="21"/>
  <c r="Q341" i="22" s="1"/>
  <c r="S360" i="21"/>
  <c r="P341" i="22" s="1"/>
  <c r="R360" i="21"/>
  <c r="O341" i="22" s="1"/>
  <c r="Q360" i="21"/>
  <c r="N341" i="22" s="1"/>
  <c r="P360" i="21"/>
  <c r="M341" i="22" s="1"/>
  <c r="N360" i="21"/>
  <c r="K341" i="22" s="1"/>
  <c r="S359" i="21"/>
  <c r="R359" i="21"/>
  <c r="O340" i="22" s="1"/>
  <c r="Q359" i="21"/>
  <c r="N340" i="22" s="1"/>
  <c r="P359" i="21"/>
  <c r="M340" i="22" s="1"/>
  <c r="N359" i="21"/>
  <c r="K340" i="22" s="1"/>
  <c r="T358" i="21"/>
  <c r="Q339" i="22" s="1"/>
  <c r="S358" i="21"/>
  <c r="R358" i="21"/>
  <c r="O339" i="22" s="1"/>
  <c r="Q358" i="21"/>
  <c r="N339" i="22" s="1"/>
  <c r="P358" i="21"/>
  <c r="M339" i="22" s="1"/>
  <c r="N358" i="21"/>
  <c r="K339" i="22" s="1"/>
  <c r="S357" i="21"/>
  <c r="R357" i="21"/>
  <c r="O338" i="22" s="1"/>
  <c r="Q357" i="21"/>
  <c r="N338" i="22" s="1"/>
  <c r="P357" i="21"/>
  <c r="M338" i="22" s="1"/>
  <c r="N357" i="21"/>
  <c r="K338" i="22" s="1"/>
  <c r="T356" i="21"/>
  <c r="Q337" i="22" s="1"/>
  <c r="S356" i="21"/>
  <c r="P337" i="22" s="1"/>
  <c r="R356" i="21"/>
  <c r="O337" i="22" s="1"/>
  <c r="Q356" i="21"/>
  <c r="N337" i="22" s="1"/>
  <c r="P356" i="21"/>
  <c r="M337" i="22" s="1"/>
  <c r="N356" i="21"/>
  <c r="K337" i="22" s="1"/>
  <c r="S355" i="21"/>
  <c r="R355" i="21"/>
  <c r="O336" i="22" s="1"/>
  <c r="Q355" i="21"/>
  <c r="N336" i="22" s="1"/>
  <c r="P355" i="21"/>
  <c r="M336" i="22" s="1"/>
  <c r="N355" i="21"/>
  <c r="K336" i="22" s="1"/>
  <c r="T354" i="21"/>
  <c r="Q335" i="22" s="1"/>
  <c r="S354" i="21"/>
  <c r="P335" i="22" s="1"/>
  <c r="R354" i="21"/>
  <c r="O335" i="22" s="1"/>
  <c r="Q354" i="21"/>
  <c r="N335" i="22" s="1"/>
  <c r="P354" i="21"/>
  <c r="M335" i="22" s="1"/>
  <c r="N354" i="21"/>
  <c r="K335" i="22" s="1"/>
  <c r="S353" i="21"/>
  <c r="R353" i="21"/>
  <c r="O334" i="22" s="1"/>
  <c r="Q353" i="21"/>
  <c r="N334" i="22" s="1"/>
  <c r="P353" i="21"/>
  <c r="M334" i="22" s="1"/>
  <c r="N353" i="21"/>
  <c r="K334" i="22" s="1"/>
  <c r="T352" i="21"/>
  <c r="Q333" i="22" s="1"/>
  <c r="S352" i="21"/>
  <c r="P333" i="22" s="1"/>
  <c r="R352" i="21"/>
  <c r="Q352" i="21"/>
  <c r="N333" i="22" s="1"/>
  <c r="P352" i="21"/>
  <c r="M333" i="22" s="1"/>
  <c r="N352" i="21"/>
  <c r="K333" i="22" s="1"/>
  <c r="S351" i="21"/>
  <c r="R351" i="21"/>
  <c r="O332" i="22" s="1"/>
  <c r="Q351" i="21"/>
  <c r="N332" i="22" s="1"/>
  <c r="P351" i="21"/>
  <c r="M332" i="22" s="1"/>
  <c r="N351" i="21"/>
  <c r="T350" i="21"/>
  <c r="S350" i="21"/>
  <c r="P331" i="22" s="1"/>
  <c r="R350" i="21"/>
  <c r="O331" i="22" s="1"/>
  <c r="Q350" i="21"/>
  <c r="N331" i="22" s="1"/>
  <c r="P350" i="21"/>
  <c r="M331" i="22" s="1"/>
  <c r="N350" i="21"/>
  <c r="K331" i="22" s="1"/>
  <c r="S349" i="21"/>
  <c r="R349" i="21"/>
  <c r="O330" i="22" s="1"/>
  <c r="Q349" i="21"/>
  <c r="N330" i="22" s="1"/>
  <c r="P349" i="21"/>
  <c r="M330" i="22" s="1"/>
  <c r="N349" i="21"/>
  <c r="K330" i="22" s="1"/>
  <c r="T348" i="21"/>
  <c r="Q329" i="22" s="1"/>
  <c r="S348" i="21"/>
  <c r="P329" i="22" s="1"/>
  <c r="R348" i="21"/>
  <c r="O329" i="22" s="1"/>
  <c r="Q348" i="21"/>
  <c r="N329" i="22" s="1"/>
  <c r="P348" i="21"/>
  <c r="M329" i="22" s="1"/>
  <c r="N348" i="21"/>
  <c r="K329" i="22" s="1"/>
  <c r="S347" i="21"/>
  <c r="R347" i="21"/>
  <c r="O328" i="22" s="1"/>
  <c r="Q347" i="21"/>
  <c r="N328" i="22" s="1"/>
  <c r="P347" i="21"/>
  <c r="M328" i="22" s="1"/>
  <c r="N347" i="21"/>
  <c r="K328" i="22" s="1"/>
  <c r="T346" i="21"/>
  <c r="Q327" i="22" s="1"/>
  <c r="S346" i="21"/>
  <c r="R346" i="21"/>
  <c r="Q346" i="21"/>
  <c r="N327" i="22" s="1"/>
  <c r="P346" i="21"/>
  <c r="M327" i="22" s="1"/>
  <c r="N346" i="21"/>
  <c r="K327" i="22" s="1"/>
  <c r="S345" i="21"/>
  <c r="R345" i="21"/>
  <c r="O326" i="22" s="1"/>
  <c r="Q345" i="21"/>
  <c r="N326" i="22" s="1"/>
  <c r="P345" i="21"/>
  <c r="M326" i="22" s="1"/>
  <c r="N345" i="21"/>
  <c r="K326" i="22" s="1"/>
  <c r="T344" i="21"/>
  <c r="Q325" i="22" s="1"/>
  <c r="S344" i="21"/>
  <c r="P325" i="22" s="1"/>
  <c r="R344" i="21"/>
  <c r="O325" i="22" s="1"/>
  <c r="Q344" i="21"/>
  <c r="N325" i="22" s="1"/>
  <c r="P344" i="21"/>
  <c r="M325" i="22" s="1"/>
  <c r="N344" i="21"/>
  <c r="K325" i="22" s="1"/>
  <c r="S343" i="21"/>
  <c r="R343" i="21"/>
  <c r="O324" i="22" s="1"/>
  <c r="Q343" i="21"/>
  <c r="N324" i="22" s="1"/>
  <c r="P343" i="21"/>
  <c r="M324" i="22" s="1"/>
  <c r="N343" i="21"/>
  <c r="K324" i="22" s="1"/>
  <c r="T342" i="21"/>
  <c r="Q323" i="22" s="1"/>
  <c r="S342" i="21"/>
  <c r="P323" i="22" s="1"/>
  <c r="R342" i="21"/>
  <c r="O323" i="22" s="1"/>
  <c r="Q342" i="21"/>
  <c r="N323" i="22" s="1"/>
  <c r="P342" i="21"/>
  <c r="M323" i="22" s="1"/>
  <c r="N342" i="21"/>
  <c r="K323" i="22" s="1"/>
  <c r="S341" i="21"/>
  <c r="R341" i="21"/>
  <c r="O322" i="22" s="1"/>
  <c r="Q341" i="21"/>
  <c r="N322" i="22" s="1"/>
  <c r="P341" i="21"/>
  <c r="M322" i="22" s="1"/>
  <c r="N341" i="21"/>
  <c r="K322" i="22" s="1"/>
  <c r="T340" i="21"/>
  <c r="Q321" i="22" s="1"/>
  <c r="S340" i="21"/>
  <c r="R340" i="21"/>
  <c r="O321" i="22" s="1"/>
  <c r="Q340" i="21"/>
  <c r="N321" i="22" s="1"/>
  <c r="P340" i="21"/>
  <c r="M321" i="22" s="1"/>
  <c r="N340" i="21"/>
  <c r="K321" i="22" s="1"/>
  <c r="S339" i="21"/>
  <c r="R339" i="21"/>
  <c r="O320" i="22" s="1"/>
  <c r="Q339" i="21"/>
  <c r="N320" i="22" s="1"/>
  <c r="P339" i="21"/>
  <c r="M320" i="22" s="1"/>
  <c r="N339" i="21"/>
  <c r="K320" i="22" s="1"/>
  <c r="T338" i="21"/>
  <c r="Q319" i="22" s="1"/>
  <c r="S338" i="21"/>
  <c r="P319" i="22" s="1"/>
  <c r="R338" i="21"/>
  <c r="O319" i="22" s="1"/>
  <c r="Q338" i="21"/>
  <c r="N319" i="22" s="1"/>
  <c r="P338" i="21"/>
  <c r="M319" i="22" s="1"/>
  <c r="N338" i="21"/>
  <c r="K319" i="22" s="1"/>
  <c r="S337" i="21"/>
  <c r="R337" i="21"/>
  <c r="O318" i="22" s="1"/>
  <c r="Q337" i="21"/>
  <c r="N318" i="22" s="1"/>
  <c r="P337" i="21"/>
  <c r="M318" i="22" s="1"/>
  <c r="N337" i="21"/>
  <c r="K318" i="22" s="1"/>
  <c r="T336" i="21"/>
  <c r="Q317" i="22" s="1"/>
  <c r="S336" i="21"/>
  <c r="P317" i="22" s="1"/>
  <c r="R336" i="21"/>
  <c r="O317" i="22" s="1"/>
  <c r="Q336" i="21"/>
  <c r="N317" i="22" s="1"/>
  <c r="P336" i="21"/>
  <c r="M317" i="22" s="1"/>
  <c r="N336" i="21"/>
  <c r="K317" i="22" s="1"/>
  <c r="S335" i="21"/>
  <c r="R335" i="21"/>
  <c r="O316" i="22" s="1"/>
  <c r="Q335" i="21"/>
  <c r="N316" i="22" s="1"/>
  <c r="P335" i="21"/>
  <c r="M316" i="22" s="1"/>
  <c r="N335" i="21"/>
  <c r="K316" i="22" s="1"/>
  <c r="T334" i="21"/>
  <c r="Q315" i="22" s="1"/>
  <c r="S334" i="21"/>
  <c r="P315" i="22" s="1"/>
  <c r="R334" i="21"/>
  <c r="Q334" i="21"/>
  <c r="N315" i="22" s="1"/>
  <c r="P334" i="21"/>
  <c r="M315" i="22" s="1"/>
  <c r="N334" i="21"/>
  <c r="K315" i="22" s="1"/>
  <c r="S333" i="21"/>
  <c r="R333" i="21"/>
  <c r="O314" i="22" s="1"/>
  <c r="Q333" i="21"/>
  <c r="N314" i="22" s="1"/>
  <c r="P333" i="21"/>
  <c r="M314" i="22" s="1"/>
  <c r="N333" i="21"/>
  <c r="T332" i="21"/>
  <c r="Q313" i="22" s="1"/>
  <c r="S332" i="21"/>
  <c r="P313" i="22" s="1"/>
  <c r="R332" i="21"/>
  <c r="O313" i="22" s="1"/>
  <c r="Q332" i="21"/>
  <c r="N313" i="22" s="1"/>
  <c r="P332" i="21"/>
  <c r="M313" i="22" s="1"/>
  <c r="N332" i="21"/>
  <c r="K313" i="22" s="1"/>
  <c r="S331" i="21"/>
  <c r="R331" i="21"/>
  <c r="O312" i="22" s="1"/>
  <c r="Q331" i="21"/>
  <c r="N312" i="22" s="1"/>
  <c r="P331" i="21"/>
  <c r="M312" i="22" s="1"/>
  <c r="N331" i="21"/>
  <c r="K312" i="22" s="1"/>
  <c r="T330" i="21"/>
  <c r="Q311" i="22" s="1"/>
  <c r="S330" i="21"/>
  <c r="P311" i="22" s="1"/>
  <c r="R330" i="21"/>
  <c r="O311" i="22" s="1"/>
  <c r="Q330" i="21"/>
  <c r="N311" i="22" s="1"/>
  <c r="P330" i="21"/>
  <c r="M311" i="22" s="1"/>
  <c r="N330" i="21"/>
  <c r="K311" i="22" s="1"/>
  <c r="S329" i="21"/>
  <c r="R329" i="21"/>
  <c r="O310" i="22" s="1"/>
  <c r="Q329" i="21"/>
  <c r="N310" i="22" s="1"/>
  <c r="P329" i="21"/>
  <c r="M310" i="22" s="1"/>
  <c r="N329" i="21"/>
  <c r="K310" i="22" s="1"/>
  <c r="T328" i="21"/>
  <c r="Q309" i="22" s="1"/>
  <c r="S328" i="21"/>
  <c r="R328" i="21"/>
  <c r="Q328" i="21"/>
  <c r="N309" i="22" s="1"/>
  <c r="P328" i="21"/>
  <c r="M309" i="22" s="1"/>
  <c r="N328" i="21"/>
  <c r="K309" i="22" s="1"/>
  <c r="S327" i="21"/>
  <c r="R327" i="21"/>
  <c r="O308" i="22" s="1"/>
  <c r="Q327" i="21"/>
  <c r="N308" i="22" s="1"/>
  <c r="P327" i="21"/>
  <c r="M308" i="22" s="1"/>
  <c r="N327" i="21"/>
  <c r="K308" i="22" s="1"/>
  <c r="T326" i="21"/>
  <c r="Q307" i="22" s="1"/>
  <c r="S326" i="21"/>
  <c r="P307" i="22" s="1"/>
  <c r="R326" i="21"/>
  <c r="O307" i="22" s="1"/>
  <c r="Q326" i="21"/>
  <c r="N307" i="22" s="1"/>
  <c r="P326" i="21"/>
  <c r="M307" i="22" s="1"/>
  <c r="N326" i="21"/>
  <c r="K307" i="22" s="1"/>
  <c r="S325" i="21"/>
  <c r="R325" i="21"/>
  <c r="O306" i="22" s="1"/>
  <c r="Q325" i="21"/>
  <c r="N306" i="22" s="1"/>
  <c r="P325" i="21"/>
  <c r="M306" i="22" s="1"/>
  <c r="N325" i="21"/>
  <c r="K306" i="22" s="1"/>
  <c r="T324" i="21"/>
  <c r="Q305" i="22" s="1"/>
  <c r="S324" i="21"/>
  <c r="P305" i="22" s="1"/>
  <c r="R324" i="21"/>
  <c r="O305" i="22" s="1"/>
  <c r="Q324" i="21"/>
  <c r="N305" i="22" s="1"/>
  <c r="P324" i="21"/>
  <c r="M305" i="22" s="1"/>
  <c r="N324" i="21"/>
  <c r="K305" i="22" s="1"/>
  <c r="S323" i="21"/>
  <c r="R323" i="21"/>
  <c r="O304" i="22" s="1"/>
  <c r="Q323" i="21"/>
  <c r="N304" i="22" s="1"/>
  <c r="P323" i="21"/>
  <c r="M304" i="22" s="1"/>
  <c r="N323" i="21"/>
  <c r="K304" i="22" s="1"/>
  <c r="T322" i="21"/>
  <c r="Q303" i="22" s="1"/>
  <c r="S322" i="21"/>
  <c r="R322" i="21"/>
  <c r="O303" i="22" s="1"/>
  <c r="Q322" i="21"/>
  <c r="N303" i="22" s="1"/>
  <c r="P322" i="21"/>
  <c r="M303" i="22" s="1"/>
  <c r="N322" i="21"/>
  <c r="K303" i="22" s="1"/>
  <c r="S321" i="21"/>
  <c r="R321" i="21"/>
  <c r="O302" i="22" s="1"/>
  <c r="Q321" i="21"/>
  <c r="N302" i="22" s="1"/>
  <c r="P321" i="21"/>
  <c r="M302" i="22" s="1"/>
  <c r="N321" i="21"/>
  <c r="K302" i="22" s="1"/>
  <c r="T320" i="21"/>
  <c r="Q301" i="22" s="1"/>
  <c r="S320" i="21"/>
  <c r="P301" i="22" s="1"/>
  <c r="R320" i="21"/>
  <c r="O301" i="22" s="1"/>
  <c r="Q320" i="21"/>
  <c r="N301" i="22" s="1"/>
  <c r="P320" i="21"/>
  <c r="M301" i="22" s="1"/>
  <c r="N320" i="21"/>
  <c r="K301" i="22" s="1"/>
  <c r="S319" i="21"/>
  <c r="R319" i="21"/>
  <c r="O300" i="22" s="1"/>
  <c r="Q319" i="21"/>
  <c r="N300" i="22" s="1"/>
  <c r="P319" i="21"/>
  <c r="M300" i="22" s="1"/>
  <c r="N319" i="21"/>
  <c r="K300" i="22" s="1"/>
  <c r="T318" i="21"/>
  <c r="Q299" i="22" s="1"/>
  <c r="S318" i="21"/>
  <c r="P299" i="22" s="1"/>
  <c r="R318" i="21"/>
  <c r="O299" i="22" s="1"/>
  <c r="Q318" i="21"/>
  <c r="N299" i="22" s="1"/>
  <c r="P318" i="21"/>
  <c r="M299" i="22" s="1"/>
  <c r="N318" i="21"/>
  <c r="K299" i="22" s="1"/>
  <c r="S317" i="21"/>
  <c r="R317" i="21"/>
  <c r="O298" i="22" s="1"/>
  <c r="Q317" i="21"/>
  <c r="N298" i="22" s="1"/>
  <c r="P317" i="21"/>
  <c r="M298" i="22" s="1"/>
  <c r="N317" i="21"/>
  <c r="K298" i="22" s="1"/>
  <c r="T316" i="21"/>
  <c r="Q297" i="22" s="1"/>
  <c r="S316" i="21"/>
  <c r="P297" i="22" s="1"/>
  <c r="R316" i="21"/>
  <c r="Q316" i="21"/>
  <c r="N297" i="22" s="1"/>
  <c r="P316" i="21"/>
  <c r="M297" i="22" s="1"/>
  <c r="N316" i="21"/>
  <c r="K297" i="22" s="1"/>
  <c r="S315" i="21"/>
  <c r="R315" i="21"/>
  <c r="O296" i="22" s="1"/>
  <c r="Q315" i="21"/>
  <c r="N296" i="22" s="1"/>
  <c r="P315" i="21"/>
  <c r="M296" i="22" s="1"/>
  <c r="N315" i="21"/>
  <c r="T314" i="21"/>
  <c r="Q295" i="22" s="1"/>
  <c r="S314" i="21"/>
  <c r="P295" i="22" s="1"/>
  <c r="R314" i="21"/>
  <c r="O295" i="22" s="1"/>
  <c r="Q314" i="21"/>
  <c r="N295" i="22" s="1"/>
  <c r="P314" i="21"/>
  <c r="M295" i="22" s="1"/>
  <c r="N314" i="21"/>
  <c r="K295" i="22" s="1"/>
  <c r="S313" i="21"/>
  <c r="P294" i="22" s="1"/>
  <c r="R313" i="21"/>
  <c r="O294" i="22" s="1"/>
  <c r="Q313" i="21"/>
  <c r="N294" i="22" s="1"/>
  <c r="P313" i="21"/>
  <c r="M294" i="22" s="1"/>
  <c r="N313" i="21"/>
  <c r="K294" i="22" s="1"/>
  <c r="T312" i="21"/>
  <c r="Q293" i="22" s="1"/>
  <c r="S312" i="21"/>
  <c r="P293" i="22" s="1"/>
  <c r="R312" i="21"/>
  <c r="O293" i="22" s="1"/>
  <c r="Q312" i="21"/>
  <c r="N293" i="22" s="1"/>
  <c r="P312" i="21"/>
  <c r="M293" i="22" s="1"/>
  <c r="N312" i="21"/>
  <c r="K293" i="22" s="1"/>
  <c r="S311" i="21"/>
  <c r="P292" i="22" s="1"/>
  <c r="R311" i="21"/>
  <c r="O292" i="22" s="1"/>
  <c r="Q311" i="21"/>
  <c r="N292" i="22" s="1"/>
  <c r="P311" i="21"/>
  <c r="M292" i="22" s="1"/>
  <c r="N311" i="21"/>
  <c r="K292" i="22" s="1"/>
  <c r="T310" i="21"/>
  <c r="Q291" i="22" s="1"/>
  <c r="S310" i="21"/>
  <c r="R310" i="21"/>
  <c r="Q310" i="21"/>
  <c r="N291" i="22" s="1"/>
  <c r="P310" i="21"/>
  <c r="M291" i="22" s="1"/>
  <c r="N310" i="21"/>
  <c r="K291" i="22" s="1"/>
  <c r="S309" i="21"/>
  <c r="P290" i="22" s="1"/>
  <c r="R309" i="21"/>
  <c r="O290" i="22" s="1"/>
  <c r="Q309" i="21"/>
  <c r="N290" i="22" s="1"/>
  <c r="P309" i="21"/>
  <c r="M290" i="22" s="1"/>
  <c r="N309" i="21"/>
  <c r="K290" i="22" s="1"/>
  <c r="T308" i="21"/>
  <c r="Q289" i="22" s="1"/>
  <c r="S308" i="21"/>
  <c r="P289" i="22" s="1"/>
  <c r="R308" i="21"/>
  <c r="O289" i="22" s="1"/>
  <c r="Q308" i="21"/>
  <c r="N289" i="22" s="1"/>
  <c r="P308" i="21"/>
  <c r="M289" i="22" s="1"/>
  <c r="N308" i="21"/>
  <c r="K289" i="22" s="1"/>
  <c r="S307" i="21"/>
  <c r="P288" i="22" s="1"/>
  <c r="R307" i="21"/>
  <c r="O288" i="22" s="1"/>
  <c r="Q307" i="21"/>
  <c r="N288" i="22" s="1"/>
  <c r="P307" i="21"/>
  <c r="M288" i="22" s="1"/>
  <c r="N307" i="21"/>
  <c r="K288" i="22" s="1"/>
  <c r="T306" i="21"/>
  <c r="Q287" i="22" s="1"/>
  <c r="S306" i="21"/>
  <c r="P287" i="22" s="1"/>
  <c r="R306" i="21"/>
  <c r="O287" i="22" s="1"/>
  <c r="Q306" i="21"/>
  <c r="N287" i="22" s="1"/>
  <c r="P306" i="21"/>
  <c r="M287" i="22" s="1"/>
  <c r="N306" i="21"/>
  <c r="K287" i="22" s="1"/>
  <c r="S305" i="21"/>
  <c r="P286" i="22" s="1"/>
  <c r="R305" i="21"/>
  <c r="O286" i="22" s="1"/>
  <c r="Q305" i="21"/>
  <c r="N286" i="22" s="1"/>
  <c r="P305" i="21"/>
  <c r="M286" i="22" s="1"/>
  <c r="N305" i="21"/>
  <c r="K286" i="22" s="1"/>
  <c r="T304" i="21"/>
  <c r="Q285" i="22" s="1"/>
  <c r="S304" i="21"/>
  <c r="R304" i="21"/>
  <c r="O285" i="22" s="1"/>
  <c r="Q304" i="21"/>
  <c r="N285" i="22" s="1"/>
  <c r="P304" i="21"/>
  <c r="M285" i="22" s="1"/>
  <c r="N304" i="21"/>
  <c r="K285" i="22" s="1"/>
  <c r="S303" i="21"/>
  <c r="P284" i="22" s="1"/>
  <c r="R303" i="21"/>
  <c r="O284" i="22" s="1"/>
  <c r="Q303" i="21"/>
  <c r="N284" i="22" s="1"/>
  <c r="P303" i="21"/>
  <c r="M284" i="22" s="1"/>
  <c r="N303" i="21"/>
  <c r="K284" i="22" s="1"/>
  <c r="T302" i="21"/>
  <c r="Q283" i="22" s="1"/>
  <c r="S302" i="21"/>
  <c r="P283" i="22" s="1"/>
  <c r="R302" i="21"/>
  <c r="O283" i="22" s="1"/>
  <c r="Q302" i="21"/>
  <c r="N283" i="22" s="1"/>
  <c r="P302" i="21"/>
  <c r="M283" i="22" s="1"/>
  <c r="N302" i="21"/>
  <c r="K283" i="22" s="1"/>
  <c r="S301" i="21"/>
  <c r="P282" i="22" s="1"/>
  <c r="R301" i="21"/>
  <c r="O282" i="22" s="1"/>
  <c r="Q301" i="21"/>
  <c r="N282" i="22" s="1"/>
  <c r="P301" i="21"/>
  <c r="M282" i="22" s="1"/>
  <c r="N301" i="21"/>
  <c r="K282" i="22" s="1"/>
  <c r="T300" i="21"/>
  <c r="Q281" i="22" s="1"/>
  <c r="S300" i="21"/>
  <c r="P281" i="22" s="1"/>
  <c r="R300" i="21"/>
  <c r="O281" i="22" s="1"/>
  <c r="Q300" i="21"/>
  <c r="N281" i="22" s="1"/>
  <c r="P300" i="21"/>
  <c r="M281" i="22" s="1"/>
  <c r="N300" i="21"/>
  <c r="K281" i="22" s="1"/>
  <c r="S299" i="21"/>
  <c r="P280" i="22" s="1"/>
  <c r="R299" i="21"/>
  <c r="O280" i="22" s="1"/>
  <c r="Q299" i="21"/>
  <c r="N280" i="22" s="1"/>
  <c r="P299" i="21"/>
  <c r="M280" i="22" s="1"/>
  <c r="N299" i="21"/>
  <c r="K280" i="22" s="1"/>
  <c r="T298" i="21"/>
  <c r="Q279" i="22" s="1"/>
  <c r="S298" i="21"/>
  <c r="P279" i="22" s="1"/>
  <c r="R298" i="21"/>
  <c r="Q298" i="21"/>
  <c r="N279" i="22" s="1"/>
  <c r="P298" i="21"/>
  <c r="M279" i="22" s="1"/>
  <c r="N298" i="21"/>
  <c r="K279" i="22" s="1"/>
  <c r="S297" i="21"/>
  <c r="P278" i="22" s="1"/>
  <c r="R297" i="21"/>
  <c r="O278" i="22" s="1"/>
  <c r="Q297" i="21"/>
  <c r="N278" i="22" s="1"/>
  <c r="P297" i="21"/>
  <c r="M278" i="22" s="1"/>
  <c r="N297" i="21"/>
  <c r="T296" i="21"/>
  <c r="S296" i="21"/>
  <c r="P277" i="22" s="1"/>
  <c r="R296" i="21"/>
  <c r="O277" i="22" s="1"/>
  <c r="Q296" i="21"/>
  <c r="N277" i="22" s="1"/>
  <c r="P296" i="21"/>
  <c r="M277" i="22" s="1"/>
  <c r="N296" i="21"/>
  <c r="K277" i="22" s="1"/>
  <c r="S295" i="21"/>
  <c r="P276" i="22" s="1"/>
  <c r="R295" i="21"/>
  <c r="O276" i="22" s="1"/>
  <c r="Q295" i="21"/>
  <c r="N276" i="22" s="1"/>
  <c r="P295" i="21"/>
  <c r="M276" i="22" s="1"/>
  <c r="N295" i="21"/>
  <c r="K276" i="22" s="1"/>
  <c r="T294" i="21"/>
  <c r="Q275" i="22" s="1"/>
  <c r="S294" i="21"/>
  <c r="P275" i="22" s="1"/>
  <c r="R294" i="21"/>
  <c r="O275" i="22" s="1"/>
  <c r="Q294" i="21"/>
  <c r="N275" i="22" s="1"/>
  <c r="P294" i="21"/>
  <c r="M275" i="22" s="1"/>
  <c r="N294" i="21"/>
  <c r="K275" i="22" s="1"/>
  <c r="S293" i="21"/>
  <c r="P274" i="22" s="1"/>
  <c r="R293" i="21"/>
  <c r="O274" i="22" s="1"/>
  <c r="Q293" i="21"/>
  <c r="N274" i="22" s="1"/>
  <c r="P293" i="21"/>
  <c r="M274" i="22" s="1"/>
  <c r="N293" i="21"/>
  <c r="K274" i="22" s="1"/>
  <c r="T292" i="21"/>
  <c r="Q273" i="22" s="1"/>
  <c r="S292" i="21"/>
  <c r="R292" i="21"/>
  <c r="Q292" i="21"/>
  <c r="N273" i="22" s="1"/>
  <c r="P292" i="21"/>
  <c r="M273" i="22" s="1"/>
  <c r="N292" i="21"/>
  <c r="K273" i="22" s="1"/>
  <c r="S291" i="21"/>
  <c r="P272" i="22" s="1"/>
  <c r="R291" i="21"/>
  <c r="O272" i="22" s="1"/>
  <c r="Q291" i="21"/>
  <c r="N272" i="22" s="1"/>
  <c r="P291" i="21"/>
  <c r="M272" i="22" s="1"/>
  <c r="N291" i="21"/>
  <c r="K272" i="22" s="1"/>
  <c r="T290" i="21"/>
  <c r="Q271" i="22" s="1"/>
  <c r="S290" i="21"/>
  <c r="P271" i="22" s="1"/>
  <c r="R290" i="21"/>
  <c r="O271" i="22" s="1"/>
  <c r="Q290" i="21"/>
  <c r="N271" i="22" s="1"/>
  <c r="P290" i="21"/>
  <c r="M271" i="22" s="1"/>
  <c r="N290" i="21"/>
  <c r="K271" i="22" s="1"/>
  <c r="S289" i="21"/>
  <c r="P270" i="22" s="1"/>
  <c r="R289" i="21"/>
  <c r="O270" i="22" s="1"/>
  <c r="Q289" i="21"/>
  <c r="N270" i="22" s="1"/>
  <c r="P289" i="21"/>
  <c r="M270" i="22" s="1"/>
  <c r="N289" i="21"/>
  <c r="K270" i="22" s="1"/>
  <c r="T288" i="21"/>
  <c r="Q269" i="22" s="1"/>
  <c r="S288" i="21"/>
  <c r="P269" i="22" s="1"/>
  <c r="R288" i="21"/>
  <c r="O269" i="22" s="1"/>
  <c r="Q288" i="21"/>
  <c r="N269" i="22" s="1"/>
  <c r="P288" i="21"/>
  <c r="M269" i="22" s="1"/>
  <c r="N288" i="21"/>
  <c r="K269" i="22" s="1"/>
  <c r="S287" i="21"/>
  <c r="P268" i="22" s="1"/>
  <c r="R287" i="21"/>
  <c r="O268" i="22" s="1"/>
  <c r="Q287" i="21"/>
  <c r="N268" i="22" s="1"/>
  <c r="P287" i="21"/>
  <c r="M268" i="22" s="1"/>
  <c r="N287" i="21"/>
  <c r="K268" i="22" s="1"/>
  <c r="T286" i="21"/>
  <c r="Q267" i="22" s="1"/>
  <c r="S286" i="21"/>
  <c r="R286" i="21"/>
  <c r="O267" i="22" s="1"/>
  <c r="Q286" i="21"/>
  <c r="N267" i="22" s="1"/>
  <c r="P286" i="21"/>
  <c r="M267" i="22" s="1"/>
  <c r="N286" i="21"/>
  <c r="K267" i="22" s="1"/>
  <c r="S285" i="21"/>
  <c r="P266" i="22" s="1"/>
  <c r="R285" i="21"/>
  <c r="O266" i="22" s="1"/>
  <c r="Q285" i="21"/>
  <c r="N266" i="22" s="1"/>
  <c r="P285" i="21"/>
  <c r="M266" i="22" s="1"/>
  <c r="N285" i="21"/>
  <c r="K266" i="22" s="1"/>
  <c r="T284" i="21"/>
  <c r="Q265" i="22" s="1"/>
  <c r="S284" i="21"/>
  <c r="P265" i="22" s="1"/>
  <c r="R284" i="21"/>
  <c r="O265" i="22" s="1"/>
  <c r="Q284" i="21"/>
  <c r="N265" i="22" s="1"/>
  <c r="P284" i="21"/>
  <c r="M265" i="22" s="1"/>
  <c r="N284" i="21"/>
  <c r="K265" i="22" s="1"/>
  <c r="S283" i="21"/>
  <c r="P264" i="22" s="1"/>
  <c r="R283" i="21"/>
  <c r="O264" i="22" s="1"/>
  <c r="Q283" i="21"/>
  <c r="N264" i="22" s="1"/>
  <c r="P283" i="21"/>
  <c r="M264" i="22" s="1"/>
  <c r="N283" i="21"/>
  <c r="K264" i="22" s="1"/>
  <c r="T282" i="21"/>
  <c r="Q263" i="22" s="1"/>
  <c r="S282" i="21"/>
  <c r="P263" i="22" s="1"/>
  <c r="R282" i="21"/>
  <c r="O263" i="22" s="1"/>
  <c r="Q282" i="21"/>
  <c r="N263" i="22" s="1"/>
  <c r="P282" i="21"/>
  <c r="M263" i="22" s="1"/>
  <c r="N282" i="21"/>
  <c r="K263" i="22" s="1"/>
  <c r="S281" i="21"/>
  <c r="P262" i="22" s="1"/>
  <c r="R281" i="21"/>
  <c r="O262" i="22" s="1"/>
  <c r="Q281" i="21"/>
  <c r="N262" i="22" s="1"/>
  <c r="P281" i="21"/>
  <c r="M262" i="22" s="1"/>
  <c r="N281" i="21"/>
  <c r="K262" i="22" s="1"/>
  <c r="T280" i="21"/>
  <c r="Q261" i="22" s="1"/>
  <c r="S280" i="21"/>
  <c r="P261" i="22" s="1"/>
  <c r="R280" i="21"/>
  <c r="Q280" i="21"/>
  <c r="N261" i="22" s="1"/>
  <c r="P280" i="21"/>
  <c r="M261" i="22" s="1"/>
  <c r="N280" i="21"/>
  <c r="K261" i="22" s="1"/>
  <c r="S279" i="21"/>
  <c r="P260" i="22" s="1"/>
  <c r="R279" i="21"/>
  <c r="O260" i="22" s="1"/>
  <c r="Q279" i="21"/>
  <c r="N260" i="22" s="1"/>
  <c r="P279" i="21"/>
  <c r="M260" i="22" s="1"/>
  <c r="N279" i="21"/>
  <c r="T278" i="21"/>
  <c r="S278" i="21"/>
  <c r="P259" i="22" s="1"/>
  <c r="R278" i="21"/>
  <c r="O259" i="22" s="1"/>
  <c r="Q278" i="21"/>
  <c r="N259" i="22" s="1"/>
  <c r="P278" i="21"/>
  <c r="M259" i="22" s="1"/>
  <c r="N278" i="21"/>
  <c r="K259" i="22" s="1"/>
  <c r="S277" i="21"/>
  <c r="P258" i="22" s="1"/>
  <c r="R277" i="21"/>
  <c r="O258" i="22" s="1"/>
  <c r="Q277" i="21"/>
  <c r="N258" i="22" s="1"/>
  <c r="P277" i="21"/>
  <c r="M258" i="22" s="1"/>
  <c r="N277" i="21"/>
  <c r="K258" i="22" s="1"/>
  <c r="T276" i="21"/>
  <c r="Q257" i="22" s="1"/>
  <c r="S276" i="21"/>
  <c r="P257" i="22" s="1"/>
  <c r="R276" i="21"/>
  <c r="O257" i="22" s="1"/>
  <c r="Q276" i="21"/>
  <c r="N257" i="22" s="1"/>
  <c r="P276" i="21"/>
  <c r="M257" i="22" s="1"/>
  <c r="N276" i="21"/>
  <c r="K257" i="22" s="1"/>
  <c r="S275" i="21"/>
  <c r="P256" i="22" s="1"/>
  <c r="R275" i="21"/>
  <c r="O256" i="22" s="1"/>
  <c r="Q275" i="21"/>
  <c r="N256" i="22" s="1"/>
  <c r="P275" i="21"/>
  <c r="M256" i="22" s="1"/>
  <c r="N275" i="21"/>
  <c r="K256" i="22" s="1"/>
  <c r="T274" i="21"/>
  <c r="Q255" i="22" s="1"/>
  <c r="S274" i="21"/>
  <c r="R274" i="21"/>
  <c r="Q274" i="21"/>
  <c r="N255" i="22" s="1"/>
  <c r="P274" i="21"/>
  <c r="M255" i="22" s="1"/>
  <c r="N274" i="21"/>
  <c r="K255" i="22" s="1"/>
  <c r="S273" i="21"/>
  <c r="P254" i="22" s="1"/>
  <c r="R273" i="21"/>
  <c r="O254" i="22" s="1"/>
  <c r="Q273" i="21"/>
  <c r="N254" i="22" s="1"/>
  <c r="P273" i="21"/>
  <c r="M254" i="22" s="1"/>
  <c r="N273" i="21"/>
  <c r="K254" i="22" s="1"/>
  <c r="T272" i="21"/>
  <c r="Q253" i="22" s="1"/>
  <c r="S272" i="21"/>
  <c r="P253" i="22" s="1"/>
  <c r="R272" i="21"/>
  <c r="O253" i="22" s="1"/>
  <c r="Q272" i="21"/>
  <c r="N253" i="22" s="1"/>
  <c r="P272" i="21"/>
  <c r="M253" i="22" s="1"/>
  <c r="N272" i="21"/>
  <c r="K253" i="22" s="1"/>
  <c r="S271" i="21"/>
  <c r="P252" i="22" s="1"/>
  <c r="R271" i="21"/>
  <c r="O252" i="22" s="1"/>
  <c r="Q271" i="21"/>
  <c r="N252" i="22" s="1"/>
  <c r="P271" i="21"/>
  <c r="M252" i="22" s="1"/>
  <c r="N271" i="21"/>
  <c r="K252" i="22" s="1"/>
  <c r="T270" i="21"/>
  <c r="Q251" i="22" s="1"/>
  <c r="S270" i="21"/>
  <c r="P251" i="22" s="1"/>
  <c r="R270" i="21"/>
  <c r="O251" i="22" s="1"/>
  <c r="Q270" i="21"/>
  <c r="N251" i="22" s="1"/>
  <c r="P270" i="21"/>
  <c r="M251" i="22" s="1"/>
  <c r="N270" i="21"/>
  <c r="K251" i="22" s="1"/>
  <c r="S269" i="21"/>
  <c r="P250" i="22" s="1"/>
  <c r="R269" i="21"/>
  <c r="O250" i="22" s="1"/>
  <c r="Q269" i="21"/>
  <c r="N250" i="22" s="1"/>
  <c r="P269" i="21"/>
  <c r="M250" i="22" s="1"/>
  <c r="N269" i="21"/>
  <c r="K250" i="22" s="1"/>
  <c r="T268" i="21"/>
  <c r="Q249" i="22" s="1"/>
  <c r="S268" i="21"/>
  <c r="R268" i="21"/>
  <c r="O249" i="22" s="1"/>
  <c r="Q268" i="21"/>
  <c r="N249" i="22" s="1"/>
  <c r="P268" i="21"/>
  <c r="M249" i="22" s="1"/>
  <c r="N268" i="21"/>
  <c r="K249" i="22" s="1"/>
  <c r="S267" i="21"/>
  <c r="P248" i="22" s="1"/>
  <c r="R267" i="21"/>
  <c r="O248" i="22" s="1"/>
  <c r="Q267" i="21"/>
  <c r="N248" i="22" s="1"/>
  <c r="P267" i="21"/>
  <c r="M248" i="22" s="1"/>
  <c r="N267" i="21"/>
  <c r="K248" i="22" s="1"/>
  <c r="T266" i="21"/>
  <c r="Q247" i="22" s="1"/>
  <c r="S266" i="21"/>
  <c r="P247" i="22" s="1"/>
  <c r="R266" i="21"/>
  <c r="O247" i="22" s="1"/>
  <c r="Q266" i="21"/>
  <c r="N247" i="22" s="1"/>
  <c r="P266" i="21"/>
  <c r="M247" i="22" s="1"/>
  <c r="N266" i="21"/>
  <c r="K247" i="22" s="1"/>
  <c r="S265" i="21"/>
  <c r="P246" i="22" s="1"/>
  <c r="R265" i="21"/>
  <c r="O246" i="22" s="1"/>
  <c r="Q265" i="21"/>
  <c r="N246" i="22" s="1"/>
  <c r="P265" i="21"/>
  <c r="M246" i="22" s="1"/>
  <c r="N265" i="21"/>
  <c r="K246" i="22" s="1"/>
  <c r="T264" i="21"/>
  <c r="Q245" i="22" s="1"/>
  <c r="S264" i="21"/>
  <c r="P245" i="22" s="1"/>
  <c r="R264" i="21"/>
  <c r="O245" i="22" s="1"/>
  <c r="Q264" i="21"/>
  <c r="N245" i="22" s="1"/>
  <c r="P264" i="21"/>
  <c r="M245" i="22" s="1"/>
  <c r="N264" i="21"/>
  <c r="K245" i="22" s="1"/>
  <c r="S263" i="21"/>
  <c r="P244" i="22" s="1"/>
  <c r="R263" i="21"/>
  <c r="O244" i="22" s="1"/>
  <c r="Q263" i="21"/>
  <c r="N244" i="22" s="1"/>
  <c r="P263" i="21"/>
  <c r="M244" i="22" s="1"/>
  <c r="N263" i="21"/>
  <c r="K244" i="22" s="1"/>
  <c r="T262" i="21"/>
  <c r="Q243" i="22" s="1"/>
  <c r="S262" i="21"/>
  <c r="P243" i="22" s="1"/>
  <c r="R262" i="21"/>
  <c r="Q262" i="21"/>
  <c r="N243" i="22" s="1"/>
  <c r="P262" i="21"/>
  <c r="M243" i="22" s="1"/>
  <c r="N262" i="21"/>
  <c r="K243" i="22" s="1"/>
  <c r="S261" i="21"/>
  <c r="P242" i="22" s="1"/>
  <c r="R261" i="21"/>
  <c r="O242" i="22" s="1"/>
  <c r="Q261" i="21"/>
  <c r="N242" i="22" s="1"/>
  <c r="P261" i="21"/>
  <c r="M242" i="22" s="1"/>
  <c r="N261" i="21"/>
  <c r="T260" i="21"/>
  <c r="Q241" i="22" s="1"/>
  <c r="S260" i="21"/>
  <c r="P241" i="22" s="1"/>
  <c r="R260" i="21"/>
  <c r="O241" i="22" s="1"/>
  <c r="Q260" i="21"/>
  <c r="N241" i="22" s="1"/>
  <c r="P260" i="21"/>
  <c r="M241" i="22" s="1"/>
  <c r="N260" i="21"/>
  <c r="K241" i="22" s="1"/>
  <c r="S259" i="21"/>
  <c r="P240" i="22" s="1"/>
  <c r="R259" i="21"/>
  <c r="O240" i="22" s="1"/>
  <c r="Q259" i="21"/>
  <c r="N240" i="22" s="1"/>
  <c r="P259" i="21"/>
  <c r="M240" i="22" s="1"/>
  <c r="N259" i="21"/>
  <c r="K240" i="22" s="1"/>
  <c r="T258" i="21"/>
  <c r="Q239" i="22" s="1"/>
  <c r="S258" i="21"/>
  <c r="P239" i="22" s="1"/>
  <c r="R258" i="21"/>
  <c r="O239" i="22" s="1"/>
  <c r="Q258" i="21"/>
  <c r="N239" i="22" s="1"/>
  <c r="P258" i="21"/>
  <c r="M239" i="22" s="1"/>
  <c r="N258" i="21"/>
  <c r="K239" i="22" s="1"/>
  <c r="S257" i="21"/>
  <c r="P238" i="22" s="1"/>
  <c r="R257" i="21"/>
  <c r="O238" i="22" s="1"/>
  <c r="Q257" i="21"/>
  <c r="N238" i="22" s="1"/>
  <c r="P257" i="21"/>
  <c r="M238" i="22" s="1"/>
  <c r="N257" i="21"/>
  <c r="K238" i="22" s="1"/>
  <c r="T256" i="21"/>
  <c r="Q237" i="22" s="1"/>
  <c r="S256" i="21"/>
  <c r="R256" i="21"/>
  <c r="Q256" i="21"/>
  <c r="N237" i="22" s="1"/>
  <c r="P256" i="21"/>
  <c r="M237" i="22" s="1"/>
  <c r="N256" i="21"/>
  <c r="K237" i="22" s="1"/>
  <c r="S255" i="21"/>
  <c r="P236" i="22" s="1"/>
  <c r="R255" i="21"/>
  <c r="O236" i="22" s="1"/>
  <c r="Q255" i="21"/>
  <c r="N236" i="22" s="1"/>
  <c r="P255" i="21"/>
  <c r="M236" i="22" s="1"/>
  <c r="N255" i="21"/>
  <c r="K236" i="22" s="1"/>
  <c r="T254" i="21"/>
  <c r="Q235" i="22" s="1"/>
  <c r="S254" i="21"/>
  <c r="P235" i="22" s="1"/>
  <c r="R254" i="21"/>
  <c r="O235" i="22" s="1"/>
  <c r="Q254" i="21"/>
  <c r="N235" i="22" s="1"/>
  <c r="P254" i="21"/>
  <c r="M235" i="22" s="1"/>
  <c r="N254" i="21"/>
  <c r="K235" i="22" s="1"/>
  <c r="S253" i="21"/>
  <c r="P234" i="22" s="1"/>
  <c r="R253" i="21"/>
  <c r="O234" i="22" s="1"/>
  <c r="Q253" i="21"/>
  <c r="N234" i="22" s="1"/>
  <c r="P253" i="21"/>
  <c r="M234" i="22" s="1"/>
  <c r="N253" i="21"/>
  <c r="K234" i="22" s="1"/>
  <c r="T252" i="21"/>
  <c r="Q233" i="22" s="1"/>
  <c r="S252" i="21"/>
  <c r="P233" i="22" s="1"/>
  <c r="R252" i="21"/>
  <c r="O233" i="22" s="1"/>
  <c r="Q252" i="21"/>
  <c r="N233" i="22" s="1"/>
  <c r="P252" i="21"/>
  <c r="M233" i="22" s="1"/>
  <c r="N252" i="21"/>
  <c r="K233" i="22" s="1"/>
  <c r="S251" i="21"/>
  <c r="P232" i="22" s="1"/>
  <c r="R251" i="21"/>
  <c r="O232" i="22" s="1"/>
  <c r="Q251" i="21"/>
  <c r="N232" i="22" s="1"/>
  <c r="P251" i="21"/>
  <c r="M232" i="22" s="1"/>
  <c r="N251" i="21"/>
  <c r="K232" i="22" s="1"/>
  <c r="T250" i="21"/>
  <c r="Q231" i="22" s="1"/>
  <c r="S250" i="21"/>
  <c r="R250" i="21"/>
  <c r="O231" i="22" s="1"/>
  <c r="Q250" i="21"/>
  <c r="N231" i="22" s="1"/>
  <c r="P250" i="21"/>
  <c r="M231" i="22" s="1"/>
  <c r="N250" i="21"/>
  <c r="K231" i="22" s="1"/>
  <c r="S249" i="21"/>
  <c r="P230" i="22" s="1"/>
  <c r="R249" i="21"/>
  <c r="O230" i="22" s="1"/>
  <c r="Q249" i="21"/>
  <c r="N230" i="22" s="1"/>
  <c r="P249" i="21"/>
  <c r="M230" i="22" s="1"/>
  <c r="N249" i="21"/>
  <c r="K230" i="22" s="1"/>
  <c r="T248" i="21"/>
  <c r="Q229" i="22" s="1"/>
  <c r="S248" i="21"/>
  <c r="P229" i="22" s="1"/>
  <c r="R248" i="21"/>
  <c r="O229" i="22" s="1"/>
  <c r="Q248" i="21"/>
  <c r="N229" i="22" s="1"/>
  <c r="P248" i="21"/>
  <c r="M229" i="22" s="1"/>
  <c r="N248" i="21"/>
  <c r="K229" i="22" s="1"/>
  <c r="S247" i="21"/>
  <c r="P228" i="22" s="1"/>
  <c r="R247" i="21"/>
  <c r="O228" i="22" s="1"/>
  <c r="Q247" i="21"/>
  <c r="N228" i="22" s="1"/>
  <c r="P247" i="21"/>
  <c r="M228" i="22" s="1"/>
  <c r="N247" i="21"/>
  <c r="K228" i="22" s="1"/>
  <c r="T246" i="21"/>
  <c r="Q227" i="22" s="1"/>
  <c r="S246" i="21"/>
  <c r="P227" i="22" s="1"/>
  <c r="R246" i="21"/>
  <c r="O227" i="22" s="1"/>
  <c r="Q246" i="21"/>
  <c r="N227" i="22" s="1"/>
  <c r="P246" i="21"/>
  <c r="M227" i="22" s="1"/>
  <c r="N246" i="21"/>
  <c r="K227" i="22" s="1"/>
  <c r="S245" i="21"/>
  <c r="P226" i="22" s="1"/>
  <c r="R245" i="21"/>
  <c r="O226" i="22" s="1"/>
  <c r="Q245" i="21"/>
  <c r="N226" i="22" s="1"/>
  <c r="P245" i="21"/>
  <c r="M226" i="22" s="1"/>
  <c r="N245" i="21"/>
  <c r="K226" i="22" s="1"/>
  <c r="T244" i="21"/>
  <c r="Q225" i="22" s="1"/>
  <c r="S244" i="21"/>
  <c r="P225" i="22" s="1"/>
  <c r="R244" i="21"/>
  <c r="Q244" i="21"/>
  <c r="N225" i="22" s="1"/>
  <c r="P244" i="21"/>
  <c r="M225" i="22" s="1"/>
  <c r="N244" i="21"/>
  <c r="K225" i="22" s="1"/>
  <c r="S243" i="21"/>
  <c r="P224" i="22" s="1"/>
  <c r="R243" i="21"/>
  <c r="O224" i="22" s="1"/>
  <c r="Q243" i="21"/>
  <c r="N224" i="22" s="1"/>
  <c r="P243" i="21"/>
  <c r="M224" i="22" s="1"/>
  <c r="N243" i="21"/>
  <c r="T242" i="21"/>
  <c r="Q223" i="22" s="1"/>
  <c r="S242" i="21"/>
  <c r="P223" i="22" s="1"/>
  <c r="R242" i="21"/>
  <c r="O223" i="22" s="1"/>
  <c r="Q242" i="21"/>
  <c r="N223" i="22" s="1"/>
  <c r="P242" i="21"/>
  <c r="M223" i="22" s="1"/>
  <c r="N242" i="21"/>
  <c r="K223" i="22" s="1"/>
  <c r="S241" i="21"/>
  <c r="P222" i="22" s="1"/>
  <c r="R241" i="21"/>
  <c r="O222" i="22" s="1"/>
  <c r="Q241" i="21"/>
  <c r="N222" i="22" s="1"/>
  <c r="P241" i="21"/>
  <c r="M222" i="22" s="1"/>
  <c r="N241" i="21"/>
  <c r="K222" i="22" s="1"/>
  <c r="T240" i="21"/>
  <c r="Q221" i="22" s="1"/>
  <c r="S240" i="21"/>
  <c r="P221" i="22" s="1"/>
  <c r="R240" i="21"/>
  <c r="O221" i="22" s="1"/>
  <c r="Q240" i="21"/>
  <c r="N221" i="22" s="1"/>
  <c r="P240" i="21"/>
  <c r="M221" i="22" s="1"/>
  <c r="N240" i="21"/>
  <c r="K221" i="22" s="1"/>
  <c r="S239" i="21"/>
  <c r="P220" i="22" s="1"/>
  <c r="R239" i="21"/>
  <c r="O220" i="22" s="1"/>
  <c r="Q239" i="21"/>
  <c r="N220" i="22" s="1"/>
  <c r="P239" i="21"/>
  <c r="M220" i="22" s="1"/>
  <c r="N239" i="21"/>
  <c r="K220" i="22" s="1"/>
  <c r="T238" i="21"/>
  <c r="Q219" i="22" s="1"/>
  <c r="S238" i="21"/>
  <c r="R238" i="21"/>
  <c r="Q238" i="21"/>
  <c r="N219" i="22" s="1"/>
  <c r="P238" i="21"/>
  <c r="M219" i="22" s="1"/>
  <c r="N238" i="21"/>
  <c r="K219" i="22" s="1"/>
  <c r="S237" i="21"/>
  <c r="P218" i="22" s="1"/>
  <c r="R237" i="21"/>
  <c r="O218" i="22" s="1"/>
  <c r="Q237" i="21"/>
  <c r="N218" i="22" s="1"/>
  <c r="P237" i="21"/>
  <c r="M218" i="22" s="1"/>
  <c r="N237" i="21"/>
  <c r="K218" i="22" s="1"/>
  <c r="T236" i="21"/>
  <c r="Q217" i="22" s="1"/>
  <c r="S236" i="21"/>
  <c r="P217" i="22" s="1"/>
  <c r="R236" i="21"/>
  <c r="O217" i="22" s="1"/>
  <c r="Q236" i="21"/>
  <c r="N217" i="22" s="1"/>
  <c r="P236" i="21"/>
  <c r="M217" i="22" s="1"/>
  <c r="N236" i="21"/>
  <c r="K217" i="22" s="1"/>
  <c r="S235" i="21"/>
  <c r="P216" i="22" s="1"/>
  <c r="R235" i="21"/>
  <c r="O216" i="22" s="1"/>
  <c r="Q235" i="21"/>
  <c r="N216" i="22" s="1"/>
  <c r="P235" i="21"/>
  <c r="M216" i="22" s="1"/>
  <c r="N235" i="21"/>
  <c r="K216" i="22" s="1"/>
  <c r="T234" i="21"/>
  <c r="Q215" i="22" s="1"/>
  <c r="S234" i="21"/>
  <c r="P215" i="22" s="1"/>
  <c r="R234" i="21"/>
  <c r="O215" i="22" s="1"/>
  <c r="Q234" i="21"/>
  <c r="N215" i="22" s="1"/>
  <c r="P234" i="21"/>
  <c r="M215" i="22" s="1"/>
  <c r="N234" i="21"/>
  <c r="K215" i="22" s="1"/>
  <c r="S233" i="21"/>
  <c r="P214" i="22" s="1"/>
  <c r="R233" i="21"/>
  <c r="O214" i="22" s="1"/>
  <c r="Q233" i="21"/>
  <c r="N214" i="22" s="1"/>
  <c r="P233" i="21"/>
  <c r="M214" i="22" s="1"/>
  <c r="N233" i="21"/>
  <c r="K214" i="22" s="1"/>
  <c r="T232" i="21"/>
  <c r="Q213" i="22" s="1"/>
  <c r="S232" i="21"/>
  <c r="R232" i="21"/>
  <c r="O213" i="22" s="1"/>
  <c r="Q232" i="21"/>
  <c r="N213" i="22" s="1"/>
  <c r="P232" i="21"/>
  <c r="M213" i="22" s="1"/>
  <c r="N232" i="21"/>
  <c r="K213" i="22" s="1"/>
  <c r="S231" i="21"/>
  <c r="P212" i="22" s="1"/>
  <c r="R231" i="21"/>
  <c r="Q231" i="21"/>
  <c r="N212" i="22" s="1"/>
  <c r="P231" i="21"/>
  <c r="M212" i="22" s="1"/>
  <c r="N231" i="21"/>
  <c r="K212" i="22" s="1"/>
  <c r="T230" i="21"/>
  <c r="Q211" i="22" s="1"/>
  <c r="S230" i="21"/>
  <c r="P211" i="22" s="1"/>
  <c r="R230" i="21"/>
  <c r="O211" i="22" s="1"/>
  <c r="Q230" i="21"/>
  <c r="N211" i="22" s="1"/>
  <c r="P230" i="21"/>
  <c r="M211" i="22" s="1"/>
  <c r="N230" i="21"/>
  <c r="K211" i="22" s="1"/>
  <c r="S229" i="21"/>
  <c r="P210" i="22" s="1"/>
  <c r="R229" i="21"/>
  <c r="Q229" i="21"/>
  <c r="N210" i="22" s="1"/>
  <c r="P229" i="21"/>
  <c r="M210" i="22" s="1"/>
  <c r="N229" i="21"/>
  <c r="K210" i="22" s="1"/>
  <c r="T228" i="21"/>
  <c r="Q209" i="22" s="1"/>
  <c r="S228" i="21"/>
  <c r="P209" i="22" s="1"/>
  <c r="R228" i="21"/>
  <c r="O209" i="22" s="1"/>
  <c r="Q228" i="21"/>
  <c r="N209" i="22" s="1"/>
  <c r="P228" i="21"/>
  <c r="M209" i="22" s="1"/>
  <c r="N228" i="21"/>
  <c r="K209" i="22" s="1"/>
  <c r="S227" i="21"/>
  <c r="P208" i="22" s="1"/>
  <c r="R227" i="21"/>
  <c r="Q227" i="21"/>
  <c r="N208" i="22" s="1"/>
  <c r="P227" i="21"/>
  <c r="M208" i="22" s="1"/>
  <c r="N227" i="21"/>
  <c r="K208" i="22" s="1"/>
  <c r="T226" i="21"/>
  <c r="Q207" i="22" s="1"/>
  <c r="S226" i="21"/>
  <c r="P207" i="22" s="1"/>
  <c r="R226" i="21"/>
  <c r="Q226" i="21"/>
  <c r="N207" i="22" s="1"/>
  <c r="P226" i="21"/>
  <c r="M207" i="22" s="1"/>
  <c r="N226" i="21"/>
  <c r="K207" i="22" s="1"/>
  <c r="S225" i="21"/>
  <c r="P206" i="22" s="1"/>
  <c r="R225" i="21"/>
  <c r="Q225" i="21"/>
  <c r="N206" i="22" s="1"/>
  <c r="P225" i="21"/>
  <c r="M206" i="22" s="1"/>
  <c r="N225" i="21"/>
  <c r="T224" i="21"/>
  <c r="S224" i="21"/>
  <c r="P205" i="22" s="1"/>
  <c r="R224" i="21"/>
  <c r="O205" i="22" s="1"/>
  <c r="Q224" i="21"/>
  <c r="N205" i="22" s="1"/>
  <c r="P224" i="21"/>
  <c r="M205" i="22" s="1"/>
  <c r="N224" i="21"/>
  <c r="K205" i="22" s="1"/>
  <c r="S223" i="21"/>
  <c r="P204" i="22" s="1"/>
  <c r="R223" i="21"/>
  <c r="Q223" i="21"/>
  <c r="N204" i="22" s="1"/>
  <c r="P223" i="21"/>
  <c r="M204" i="22" s="1"/>
  <c r="N223" i="21"/>
  <c r="K204" i="22" s="1"/>
  <c r="T222" i="21"/>
  <c r="Q203" i="22" s="1"/>
  <c r="S222" i="21"/>
  <c r="P203" i="22" s="1"/>
  <c r="R222" i="21"/>
  <c r="O203" i="22" s="1"/>
  <c r="Q222" i="21"/>
  <c r="N203" i="22" s="1"/>
  <c r="P222" i="21"/>
  <c r="M203" i="22" s="1"/>
  <c r="N222" i="21"/>
  <c r="K203" i="22" s="1"/>
  <c r="S221" i="21"/>
  <c r="P202" i="22" s="1"/>
  <c r="R221" i="21"/>
  <c r="Q221" i="21"/>
  <c r="N202" i="22" s="1"/>
  <c r="P221" i="21"/>
  <c r="M202" i="22" s="1"/>
  <c r="N221" i="21"/>
  <c r="T220" i="21"/>
  <c r="S220" i="21"/>
  <c r="P201" i="22" s="1"/>
  <c r="R220" i="21"/>
  <c r="O201" i="22" s="1"/>
  <c r="Q220" i="21"/>
  <c r="N201" i="22" s="1"/>
  <c r="P220" i="21"/>
  <c r="M201" i="22" s="1"/>
  <c r="N220" i="21"/>
  <c r="K201" i="22" s="1"/>
  <c r="S219" i="21"/>
  <c r="P200" i="22" s="1"/>
  <c r="R219" i="21"/>
  <c r="Q219" i="21"/>
  <c r="N200" i="22" s="1"/>
  <c r="P219" i="21"/>
  <c r="M200" i="22" s="1"/>
  <c r="N219" i="21"/>
  <c r="K200" i="22" s="1"/>
  <c r="T218" i="21"/>
  <c r="Q199" i="22" s="1"/>
  <c r="S218" i="21"/>
  <c r="P199" i="22" s="1"/>
  <c r="R218" i="21"/>
  <c r="O199" i="22" s="1"/>
  <c r="Q218" i="21"/>
  <c r="N199" i="22" s="1"/>
  <c r="P218" i="21"/>
  <c r="M199" i="22" s="1"/>
  <c r="N218" i="21"/>
  <c r="K199" i="22" s="1"/>
  <c r="S217" i="21"/>
  <c r="P198" i="22" s="1"/>
  <c r="R217" i="21"/>
  <c r="Q217" i="21"/>
  <c r="N198" i="22" s="1"/>
  <c r="P217" i="21"/>
  <c r="M198" i="22" s="1"/>
  <c r="N217" i="21"/>
  <c r="K198" i="22" s="1"/>
  <c r="T216" i="21"/>
  <c r="Q197" i="22" s="1"/>
  <c r="S216" i="21"/>
  <c r="P197" i="22" s="1"/>
  <c r="R216" i="21"/>
  <c r="O197" i="22" s="1"/>
  <c r="Q216" i="21"/>
  <c r="N197" i="22" s="1"/>
  <c r="P216" i="21"/>
  <c r="M197" i="22" s="1"/>
  <c r="N216" i="21"/>
  <c r="K197" i="22" s="1"/>
  <c r="S215" i="21"/>
  <c r="P196" i="22" s="1"/>
  <c r="R215" i="21"/>
  <c r="Q215" i="21"/>
  <c r="N196" i="22" s="1"/>
  <c r="P215" i="21"/>
  <c r="M196" i="22" s="1"/>
  <c r="N215" i="21"/>
  <c r="K196" i="22" s="1"/>
  <c r="T214" i="21"/>
  <c r="Q195" i="22" s="1"/>
  <c r="S214" i="21"/>
  <c r="P195" i="22" s="1"/>
  <c r="R214" i="21"/>
  <c r="O195" i="22" s="1"/>
  <c r="Q214" i="21"/>
  <c r="N195" i="22" s="1"/>
  <c r="P214" i="21"/>
  <c r="M195" i="22" s="1"/>
  <c r="N214" i="21"/>
  <c r="K195" i="22" s="1"/>
  <c r="S213" i="21"/>
  <c r="P194" i="22" s="1"/>
  <c r="R213" i="21"/>
  <c r="Q213" i="21"/>
  <c r="N194" i="22" s="1"/>
  <c r="P213" i="21"/>
  <c r="M194" i="22" s="1"/>
  <c r="N213" i="21"/>
  <c r="T212" i="21"/>
  <c r="Q193" i="22" s="1"/>
  <c r="S212" i="21"/>
  <c r="R212" i="21"/>
  <c r="Q212" i="21"/>
  <c r="N193" i="22" s="1"/>
  <c r="P212" i="21"/>
  <c r="M193" i="22" s="1"/>
  <c r="N212" i="21"/>
  <c r="K193" i="22" s="1"/>
  <c r="S211" i="21"/>
  <c r="P192" i="22" s="1"/>
  <c r="R211" i="21"/>
  <c r="Q211" i="21"/>
  <c r="N192" i="22" s="1"/>
  <c r="P211" i="21"/>
  <c r="M192" i="22" s="1"/>
  <c r="N211" i="21"/>
  <c r="K192" i="22" s="1"/>
  <c r="T210" i="21"/>
  <c r="Q191" i="22" s="1"/>
  <c r="S210" i="21"/>
  <c r="P191" i="22" s="1"/>
  <c r="R210" i="21"/>
  <c r="O191" i="22" s="1"/>
  <c r="Q210" i="21"/>
  <c r="N191" i="22" s="1"/>
  <c r="P210" i="21"/>
  <c r="M191" i="22" s="1"/>
  <c r="N210" i="21"/>
  <c r="K191" i="22" s="1"/>
  <c r="S209" i="21"/>
  <c r="P190" i="22" s="1"/>
  <c r="R209" i="21"/>
  <c r="Q209" i="21"/>
  <c r="N190" i="22" s="1"/>
  <c r="P209" i="21"/>
  <c r="M190" i="22" s="1"/>
  <c r="N209" i="21"/>
  <c r="T208" i="21"/>
  <c r="Q189" i="22" s="1"/>
  <c r="S208" i="21"/>
  <c r="P189" i="22" s="1"/>
  <c r="R208" i="21"/>
  <c r="O189" i="22" s="1"/>
  <c r="Q208" i="21"/>
  <c r="N189" i="22" s="1"/>
  <c r="P208" i="21"/>
  <c r="M189" i="22" s="1"/>
  <c r="N208" i="21"/>
  <c r="K189" i="22" s="1"/>
  <c r="S207" i="21"/>
  <c r="P188" i="22" s="1"/>
  <c r="R207" i="21"/>
  <c r="Q207" i="21"/>
  <c r="N188" i="22" s="1"/>
  <c r="P207" i="21"/>
  <c r="M188" i="22" s="1"/>
  <c r="N207" i="21"/>
  <c r="K188" i="22" s="1"/>
  <c r="T206" i="21"/>
  <c r="Q187" i="22" s="1"/>
  <c r="S206" i="21"/>
  <c r="P187" i="22" s="1"/>
  <c r="R206" i="21"/>
  <c r="O187" i="22" s="1"/>
  <c r="Q206" i="21"/>
  <c r="N187" i="22" s="1"/>
  <c r="P206" i="21"/>
  <c r="M187" i="22" s="1"/>
  <c r="N206" i="21"/>
  <c r="K187" i="22" s="1"/>
  <c r="S205" i="21"/>
  <c r="P186" i="22" s="1"/>
  <c r="R205" i="21"/>
  <c r="Q205" i="21"/>
  <c r="N186" i="22" s="1"/>
  <c r="P205" i="21"/>
  <c r="M186" i="22" s="1"/>
  <c r="N205" i="21"/>
  <c r="K186" i="22" s="1"/>
  <c r="T204" i="21"/>
  <c r="Q185" i="22" s="1"/>
  <c r="S204" i="21"/>
  <c r="P185" i="22" s="1"/>
  <c r="R204" i="21"/>
  <c r="O185" i="22" s="1"/>
  <c r="Q204" i="21"/>
  <c r="N185" i="22" s="1"/>
  <c r="P204" i="21"/>
  <c r="M185" i="22" s="1"/>
  <c r="N204" i="21"/>
  <c r="K185" i="22" s="1"/>
  <c r="S203" i="21"/>
  <c r="P184" i="22" s="1"/>
  <c r="R203" i="21"/>
  <c r="Q203" i="21"/>
  <c r="N184" i="22" s="1"/>
  <c r="P203" i="21"/>
  <c r="M184" i="22" s="1"/>
  <c r="N203" i="21"/>
  <c r="K184" i="22" s="1"/>
  <c r="T202" i="21"/>
  <c r="Q183" i="22" s="1"/>
  <c r="S202" i="21"/>
  <c r="P183" i="22" s="1"/>
  <c r="R202" i="21"/>
  <c r="O183" i="22" s="1"/>
  <c r="Q202" i="21"/>
  <c r="N183" i="22" s="1"/>
  <c r="P202" i="21"/>
  <c r="M183" i="22" s="1"/>
  <c r="N202" i="21"/>
  <c r="K183" i="22" s="1"/>
  <c r="S201" i="21"/>
  <c r="P182" i="22" s="1"/>
  <c r="R201" i="21"/>
  <c r="Q201" i="21"/>
  <c r="N182" i="22" s="1"/>
  <c r="P201" i="21"/>
  <c r="M182" i="22" s="1"/>
  <c r="N201" i="21"/>
  <c r="T200" i="21"/>
  <c r="Q181" i="22" s="1"/>
  <c r="S200" i="21"/>
  <c r="R200" i="21"/>
  <c r="Q200" i="21"/>
  <c r="N181" i="22" s="1"/>
  <c r="P200" i="21"/>
  <c r="M181" i="22" s="1"/>
  <c r="N200" i="21"/>
  <c r="K181" i="22" s="1"/>
  <c r="S199" i="21"/>
  <c r="P180" i="22" s="1"/>
  <c r="R199" i="21"/>
  <c r="Q199" i="21"/>
  <c r="N180" i="22" s="1"/>
  <c r="P199" i="21"/>
  <c r="M180" i="22" s="1"/>
  <c r="N199" i="21"/>
  <c r="K180" i="22" s="1"/>
  <c r="T198" i="21"/>
  <c r="Q179" i="22" s="1"/>
  <c r="S198" i="21"/>
  <c r="P179" i="22" s="1"/>
  <c r="R198" i="21"/>
  <c r="O179" i="22" s="1"/>
  <c r="Q198" i="21"/>
  <c r="N179" i="22" s="1"/>
  <c r="P198" i="21"/>
  <c r="M179" i="22" s="1"/>
  <c r="N198" i="21"/>
  <c r="K179" i="22" s="1"/>
  <c r="S197" i="21"/>
  <c r="P178" i="22" s="1"/>
  <c r="R197" i="21"/>
  <c r="Q197" i="21"/>
  <c r="N178" i="22" s="1"/>
  <c r="P197" i="21"/>
  <c r="M178" i="22" s="1"/>
  <c r="N197" i="21"/>
  <c r="T196" i="21"/>
  <c r="S196" i="21"/>
  <c r="P177" i="22" s="1"/>
  <c r="R196" i="21"/>
  <c r="O177" i="22" s="1"/>
  <c r="Q196" i="21"/>
  <c r="N177" i="22" s="1"/>
  <c r="P196" i="21"/>
  <c r="M177" i="22" s="1"/>
  <c r="N196" i="21"/>
  <c r="K177" i="22" s="1"/>
  <c r="S195" i="21"/>
  <c r="P176" i="22" s="1"/>
  <c r="R195" i="21"/>
  <c r="T195" i="21" s="1"/>
  <c r="Q176" i="22" s="1"/>
  <c r="Q195" i="21"/>
  <c r="N176" i="22" s="1"/>
  <c r="P195" i="21"/>
  <c r="M176" i="22" s="1"/>
  <c r="N195" i="21"/>
  <c r="K176" i="22" s="1"/>
  <c r="T194" i="21"/>
  <c r="Q175" i="22" s="1"/>
  <c r="S194" i="21"/>
  <c r="P175" i="22" s="1"/>
  <c r="R194" i="21"/>
  <c r="O175" i="22" s="1"/>
  <c r="Q194" i="21"/>
  <c r="N175" i="22" s="1"/>
  <c r="P194" i="21"/>
  <c r="M175" i="22" s="1"/>
  <c r="N194" i="21"/>
  <c r="K175" i="22" s="1"/>
  <c r="S193" i="21"/>
  <c r="P174" i="22" s="1"/>
  <c r="R193" i="21"/>
  <c r="Q193" i="21"/>
  <c r="N174" i="22" s="1"/>
  <c r="P193" i="21"/>
  <c r="M174" i="22" s="1"/>
  <c r="N193" i="21"/>
  <c r="K174" i="22" s="1"/>
  <c r="T192" i="21"/>
  <c r="Q173" i="22" s="1"/>
  <c r="S192" i="21"/>
  <c r="R192" i="21"/>
  <c r="O173" i="22" s="1"/>
  <c r="Q192" i="21"/>
  <c r="N173" i="22" s="1"/>
  <c r="P192" i="21"/>
  <c r="M173" i="22" s="1"/>
  <c r="N192" i="21"/>
  <c r="K173" i="22" s="1"/>
  <c r="S191" i="21"/>
  <c r="P172" i="22" s="1"/>
  <c r="R191" i="21"/>
  <c r="Q191" i="21"/>
  <c r="N172" i="22" s="1"/>
  <c r="P191" i="21"/>
  <c r="M172" i="22" s="1"/>
  <c r="N191" i="21"/>
  <c r="T190" i="21"/>
  <c r="S190" i="21"/>
  <c r="R190" i="21"/>
  <c r="Q190" i="21"/>
  <c r="N171" i="22" s="1"/>
  <c r="P190" i="21"/>
  <c r="M171" i="22" s="1"/>
  <c r="N190" i="21"/>
  <c r="K171" i="22" s="1"/>
  <c r="S189" i="21"/>
  <c r="P170" i="22" s="1"/>
  <c r="R189" i="21"/>
  <c r="Q189" i="21"/>
  <c r="N170" i="22" s="1"/>
  <c r="P189" i="21"/>
  <c r="M170" i="22" s="1"/>
  <c r="N189" i="21"/>
  <c r="K170" i="22" s="1"/>
  <c r="T188" i="21"/>
  <c r="Q169" i="22" s="1"/>
  <c r="S188" i="21"/>
  <c r="P169" i="22" s="1"/>
  <c r="R188" i="21"/>
  <c r="O169" i="22" s="1"/>
  <c r="Q188" i="21"/>
  <c r="N169" i="22" s="1"/>
  <c r="P188" i="21"/>
  <c r="M169" i="22" s="1"/>
  <c r="N188" i="21"/>
  <c r="K169" i="22" s="1"/>
  <c r="S187" i="21"/>
  <c r="P168" i="22" s="1"/>
  <c r="R187" i="21"/>
  <c r="Q187" i="21"/>
  <c r="N168" i="22" s="1"/>
  <c r="P187" i="21"/>
  <c r="M168" i="22" s="1"/>
  <c r="N187" i="21"/>
  <c r="K168" i="22" s="1"/>
  <c r="T186" i="21"/>
  <c r="Q167" i="22" s="1"/>
  <c r="S186" i="21"/>
  <c r="P167" i="22" s="1"/>
  <c r="R186" i="21"/>
  <c r="O167" i="22" s="1"/>
  <c r="Q186" i="21"/>
  <c r="N167" i="22" s="1"/>
  <c r="P186" i="21"/>
  <c r="M167" i="22" s="1"/>
  <c r="N186" i="21"/>
  <c r="K167" i="22" s="1"/>
  <c r="S185" i="21"/>
  <c r="P166" i="22" s="1"/>
  <c r="R185" i="21"/>
  <c r="T185" i="21" s="1"/>
  <c r="Q166" i="22" s="1"/>
  <c r="Q185" i="21"/>
  <c r="N166" i="22" s="1"/>
  <c r="P185" i="21"/>
  <c r="N185" i="21"/>
  <c r="K166" i="22" s="1"/>
  <c r="T184" i="21"/>
  <c r="Q165" i="22" s="1"/>
  <c r="S184" i="21"/>
  <c r="R184" i="21"/>
  <c r="O165" i="22" s="1"/>
  <c r="Q184" i="21"/>
  <c r="N165" i="22" s="1"/>
  <c r="P184" i="21"/>
  <c r="M165" i="22" s="1"/>
  <c r="N184" i="21"/>
  <c r="K165" i="22" s="1"/>
  <c r="S183" i="21"/>
  <c r="P164" i="22" s="1"/>
  <c r="R183" i="21"/>
  <c r="Q183" i="21"/>
  <c r="N164" i="22" s="1"/>
  <c r="P183" i="21"/>
  <c r="N183" i="21"/>
  <c r="K164" i="22" s="1"/>
  <c r="T182" i="21"/>
  <c r="Q163" i="22" s="1"/>
  <c r="S182" i="21"/>
  <c r="P163" i="22" s="1"/>
  <c r="R182" i="21"/>
  <c r="O163" i="22" s="1"/>
  <c r="Q182" i="21"/>
  <c r="N163" i="22" s="1"/>
  <c r="P182" i="21"/>
  <c r="M163" i="22" s="1"/>
  <c r="N182" i="21"/>
  <c r="K163" i="22" s="1"/>
  <c r="S181" i="21"/>
  <c r="P162" i="22" s="1"/>
  <c r="R181" i="21"/>
  <c r="Q181" i="21"/>
  <c r="N162" i="22" s="1"/>
  <c r="P181" i="21"/>
  <c r="N181" i="21"/>
  <c r="K162" i="22" s="1"/>
  <c r="T180" i="21"/>
  <c r="Q161" i="22" s="1"/>
  <c r="S180" i="21"/>
  <c r="R180" i="21"/>
  <c r="O161" i="22" s="1"/>
  <c r="Q180" i="21"/>
  <c r="N161" i="22" s="1"/>
  <c r="P180" i="21"/>
  <c r="M161" i="22" s="1"/>
  <c r="N180" i="21"/>
  <c r="K161" i="22" s="1"/>
  <c r="S179" i="21"/>
  <c r="P160" i="22" s="1"/>
  <c r="R179" i="21"/>
  <c r="Q179" i="21"/>
  <c r="N160" i="22" s="1"/>
  <c r="P179" i="21"/>
  <c r="M160" i="22" s="1"/>
  <c r="N179" i="21"/>
  <c r="K160" i="22" s="1"/>
  <c r="T178" i="21"/>
  <c r="Q159" i="22" s="1"/>
  <c r="S178" i="21"/>
  <c r="P159" i="22" s="1"/>
  <c r="R178" i="21"/>
  <c r="O159" i="22" s="1"/>
  <c r="Q178" i="21"/>
  <c r="N159" i="22" s="1"/>
  <c r="P178" i="21"/>
  <c r="M159" i="22" s="1"/>
  <c r="N178" i="21"/>
  <c r="K159" i="22" s="1"/>
  <c r="S177" i="21"/>
  <c r="P158" i="22" s="1"/>
  <c r="R177" i="21"/>
  <c r="Q177" i="21"/>
  <c r="N158" i="22" s="1"/>
  <c r="P177" i="21"/>
  <c r="M158" i="22" s="1"/>
  <c r="N177" i="21"/>
  <c r="K158" i="22" s="1"/>
  <c r="T176" i="21"/>
  <c r="Q157" i="22" s="1"/>
  <c r="S176" i="21"/>
  <c r="P157" i="22" s="1"/>
  <c r="R176" i="21"/>
  <c r="O157" i="22" s="1"/>
  <c r="Q176" i="21"/>
  <c r="N157" i="22" s="1"/>
  <c r="P176" i="21"/>
  <c r="M157" i="22" s="1"/>
  <c r="N176" i="21"/>
  <c r="K157" i="22" s="1"/>
  <c r="S175" i="21"/>
  <c r="R175" i="21"/>
  <c r="T175" i="21" s="1"/>
  <c r="Q156" i="22" s="1"/>
  <c r="Q175" i="21"/>
  <c r="N156" i="22" s="1"/>
  <c r="P175" i="21"/>
  <c r="N175" i="21"/>
  <c r="K156" i="22" s="1"/>
  <c r="T174" i="21"/>
  <c r="Q155" i="22" s="1"/>
  <c r="S174" i="21"/>
  <c r="R174" i="21"/>
  <c r="O155" i="22" s="1"/>
  <c r="Q174" i="21"/>
  <c r="N155" i="22" s="1"/>
  <c r="P174" i="21"/>
  <c r="M155" i="22" s="1"/>
  <c r="N174" i="21"/>
  <c r="K155" i="22" s="1"/>
  <c r="S173" i="21"/>
  <c r="P154" i="22" s="1"/>
  <c r="R173" i="21"/>
  <c r="Q173" i="21"/>
  <c r="N154" i="22" s="1"/>
  <c r="P173" i="21"/>
  <c r="M154" i="22" s="1"/>
  <c r="N173" i="21"/>
  <c r="K154" i="22" s="1"/>
  <c r="T172" i="21"/>
  <c r="Q153" i="22" s="1"/>
  <c r="S172" i="21"/>
  <c r="P153" i="22" s="1"/>
  <c r="R172" i="21"/>
  <c r="O153" i="22" s="1"/>
  <c r="Q172" i="21"/>
  <c r="N153" i="22" s="1"/>
  <c r="P172" i="21"/>
  <c r="M153" i="22" s="1"/>
  <c r="N172" i="21"/>
  <c r="K153" i="22" s="1"/>
  <c r="S171" i="21"/>
  <c r="P152" i="22" s="1"/>
  <c r="R171" i="21"/>
  <c r="Q171" i="21"/>
  <c r="N152" i="22" s="1"/>
  <c r="P171" i="21"/>
  <c r="N171" i="21"/>
  <c r="K152" i="22" s="1"/>
  <c r="T170" i="21"/>
  <c r="Q151" i="22" s="1"/>
  <c r="S170" i="21"/>
  <c r="R170" i="21"/>
  <c r="O151" i="22" s="1"/>
  <c r="Q170" i="21"/>
  <c r="N151" i="22" s="1"/>
  <c r="P170" i="21"/>
  <c r="M151" i="22" s="1"/>
  <c r="N170" i="21"/>
  <c r="K151" i="22" s="1"/>
  <c r="S169" i="21"/>
  <c r="P150" i="22" s="1"/>
  <c r="R169" i="21"/>
  <c r="Q169" i="21"/>
  <c r="N150" i="22" s="1"/>
  <c r="P169" i="21"/>
  <c r="M150" i="22" s="1"/>
  <c r="N169" i="21"/>
  <c r="K150" i="22" s="1"/>
  <c r="T168" i="21"/>
  <c r="Q149" i="22" s="1"/>
  <c r="S168" i="21"/>
  <c r="R168" i="21"/>
  <c r="O149" i="22" s="1"/>
  <c r="Q168" i="21"/>
  <c r="N149" i="22" s="1"/>
  <c r="P168" i="21"/>
  <c r="M149" i="22" s="1"/>
  <c r="N168" i="21"/>
  <c r="K149" i="22" s="1"/>
  <c r="S167" i="21"/>
  <c r="P148" i="22" s="1"/>
  <c r="R167" i="21"/>
  <c r="Q167" i="21"/>
  <c r="N148" i="22" s="1"/>
  <c r="P167" i="21"/>
  <c r="M148" i="22" s="1"/>
  <c r="N167" i="21"/>
  <c r="K148" i="22" s="1"/>
  <c r="T166" i="21"/>
  <c r="Q147" i="22" s="1"/>
  <c r="S166" i="21"/>
  <c r="R166" i="21"/>
  <c r="O147" i="22" s="1"/>
  <c r="Q166" i="21"/>
  <c r="N147" i="22" s="1"/>
  <c r="P166" i="21"/>
  <c r="M147" i="22" s="1"/>
  <c r="N166" i="21"/>
  <c r="K147" i="22" s="1"/>
  <c r="S165" i="21"/>
  <c r="R165" i="21"/>
  <c r="T165" i="21" s="1"/>
  <c r="Q146" i="22" s="1"/>
  <c r="Q165" i="21"/>
  <c r="P165" i="21"/>
  <c r="N165" i="21"/>
  <c r="K146" i="22" s="1"/>
  <c r="T164" i="21"/>
  <c r="Q145" i="22" s="1"/>
  <c r="S164" i="21"/>
  <c r="P145" i="22" s="1"/>
  <c r="R164" i="21"/>
  <c r="O145" i="22" s="1"/>
  <c r="Q164" i="21"/>
  <c r="N145" i="22" s="1"/>
  <c r="P164" i="21"/>
  <c r="M145" i="22" s="1"/>
  <c r="N164" i="21"/>
  <c r="K145" i="22" s="1"/>
  <c r="S163" i="21"/>
  <c r="P144" i="22" s="1"/>
  <c r="R163" i="21"/>
  <c r="Q163" i="21"/>
  <c r="N144" i="22" s="1"/>
  <c r="P163" i="21"/>
  <c r="M144" i="22" s="1"/>
  <c r="N163" i="21"/>
  <c r="K144" i="22" s="1"/>
  <c r="T162" i="21"/>
  <c r="Q143" i="22" s="1"/>
  <c r="S162" i="21"/>
  <c r="P143" i="22" s="1"/>
  <c r="R162" i="21"/>
  <c r="O143" i="22" s="1"/>
  <c r="Q162" i="21"/>
  <c r="N143" i="22" s="1"/>
  <c r="P162" i="21"/>
  <c r="M143" i="22" s="1"/>
  <c r="N162" i="21"/>
  <c r="K143" i="22" s="1"/>
  <c r="S161" i="21"/>
  <c r="P142" i="22" s="1"/>
  <c r="R161" i="21"/>
  <c r="Q161" i="21"/>
  <c r="P161" i="21"/>
  <c r="N161" i="21"/>
  <c r="K142" i="22" s="1"/>
  <c r="T160" i="21"/>
  <c r="Q141" i="22" s="1"/>
  <c r="S160" i="21"/>
  <c r="R160" i="21"/>
  <c r="O141" i="22" s="1"/>
  <c r="Q160" i="21"/>
  <c r="N141" i="22" s="1"/>
  <c r="P160" i="21"/>
  <c r="M141" i="22" s="1"/>
  <c r="N160" i="21"/>
  <c r="K141" i="22" s="1"/>
  <c r="S159" i="21"/>
  <c r="P140" i="22" s="1"/>
  <c r="R159" i="21"/>
  <c r="Q159" i="21"/>
  <c r="N140" i="22" s="1"/>
  <c r="P159" i="21"/>
  <c r="N159" i="21"/>
  <c r="K140" i="22" s="1"/>
  <c r="T158" i="21"/>
  <c r="Q139" i="22" s="1"/>
  <c r="S158" i="21"/>
  <c r="P139" i="22" s="1"/>
  <c r="R158" i="21"/>
  <c r="O139" i="22" s="1"/>
  <c r="Q158" i="21"/>
  <c r="N139" i="22" s="1"/>
  <c r="P158" i="21"/>
  <c r="M139" i="22" s="1"/>
  <c r="N158" i="21"/>
  <c r="K139" i="22" s="1"/>
  <c r="S157" i="21"/>
  <c r="P138" i="22" s="1"/>
  <c r="R157" i="21"/>
  <c r="Q157" i="21"/>
  <c r="N138" i="22" s="1"/>
  <c r="P157" i="21"/>
  <c r="N157" i="21"/>
  <c r="K138" i="22" s="1"/>
  <c r="T156" i="21"/>
  <c r="Q137" i="22" s="1"/>
  <c r="S156" i="21"/>
  <c r="R156" i="21"/>
  <c r="O137" i="22" s="1"/>
  <c r="Q156" i="21"/>
  <c r="N137" i="22" s="1"/>
  <c r="P156" i="21"/>
  <c r="M137" i="22" s="1"/>
  <c r="N156" i="21"/>
  <c r="K137" i="22" s="1"/>
  <c r="S155" i="21"/>
  <c r="P136" i="22" s="1"/>
  <c r="R155" i="21"/>
  <c r="T155" i="21" s="1"/>
  <c r="Q136" i="22" s="1"/>
  <c r="Q155" i="21"/>
  <c r="P155" i="21"/>
  <c r="M136" i="22" s="1"/>
  <c r="N155" i="21"/>
  <c r="K136" i="22" s="1"/>
  <c r="T154" i="21"/>
  <c r="Q135" i="22" s="1"/>
  <c r="S154" i="21"/>
  <c r="P135" i="22" s="1"/>
  <c r="R154" i="21"/>
  <c r="O135" i="22" s="1"/>
  <c r="Q154" i="21"/>
  <c r="N135" i="22" s="1"/>
  <c r="P154" i="21"/>
  <c r="M135" i="22" s="1"/>
  <c r="N154" i="21"/>
  <c r="K135" i="22" s="1"/>
  <c r="S153" i="21"/>
  <c r="P134" i="22" s="1"/>
  <c r="R153" i="21"/>
  <c r="Q153" i="21"/>
  <c r="N134" i="22" s="1"/>
  <c r="P153" i="21"/>
  <c r="M134" i="22" s="1"/>
  <c r="N153" i="21"/>
  <c r="K134" i="22" s="1"/>
  <c r="T152" i="21"/>
  <c r="Q133" i="22" s="1"/>
  <c r="S152" i="21"/>
  <c r="P133" i="22" s="1"/>
  <c r="R152" i="21"/>
  <c r="O133" i="22" s="1"/>
  <c r="Q152" i="21"/>
  <c r="N133" i="22" s="1"/>
  <c r="P152" i="21"/>
  <c r="M133" i="22" s="1"/>
  <c r="N152" i="21"/>
  <c r="K133" i="22" s="1"/>
  <c r="S151" i="21"/>
  <c r="P132" i="22" s="1"/>
  <c r="R151" i="21"/>
  <c r="T151" i="21" s="1"/>
  <c r="Q132" i="22" s="1"/>
  <c r="Q151" i="21"/>
  <c r="N132" i="22" s="1"/>
  <c r="P151" i="21"/>
  <c r="N151" i="21"/>
  <c r="K132" i="22" s="1"/>
  <c r="T150" i="21"/>
  <c r="Q131" i="22" s="1"/>
  <c r="S150" i="21"/>
  <c r="R150" i="21"/>
  <c r="O131" i="22" s="1"/>
  <c r="Q150" i="21"/>
  <c r="N131" i="22" s="1"/>
  <c r="P150" i="21"/>
  <c r="M131" i="22" s="1"/>
  <c r="N150" i="21"/>
  <c r="K131" i="22" s="1"/>
  <c r="S149" i="21"/>
  <c r="P130" i="22" s="1"/>
  <c r="R149" i="21"/>
  <c r="Q149" i="21"/>
  <c r="N130" i="22" s="1"/>
  <c r="P149" i="21"/>
  <c r="M130" i="22" s="1"/>
  <c r="N149" i="21"/>
  <c r="K130" i="22" s="1"/>
  <c r="T148" i="21"/>
  <c r="Q129" i="22" s="1"/>
  <c r="S148" i="21"/>
  <c r="P129" i="22" s="1"/>
  <c r="R148" i="21"/>
  <c r="O129" i="22" s="1"/>
  <c r="Q148" i="21"/>
  <c r="N129" i="22" s="1"/>
  <c r="P148" i="21"/>
  <c r="M129" i="22" s="1"/>
  <c r="N148" i="21"/>
  <c r="K129" i="22" s="1"/>
  <c r="S147" i="21"/>
  <c r="P128" i="22" s="1"/>
  <c r="R147" i="21"/>
  <c r="Q147" i="21"/>
  <c r="P147" i="21"/>
  <c r="N147" i="21"/>
  <c r="K128" i="22" s="1"/>
  <c r="T146" i="21"/>
  <c r="Q127" i="22" s="1"/>
  <c r="S146" i="21"/>
  <c r="R146" i="21"/>
  <c r="O127" i="22" s="1"/>
  <c r="Q146" i="21"/>
  <c r="N127" i="22" s="1"/>
  <c r="P146" i="21"/>
  <c r="M127" i="22" s="1"/>
  <c r="N146" i="21"/>
  <c r="K127" i="22" s="1"/>
  <c r="S145" i="21"/>
  <c r="R145" i="21"/>
  <c r="T145" i="21" s="1"/>
  <c r="Q126" i="22" s="1"/>
  <c r="Q145" i="21"/>
  <c r="N126" i="22" s="1"/>
  <c r="P145" i="21"/>
  <c r="M126" i="22" s="1"/>
  <c r="N145" i="21"/>
  <c r="K126" i="22" s="1"/>
  <c r="T144" i="21"/>
  <c r="Q125" i="22" s="1"/>
  <c r="S144" i="21"/>
  <c r="R144" i="21"/>
  <c r="O125" i="22" s="1"/>
  <c r="Q144" i="21"/>
  <c r="N125" i="22" s="1"/>
  <c r="P144" i="21"/>
  <c r="M125" i="22" s="1"/>
  <c r="N144" i="21"/>
  <c r="K125" i="22" s="1"/>
  <c r="S143" i="21"/>
  <c r="P124" i="22" s="1"/>
  <c r="R143" i="21"/>
  <c r="Q143" i="21"/>
  <c r="N124" i="22" s="1"/>
  <c r="P143" i="21"/>
  <c r="M124" i="22" s="1"/>
  <c r="N143" i="21"/>
  <c r="K124" i="22" s="1"/>
  <c r="T142" i="21"/>
  <c r="Q123" i="22" s="1"/>
  <c r="S142" i="21"/>
  <c r="R142" i="21"/>
  <c r="O123" i="22" s="1"/>
  <c r="Q142" i="21"/>
  <c r="N123" i="22" s="1"/>
  <c r="P142" i="21"/>
  <c r="M123" i="22" s="1"/>
  <c r="N142" i="21"/>
  <c r="K123" i="22" s="1"/>
  <c r="S141" i="21"/>
  <c r="P122" i="22" s="1"/>
  <c r="R141" i="21"/>
  <c r="Q141" i="21"/>
  <c r="N122" i="22" s="1"/>
  <c r="P141" i="21"/>
  <c r="N141" i="21"/>
  <c r="K122" i="22" s="1"/>
  <c r="T140" i="21"/>
  <c r="Q121" i="22" s="1"/>
  <c r="S140" i="21"/>
  <c r="P121" i="22" s="1"/>
  <c r="R140" i="21"/>
  <c r="O121" i="22" s="1"/>
  <c r="Q140" i="21"/>
  <c r="N121" i="22" s="1"/>
  <c r="P140" i="21"/>
  <c r="M121" i="22" s="1"/>
  <c r="N140" i="21"/>
  <c r="K121" i="22" s="1"/>
  <c r="S139" i="21"/>
  <c r="P120" i="22" s="1"/>
  <c r="R139" i="21"/>
  <c r="Q139" i="21"/>
  <c r="N120" i="22" s="1"/>
  <c r="P139" i="21"/>
  <c r="M120" i="22" s="1"/>
  <c r="N139" i="21"/>
  <c r="K120" i="22" s="1"/>
  <c r="T138" i="21"/>
  <c r="Q119" i="22" s="1"/>
  <c r="S138" i="21"/>
  <c r="P119" i="22" s="1"/>
  <c r="R138" i="21"/>
  <c r="O119" i="22" s="1"/>
  <c r="Q138" i="21"/>
  <c r="N119" i="22" s="1"/>
  <c r="P138" i="21"/>
  <c r="M119" i="22" s="1"/>
  <c r="N138" i="21"/>
  <c r="K119" i="22" s="1"/>
  <c r="S137" i="21"/>
  <c r="P118" i="22" s="1"/>
  <c r="R137" i="21"/>
  <c r="T137" i="21" s="1"/>
  <c r="Q118" i="22" s="1"/>
  <c r="Q137" i="21"/>
  <c r="P137" i="21"/>
  <c r="N137" i="21"/>
  <c r="K118" i="22" s="1"/>
  <c r="T136" i="21"/>
  <c r="Q117" i="22" s="1"/>
  <c r="S136" i="21"/>
  <c r="R136" i="21"/>
  <c r="O117" i="22" s="1"/>
  <c r="Q136" i="21"/>
  <c r="N117" i="22" s="1"/>
  <c r="P136" i="21"/>
  <c r="M117" i="22" s="1"/>
  <c r="N136" i="21"/>
  <c r="K117" i="22" s="1"/>
  <c r="S135" i="21"/>
  <c r="P116" i="22" s="1"/>
  <c r="R135" i="21"/>
  <c r="Q135" i="21"/>
  <c r="N116" i="22" s="1"/>
  <c r="P135" i="21"/>
  <c r="N135" i="21"/>
  <c r="K116" i="22" s="1"/>
  <c r="T134" i="21"/>
  <c r="Q115" i="22" s="1"/>
  <c r="S134" i="21"/>
  <c r="P115" i="22" s="1"/>
  <c r="R134" i="21"/>
  <c r="O115" i="22" s="1"/>
  <c r="Q134" i="21"/>
  <c r="N115" i="22" s="1"/>
  <c r="P134" i="21"/>
  <c r="M115" i="22" s="1"/>
  <c r="N134" i="21"/>
  <c r="K115" i="22" s="1"/>
  <c r="S133" i="21"/>
  <c r="P114" i="22" s="1"/>
  <c r="R133" i="21"/>
  <c r="Q133" i="21"/>
  <c r="N114" i="22" s="1"/>
  <c r="P133" i="21"/>
  <c r="N133" i="21"/>
  <c r="K114" i="22" s="1"/>
  <c r="T132" i="21"/>
  <c r="Q113" i="22" s="1"/>
  <c r="S132" i="21"/>
  <c r="R132" i="21"/>
  <c r="O113" i="22" s="1"/>
  <c r="Q132" i="21"/>
  <c r="N113" i="22" s="1"/>
  <c r="P132" i="21"/>
  <c r="M113" i="22" s="1"/>
  <c r="N132" i="21"/>
  <c r="K113" i="22" s="1"/>
  <c r="S131" i="21"/>
  <c r="P112" i="22" s="1"/>
  <c r="R131" i="21"/>
  <c r="Q131" i="21"/>
  <c r="N112" i="22" s="1"/>
  <c r="P131" i="21"/>
  <c r="M112" i="22" s="1"/>
  <c r="N131" i="21"/>
  <c r="K112" i="22" s="1"/>
  <c r="T130" i="21"/>
  <c r="Q111" i="22" s="1"/>
  <c r="S130" i="21"/>
  <c r="P111" i="22" s="1"/>
  <c r="R130" i="21"/>
  <c r="O111" i="22" s="1"/>
  <c r="Q130" i="21"/>
  <c r="N111" i="22" s="1"/>
  <c r="P130" i="21"/>
  <c r="M111" i="22" s="1"/>
  <c r="N130" i="21"/>
  <c r="K111" i="22" s="1"/>
  <c r="S129" i="21"/>
  <c r="P110" i="22" s="1"/>
  <c r="R129" i="21"/>
  <c r="Q129" i="21"/>
  <c r="N110" i="22" s="1"/>
  <c r="P129" i="21"/>
  <c r="M110" i="22" s="1"/>
  <c r="N129" i="21"/>
  <c r="K110" i="22" s="1"/>
  <c r="T128" i="21"/>
  <c r="Q109" i="22" s="1"/>
  <c r="S128" i="21"/>
  <c r="P109" i="22" s="1"/>
  <c r="R128" i="21"/>
  <c r="O109" i="22" s="1"/>
  <c r="Q128" i="21"/>
  <c r="N109" i="22" s="1"/>
  <c r="P128" i="21"/>
  <c r="M109" i="22" s="1"/>
  <c r="N128" i="21"/>
  <c r="K109" i="22" s="1"/>
  <c r="S127" i="21"/>
  <c r="P108" i="22" s="1"/>
  <c r="R127" i="21"/>
  <c r="T127" i="21" s="1"/>
  <c r="Q108" i="22" s="1"/>
  <c r="Q127" i="21"/>
  <c r="N108" i="22" s="1"/>
  <c r="P127" i="21"/>
  <c r="N127" i="21"/>
  <c r="K108" i="22" s="1"/>
  <c r="T126" i="21"/>
  <c r="Q107" i="22" s="1"/>
  <c r="S126" i="21"/>
  <c r="R126" i="21"/>
  <c r="O107" i="22" s="1"/>
  <c r="Q126" i="21"/>
  <c r="N107" i="22" s="1"/>
  <c r="P126" i="21"/>
  <c r="M107" i="22" s="1"/>
  <c r="N126" i="21"/>
  <c r="K107" i="22" s="1"/>
  <c r="S125" i="21"/>
  <c r="P106" i="22" s="1"/>
  <c r="R125" i="21"/>
  <c r="Q125" i="21"/>
  <c r="N106" i="22" s="1"/>
  <c r="P125" i="21"/>
  <c r="M106" i="22" s="1"/>
  <c r="N125" i="21"/>
  <c r="K106" i="22" s="1"/>
  <c r="T124" i="21"/>
  <c r="Q105" i="22" s="1"/>
  <c r="S124" i="21"/>
  <c r="P105" i="22" s="1"/>
  <c r="R124" i="21"/>
  <c r="O105" i="22" s="1"/>
  <c r="Q124" i="21"/>
  <c r="N105" i="22" s="1"/>
  <c r="P124" i="21"/>
  <c r="M105" i="22" s="1"/>
  <c r="N124" i="21"/>
  <c r="K105" i="22" s="1"/>
  <c r="S123" i="21"/>
  <c r="P104" i="22" s="1"/>
  <c r="R123" i="21"/>
  <c r="Q123" i="21"/>
  <c r="N104" i="22" s="1"/>
  <c r="P123" i="21"/>
  <c r="N123" i="21"/>
  <c r="K104" i="22" s="1"/>
  <c r="T122" i="21"/>
  <c r="Q103" i="22" s="1"/>
  <c r="S122" i="21"/>
  <c r="R122" i="21"/>
  <c r="O103" i="22" s="1"/>
  <c r="Q122" i="21"/>
  <c r="N103" i="22" s="1"/>
  <c r="P122" i="21"/>
  <c r="M103" i="22" s="1"/>
  <c r="N122" i="21"/>
  <c r="K103" i="22" s="1"/>
  <c r="S121" i="21"/>
  <c r="P102" i="22" s="1"/>
  <c r="R121" i="21"/>
  <c r="Q121" i="21"/>
  <c r="N102" i="22" s="1"/>
  <c r="P121" i="21"/>
  <c r="M102" i="22" s="1"/>
  <c r="N121" i="21"/>
  <c r="K102" i="22" s="1"/>
  <c r="T120" i="21"/>
  <c r="Q101" i="22" s="1"/>
  <c r="S120" i="21"/>
  <c r="R120" i="21"/>
  <c r="O101" i="22" s="1"/>
  <c r="Q120" i="21"/>
  <c r="N101" i="22" s="1"/>
  <c r="P120" i="21"/>
  <c r="M101" i="22" s="1"/>
  <c r="N120" i="21"/>
  <c r="K101" i="22" s="1"/>
  <c r="S119" i="21"/>
  <c r="P100" i="22" s="1"/>
  <c r="R119" i="21"/>
  <c r="Q119" i="21"/>
  <c r="N100" i="22" s="1"/>
  <c r="P119" i="21"/>
  <c r="M100" i="22" s="1"/>
  <c r="N119" i="21"/>
  <c r="K100" i="22" s="1"/>
  <c r="T118" i="21"/>
  <c r="Q99" i="22" s="1"/>
  <c r="S118" i="21"/>
  <c r="R118" i="21"/>
  <c r="O99" i="22" s="1"/>
  <c r="Q118" i="21"/>
  <c r="N99" i="22" s="1"/>
  <c r="P118" i="21"/>
  <c r="M99" i="22" s="1"/>
  <c r="N118" i="21"/>
  <c r="K99" i="22" s="1"/>
  <c r="S117" i="21"/>
  <c r="P98" i="22" s="1"/>
  <c r="R117" i="21"/>
  <c r="T117" i="21" s="1"/>
  <c r="Q98" i="22" s="1"/>
  <c r="Q117" i="21"/>
  <c r="N98" i="22" s="1"/>
  <c r="P117" i="21"/>
  <c r="N117" i="21"/>
  <c r="K98" i="22" s="1"/>
  <c r="T116" i="21"/>
  <c r="Q97" i="22" s="1"/>
  <c r="S116" i="21"/>
  <c r="P97" i="22" s="1"/>
  <c r="R116" i="21"/>
  <c r="O97" i="22" s="1"/>
  <c r="Q116" i="21"/>
  <c r="N97" i="22" s="1"/>
  <c r="P116" i="21"/>
  <c r="M97" i="22" s="1"/>
  <c r="N116" i="21"/>
  <c r="K97" i="22" s="1"/>
  <c r="S115" i="21"/>
  <c r="P96" i="22" s="1"/>
  <c r="R115" i="21"/>
  <c r="Q115" i="21"/>
  <c r="N96" i="22" s="1"/>
  <c r="P115" i="21"/>
  <c r="M96" i="22" s="1"/>
  <c r="N115" i="21"/>
  <c r="K96" i="22" s="1"/>
  <c r="T114" i="21"/>
  <c r="Q95" i="22" s="1"/>
  <c r="S114" i="21"/>
  <c r="P95" i="22" s="1"/>
  <c r="R114" i="21"/>
  <c r="O95" i="22" s="1"/>
  <c r="Q114" i="21"/>
  <c r="N95" i="22" s="1"/>
  <c r="P114" i="21"/>
  <c r="M95" i="22" s="1"/>
  <c r="N114" i="21"/>
  <c r="K95" i="22" s="1"/>
  <c r="S113" i="21"/>
  <c r="P94" i="22" s="1"/>
  <c r="R113" i="21"/>
  <c r="Q113" i="21"/>
  <c r="N94" i="22" s="1"/>
  <c r="P113" i="21"/>
  <c r="N113" i="21"/>
  <c r="K94" i="22" s="1"/>
  <c r="T112" i="21"/>
  <c r="Q93" i="22" s="1"/>
  <c r="S112" i="21"/>
  <c r="R112" i="21"/>
  <c r="O93" i="22" s="1"/>
  <c r="Q112" i="21"/>
  <c r="N93" i="22" s="1"/>
  <c r="P112" i="21"/>
  <c r="M93" i="22" s="1"/>
  <c r="N112" i="21"/>
  <c r="K93" i="22" s="1"/>
  <c r="S111" i="21"/>
  <c r="P92" i="22" s="1"/>
  <c r="R111" i="21"/>
  <c r="Q111" i="21"/>
  <c r="N92" i="22" s="1"/>
  <c r="P111" i="21"/>
  <c r="N111" i="21"/>
  <c r="K92" i="22" s="1"/>
  <c r="T110" i="21"/>
  <c r="Q91" i="22" s="1"/>
  <c r="S110" i="21"/>
  <c r="P91" i="22" s="1"/>
  <c r="R110" i="21"/>
  <c r="O91" i="22" s="1"/>
  <c r="Q110" i="21"/>
  <c r="N91" i="22" s="1"/>
  <c r="P110" i="21"/>
  <c r="M91" i="22" s="1"/>
  <c r="N110" i="21"/>
  <c r="K91" i="22" s="1"/>
  <c r="S109" i="21"/>
  <c r="P90" i="22" s="1"/>
  <c r="R109" i="21"/>
  <c r="Q109" i="21"/>
  <c r="N90" i="22" s="1"/>
  <c r="P109" i="21"/>
  <c r="N109" i="21"/>
  <c r="K90" i="22" s="1"/>
  <c r="T108" i="21"/>
  <c r="Q89" i="22" s="1"/>
  <c r="S108" i="21"/>
  <c r="R108" i="21"/>
  <c r="O89" i="22" s="1"/>
  <c r="Q108" i="21"/>
  <c r="N89" i="22" s="1"/>
  <c r="P108" i="21"/>
  <c r="M89" i="22" s="1"/>
  <c r="N108" i="21"/>
  <c r="K89" i="22" s="1"/>
  <c r="S107" i="21"/>
  <c r="R107" i="21"/>
  <c r="T107" i="21" s="1"/>
  <c r="Q88" i="22" s="1"/>
  <c r="Q107" i="21"/>
  <c r="N88" i="22" s="1"/>
  <c r="P107" i="21"/>
  <c r="M88" i="22" s="1"/>
  <c r="N107" i="21"/>
  <c r="K88" i="22" s="1"/>
  <c r="T106" i="21"/>
  <c r="Q87" i="22" s="1"/>
  <c r="S106" i="21"/>
  <c r="P87" i="22" s="1"/>
  <c r="R106" i="21"/>
  <c r="O87" i="22" s="1"/>
  <c r="Q106" i="21"/>
  <c r="N87" i="22" s="1"/>
  <c r="P106" i="21"/>
  <c r="M87" i="22" s="1"/>
  <c r="N106" i="21"/>
  <c r="K87" i="22" s="1"/>
  <c r="S105" i="21"/>
  <c r="P86" i="22" s="1"/>
  <c r="R105" i="21"/>
  <c r="Q105" i="21"/>
  <c r="N86" i="22" s="1"/>
  <c r="P105" i="21"/>
  <c r="M86" i="22" s="1"/>
  <c r="N105" i="21"/>
  <c r="K86" i="22" s="1"/>
  <c r="T104" i="21"/>
  <c r="Q85" i="22" s="1"/>
  <c r="S104" i="21"/>
  <c r="P85" i="22" s="1"/>
  <c r="R104" i="21"/>
  <c r="O85" i="22" s="1"/>
  <c r="Q104" i="21"/>
  <c r="N85" i="22" s="1"/>
  <c r="P104" i="21"/>
  <c r="M85" i="22" s="1"/>
  <c r="N104" i="21"/>
  <c r="K85" i="22" s="1"/>
  <c r="S103" i="21"/>
  <c r="P84" i="22" s="1"/>
  <c r="R103" i="21"/>
  <c r="T103" i="21" s="1"/>
  <c r="Q84" i="22" s="1"/>
  <c r="Q103" i="21"/>
  <c r="N84" i="22" s="1"/>
  <c r="P103" i="21"/>
  <c r="N103" i="21"/>
  <c r="K84" i="22" s="1"/>
  <c r="T102" i="21"/>
  <c r="Q83" i="22" s="1"/>
  <c r="S102" i="21"/>
  <c r="R102" i="21"/>
  <c r="O83" i="22" s="1"/>
  <c r="Q102" i="21"/>
  <c r="N83" i="22" s="1"/>
  <c r="P102" i="21"/>
  <c r="M83" i="22" s="1"/>
  <c r="N102" i="21"/>
  <c r="K83" i="22" s="1"/>
  <c r="S101" i="21"/>
  <c r="P82" i="22" s="1"/>
  <c r="R101" i="21"/>
  <c r="Q101" i="21"/>
  <c r="N82" i="22" s="1"/>
  <c r="P101" i="21"/>
  <c r="M82" i="22" s="1"/>
  <c r="N101" i="21"/>
  <c r="K82" i="22" s="1"/>
  <c r="T100" i="21"/>
  <c r="Q81" i="22" s="1"/>
  <c r="S100" i="21"/>
  <c r="P81" i="22" s="1"/>
  <c r="R100" i="21"/>
  <c r="O81" i="22" s="1"/>
  <c r="Q100" i="21"/>
  <c r="N81" i="22" s="1"/>
  <c r="P100" i="21"/>
  <c r="M81" i="22" s="1"/>
  <c r="N100" i="21"/>
  <c r="K81" i="22" s="1"/>
  <c r="S99" i="21"/>
  <c r="P80" i="22" s="1"/>
  <c r="R99" i="21"/>
  <c r="Q99" i="21"/>
  <c r="N80" i="22" s="1"/>
  <c r="P99" i="21"/>
  <c r="N99" i="21"/>
  <c r="K80" i="22" s="1"/>
  <c r="T98" i="21"/>
  <c r="Q79" i="22" s="1"/>
  <c r="S98" i="21"/>
  <c r="R98" i="21"/>
  <c r="O79" i="22" s="1"/>
  <c r="Q98" i="21"/>
  <c r="N79" i="22" s="1"/>
  <c r="P98" i="21"/>
  <c r="M79" i="22" s="1"/>
  <c r="N98" i="21"/>
  <c r="K79" i="22" s="1"/>
  <c r="S97" i="21"/>
  <c r="R97" i="21"/>
  <c r="T97" i="21" s="1"/>
  <c r="Q78" i="22" s="1"/>
  <c r="Q97" i="21"/>
  <c r="N78" i="22" s="1"/>
  <c r="P97" i="21"/>
  <c r="M78" i="22" s="1"/>
  <c r="N97" i="21"/>
  <c r="K78" i="22" s="1"/>
  <c r="T96" i="21"/>
  <c r="Q77" i="22" s="1"/>
  <c r="S96" i="21"/>
  <c r="R96" i="21"/>
  <c r="O77" i="22" s="1"/>
  <c r="Q96" i="21"/>
  <c r="N77" i="22" s="1"/>
  <c r="P96" i="21"/>
  <c r="M77" i="22" s="1"/>
  <c r="N96" i="21"/>
  <c r="K77" i="22" s="1"/>
  <c r="S95" i="21"/>
  <c r="P76" i="22" s="1"/>
  <c r="R95" i="21"/>
  <c r="Q95" i="21"/>
  <c r="N76" i="22" s="1"/>
  <c r="P95" i="21"/>
  <c r="M76" i="22" s="1"/>
  <c r="N95" i="21"/>
  <c r="K76" i="22" s="1"/>
  <c r="T94" i="21"/>
  <c r="Q75" i="22" s="1"/>
  <c r="S94" i="21"/>
  <c r="R94" i="21"/>
  <c r="O75" i="22" s="1"/>
  <c r="Q94" i="21"/>
  <c r="N75" i="22" s="1"/>
  <c r="P94" i="21"/>
  <c r="M75" i="22" s="1"/>
  <c r="N94" i="21"/>
  <c r="K75" i="22" s="1"/>
  <c r="S93" i="21"/>
  <c r="P74" i="22" s="1"/>
  <c r="R93" i="21"/>
  <c r="Q93" i="21"/>
  <c r="N74" i="22" s="1"/>
  <c r="P93" i="21"/>
  <c r="N93" i="21"/>
  <c r="K74" i="22" s="1"/>
  <c r="T92" i="21"/>
  <c r="Q73" i="22" s="1"/>
  <c r="S92" i="21"/>
  <c r="P73" i="22" s="1"/>
  <c r="R92" i="21"/>
  <c r="O73" i="22" s="1"/>
  <c r="Q92" i="21"/>
  <c r="N73" i="22" s="1"/>
  <c r="P92" i="21"/>
  <c r="M73" i="22" s="1"/>
  <c r="N92" i="21"/>
  <c r="K73" i="22" s="1"/>
  <c r="S91" i="21"/>
  <c r="P72" i="22" s="1"/>
  <c r="R91" i="21"/>
  <c r="Q91" i="21"/>
  <c r="N72" i="22" s="1"/>
  <c r="P91" i="21"/>
  <c r="M72" i="22" s="1"/>
  <c r="N91" i="21"/>
  <c r="K72" i="22" s="1"/>
  <c r="T90" i="21"/>
  <c r="Q71" i="22" s="1"/>
  <c r="S90" i="21"/>
  <c r="P71" i="22" s="1"/>
  <c r="R90" i="21"/>
  <c r="O71" i="22" s="1"/>
  <c r="Q90" i="21"/>
  <c r="N71" i="22" s="1"/>
  <c r="P90" i="21"/>
  <c r="M71" i="22" s="1"/>
  <c r="N90" i="21"/>
  <c r="K71" i="22" s="1"/>
  <c r="S89" i="21"/>
  <c r="P70" i="22" s="1"/>
  <c r="R89" i="21"/>
  <c r="T89" i="21" s="1"/>
  <c r="Q70" i="22" s="1"/>
  <c r="Q89" i="21"/>
  <c r="N70" i="22" s="1"/>
  <c r="P89" i="21"/>
  <c r="N89" i="21"/>
  <c r="K70" i="22" s="1"/>
  <c r="T88" i="21"/>
  <c r="Q69" i="22" s="1"/>
  <c r="S88" i="21"/>
  <c r="R88" i="21"/>
  <c r="O69" i="22" s="1"/>
  <c r="Q88" i="21"/>
  <c r="N69" i="22" s="1"/>
  <c r="P88" i="21"/>
  <c r="M69" i="22" s="1"/>
  <c r="N88" i="21"/>
  <c r="K69" i="22" s="1"/>
  <c r="S87" i="21"/>
  <c r="P68" i="22" s="1"/>
  <c r="R87" i="21"/>
  <c r="Q87" i="21"/>
  <c r="N68" i="22" s="1"/>
  <c r="P87" i="21"/>
  <c r="N87" i="21"/>
  <c r="K68" i="22" s="1"/>
  <c r="T86" i="21"/>
  <c r="Q67" i="22" s="1"/>
  <c r="S86" i="21"/>
  <c r="P67" i="22" s="1"/>
  <c r="R86" i="21"/>
  <c r="O67" i="22" s="1"/>
  <c r="Q86" i="21"/>
  <c r="N67" i="22" s="1"/>
  <c r="P86" i="21"/>
  <c r="M67" i="22" s="1"/>
  <c r="N86" i="21"/>
  <c r="K67" i="22" s="1"/>
  <c r="S85" i="21"/>
  <c r="P66" i="22" s="1"/>
  <c r="R85" i="21"/>
  <c r="Q85" i="21"/>
  <c r="N66" i="22" s="1"/>
  <c r="P85" i="21"/>
  <c r="N85" i="21"/>
  <c r="K66" i="22" s="1"/>
  <c r="T84" i="21"/>
  <c r="Q65" i="22" s="1"/>
  <c r="S84" i="21"/>
  <c r="R84" i="21"/>
  <c r="O65" i="22" s="1"/>
  <c r="Q84" i="21"/>
  <c r="N65" i="22" s="1"/>
  <c r="P84" i="21"/>
  <c r="M65" i="22" s="1"/>
  <c r="N84" i="21"/>
  <c r="K65" i="22" s="1"/>
  <c r="S83" i="21"/>
  <c r="P64" i="22" s="1"/>
  <c r="R83" i="21"/>
  <c r="Q83" i="21"/>
  <c r="N64" i="22" s="1"/>
  <c r="P83" i="21"/>
  <c r="M64" i="22" s="1"/>
  <c r="N83" i="21"/>
  <c r="K64" i="22" s="1"/>
  <c r="T82" i="21"/>
  <c r="Q63" i="22" s="1"/>
  <c r="S82" i="21"/>
  <c r="P63" i="22" s="1"/>
  <c r="R82" i="21"/>
  <c r="O63" i="22" s="1"/>
  <c r="Q82" i="21"/>
  <c r="N63" i="22" s="1"/>
  <c r="P82" i="21"/>
  <c r="M63" i="22" s="1"/>
  <c r="N82" i="21"/>
  <c r="K63" i="22" s="1"/>
  <c r="S81" i="21"/>
  <c r="P62" i="22" s="1"/>
  <c r="R81" i="21"/>
  <c r="Q81" i="21"/>
  <c r="N62" i="22" s="1"/>
  <c r="P81" i="21"/>
  <c r="N81" i="21"/>
  <c r="T80" i="21"/>
  <c r="Q61" i="22" s="1"/>
  <c r="S80" i="21"/>
  <c r="P61" i="22" s="1"/>
  <c r="R80" i="21"/>
  <c r="O61" i="22" s="1"/>
  <c r="Q80" i="21"/>
  <c r="N61" i="22" s="1"/>
  <c r="P80" i="21"/>
  <c r="N80" i="21"/>
  <c r="K61" i="22" s="1"/>
  <c r="S79" i="21"/>
  <c r="P60" i="22" s="1"/>
  <c r="R79" i="21"/>
  <c r="Q79" i="21"/>
  <c r="N60" i="22" s="1"/>
  <c r="P79" i="21"/>
  <c r="M60" i="22" s="1"/>
  <c r="N79" i="21"/>
  <c r="T78" i="21"/>
  <c r="Q59" i="22" s="1"/>
  <c r="S78" i="21"/>
  <c r="R78" i="21"/>
  <c r="Q78" i="21"/>
  <c r="P78" i="21"/>
  <c r="M59" i="22" s="1"/>
  <c r="N78" i="21"/>
  <c r="K59" i="22" s="1"/>
  <c r="S77" i="21"/>
  <c r="P58" i="22" s="1"/>
  <c r="R77" i="21"/>
  <c r="Q77" i="21"/>
  <c r="N58" i="22" s="1"/>
  <c r="P77" i="21"/>
  <c r="M58" i="22" s="1"/>
  <c r="N77" i="21"/>
  <c r="K58" i="22" s="1"/>
  <c r="T76" i="21"/>
  <c r="Q57" i="22" s="1"/>
  <c r="S76" i="21"/>
  <c r="R76" i="21"/>
  <c r="Q76" i="21"/>
  <c r="P76" i="21"/>
  <c r="N76" i="21"/>
  <c r="K57" i="22" s="1"/>
  <c r="S75" i="21"/>
  <c r="R75" i="21"/>
  <c r="Q75" i="21"/>
  <c r="N56" i="22" s="1"/>
  <c r="P75" i="21"/>
  <c r="N75" i="21"/>
  <c r="K56" i="22" s="1"/>
  <c r="T74" i="21"/>
  <c r="Q55" i="22" s="1"/>
  <c r="S74" i="21"/>
  <c r="P55" i="22" s="1"/>
  <c r="R74" i="21"/>
  <c r="O55" i="22" s="1"/>
  <c r="Q74" i="21"/>
  <c r="P74" i="21"/>
  <c r="M55" i="22" s="1"/>
  <c r="N74" i="21"/>
  <c r="K55" i="22" s="1"/>
  <c r="S73" i="21"/>
  <c r="P54" i="22" s="1"/>
  <c r="R73" i="21"/>
  <c r="Q73" i="21"/>
  <c r="N54" i="22" s="1"/>
  <c r="P73" i="21"/>
  <c r="M54" i="22" s="1"/>
  <c r="N73" i="21"/>
  <c r="K54" i="22" s="1"/>
  <c r="T72" i="21"/>
  <c r="Q53" i="22" s="1"/>
  <c r="S72" i="21"/>
  <c r="P53" i="22" s="1"/>
  <c r="R72" i="21"/>
  <c r="O53" i="22" s="1"/>
  <c r="Q72" i="21"/>
  <c r="N53" i="22" s="1"/>
  <c r="P72" i="21"/>
  <c r="M53" i="22" s="1"/>
  <c r="N72" i="21"/>
  <c r="K53" i="22" s="1"/>
  <c r="S71" i="21"/>
  <c r="P52" i="22" s="1"/>
  <c r="R71" i="21"/>
  <c r="O52" i="22" s="1"/>
  <c r="Q71" i="21"/>
  <c r="N52" i="22" s="1"/>
  <c r="P71" i="21"/>
  <c r="M52" i="22" s="1"/>
  <c r="N71" i="21"/>
  <c r="K52" i="22" s="1"/>
  <c r="T70" i="21"/>
  <c r="Q51" i="22" s="1"/>
  <c r="S70" i="21"/>
  <c r="P51" i="22" s="1"/>
  <c r="R70" i="21"/>
  <c r="O51" i="22" s="1"/>
  <c r="Q70" i="21"/>
  <c r="N51" i="22" s="1"/>
  <c r="P70" i="21"/>
  <c r="N70" i="21"/>
  <c r="K51" i="22" s="1"/>
  <c r="S69" i="21"/>
  <c r="P50" i="22" s="1"/>
  <c r="R69" i="21"/>
  <c r="T69" i="21" s="1"/>
  <c r="Q50" i="22" s="1"/>
  <c r="Q69" i="21"/>
  <c r="N50" i="22" s="1"/>
  <c r="P69" i="21"/>
  <c r="M50" i="22" s="1"/>
  <c r="N69" i="21"/>
  <c r="K50" i="22" s="1"/>
  <c r="T68" i="21"/>
  <c r="Q49" i="22" s="1"/>
  <c r="S68" i="21"/>
  <c r="P49" i="22" s="1"/>
  <c r="R68" i="21"/>
  <c r="O49" i="22" s="1"/>
  <c r="Q68" i="21"/>
  <c r="N49" i="22" s="1"/>
  <c r="P68" i="21"/>
  <c r="M49" i="22" s="1"/>
  <c r="N68" i="21"/>
  <c r="K49" i="22" s="1"/>
  <c r="S67" i="21"/>
  <c r="P48" i="22" s="1"/>
  <c r="R67" i="21"/>
  <c r="Q67" i="21"/>
  <c r="N48" i="22" s="1"/>
  <c r="P67" i="21"/>
  <c r="M48" i="22" s="1"/>
  <c r="N67" i="21"/>
  <c r="K48" i="22" s="1"/>
  <c r="T66" i="21"/>
  <c r="Q47" i="22" s="1"/>
  <c r="S66" i="21"/>
  <c r="P47" i="22" s="1"/>
  <c r="R66" i="21"/>
  <c r="O47" i="22" s="1"/>
  <c r="Q66" i="21"/>
  <c r="N47" i="22" s="1"/>
  <c r="P66" i="21"/>
  <c r="M47" i="22" s="1"/>
  <c r="N66" i="21"/>
  <c r="K47" i="22" s="1"/>
  <c r="S65" i="21"/>
  <c r="P46" i="22" s="1"/>
  <c r="R65" i="21"/>
  <c r="Q65" i="21"/>
  <c r="N46" i="22" s="1"/>
  <c r="P65" i="21"/>
  <c r="M46" i="22" s="1"/>
  <c r="N65" i="21"/>
  <c r="K46" i="22" s="1"/>
  <c r="T64" i="21"/>
  <c r="Q45" i="22" s="1"/>
  <c r="S64" i="21"/>
  <c r="P45" i="22" s="1"/>
  <c r="R64" i="21"/>
  <c r="O45" i="22" s="1"/>
  <c r="Q64" i="21"/>
  <c r="N45" i="22" s="1"/>
  <c r="P64" i="21"/>
  <c r="M45" i="22" s="1"/>
  <c r="N64" i="21"/>
  <c r="K45" i="22" s="1"/>
  <c r="S63" i="21"/>
  <c r="P44" i="22" s="1"/>
  <c r="R63" i="21"/>
  <c r="Q63" i="21"/>
  <c r="N44" i="22" s="1"/>
  <c r="P63" i="21"/>
  <c r="M44" i="22" s="1"/>
  <c r="N63" i="21"/>
  <c r="K44" i="22" s="1"/>
  <c r="T62" i="21"/>
  <c r="Q43" i="22" s="1"/>
  <c r="S62" i="21"/>
  <c r="P43" i="22" s="1"/>
  <c r="R62" i="21"/>
  <c r="O43" i="22" s="1"/>
  <c r="Q62" i="21"/>
  <c r="N43" i="22" s="1"/>
  <c r="P62" i="21"/>
  <c r="M43" i="22" s="1"/>
  <c r="N62" i="21"/>
  <c r="K43" i="22" s="1"/>
  <c r="T61" i="21"/>
  <c r="Q42" i="22" s="1"/>
  <c r="S61" i="21"/>
  <c r="P42" i="22" s="1"/>
  <c r="R61" i="21"/>
  <c r="O42" i="22" s="1"/>
  <c r="Q61" i="21"/>
  <c r="N42" i="22" s="1"/>
  <c r="P61" i="21"/>
  <c r="M42" i="22" s="1"/>
  <c r="N61" i="21"/>
  <c r="K42" i="22" s="1"/>
  <c r="T60" i="21"/>
  <c r="Q41" i="22" s="1"/>
  <c r="S60" i="21"/>
  <c r="P41" i="22" s="1"/>
  <c r="R60" i="21"/>
  <c r="O41" i="22" s="1"/>
  <c r="Q60" i="21"/>
  <c r="N41" i="22" s="1"/>
  <c r="P60" i="21"/>
  <c r="M41" i="22" s="1"/>
  <c r="N60" i="21"/>
  <c r="K41" i="22" s="1"/>
  <c r="T59" i="21"/>
  <c r="Q40" i="22" s="1"/>
  <c r="S59" i="21"/>
  <c r="R59" i="21"/>
  <c r="O40" i="22" s="1"/>
  <c r="Q59" i="21"/>
  <c r="N40" i="22" s="1"/>
  <c r="P59" i="21"/>
  <c r="M40" i="22" s="1"/>
  <c r="N59" i="21"/>
  <c r="K40" i="22" s="1"/>
  <c r="T58" i="21"/>
  <c r="Q39" i="22" s="1"/>
  <c r="S58" i="21"/>
  <c r="P39" i="22" s="1"/>
  <c r="R58" i="21"/>
  <c r="O39" i="22" s="1"/>
  <c r="Q58" i="21"/>
  <c r="N39" i="22" s="1"/>
  <c r="P58" i="21"/>
  <c r="M39" i="22" s="1"/>
  <c r="N58" i="21"/>
  <c r="K39" i="22" s="1"/>
  <c r="T57" i="21"/>
  <c r="Q38" i="22" s="1"/>
  <c r="S57" i="21"/>
  <c r="R57" i="21"/>
  <c r="Q57" i="21"/>
  <c r="N38" i="22" s="1"/>
  <c r="P57" i="21"/>
  <c r="M38" i="22" s="1"/>
  <c r="N57" i="21"/>
  <c r="K38" i="22" s="1"/>
  <c r="T56" i="21"/>
  <c r="Q37" i="22" s="1"/>
  <c r="S56" i="21"/>
  <c r="P37" i="22" s="1"/>
  <c r="R56" i="21"/>
  <c r="O37" i="22" s="1"/>
  <c r="Q56" i="21"/>
  <c r="N37" i="22" s="1"/>
  <c r="P56" i="21"/>
  <c r="N56" i="21"/>
  <c r="K37" i="22" s="1"/>
  <c r="T55" i="21"/>
  <c r="Q36" i="22" s="1"/>
  <c r="S55" i="21"/>
  <c r="P36" i="22" s="1"/>
  <c r="R55" i="21"/>
  <c r="O36" i="22" s="1"/>
  <c r="Q55" i="21"/>
  <c r="N36" i="22" s="1"/>
  <c r="P55" i="21"/>
  <c r="M36" i="22" s="1"/>
  <c r="N55" i="21"/>
  <c r="K36" i="22" s="1"/>
  <c r="T54" i="21"/>
  <c r="Q35" i="22" s="1"/>
  <c r="S54" i="21"/>
  <c r="P35" i="22" s="1"/>
  <c r="R54" i="21"/>
  <c r="O35" i="22" s="1"/>
  <c r="Q54" i="21"/>
  <c r="N35" i="22" s="1"/>
  <c r="P54" i="21"/>
  <c r="M35" i="22" s="1"/>
  <c r="N54" i="21"/>
  <c r="K35" i="22" s="1"/>
  <c r="T53" i="21"/>
  <c r="Q34" i="22" s="1"/>
  <c r="S53" i="21"/>
  <c r="P34" i="22" s="1"/>
  <c r="R53" i="21"/>
  <c r="O34" i="22" s="1"/>
  <c r="Q53" i="21"/>
  <c r="N34" i="22" s="1"/>
  <c r="P53" i="21"/>
  <c r="M34" i="22" s="1"/>
  <c r="N53" i="21"/>
  <c r="K34" i="22" s="1"/>
  <c r="T52" i="21"/>
  <c r="Q33" i="22" s="1"/>
  <c r="S52" i="21"/>
  <c r="P33" i="22" s="1"/>
  <c r="R52" i="21"/>
  <c r="O33" i="22" s="1"/>
  <c r="Q52" i="21"/>
  <c r="N33" i="22" s="1"/>
  <c r="P52" i="21"/>
  <c r="M33" i="22" s="1"/>
  <c r="N52" i="21"/>
  <c r="K33" i="22" s="1"/>
  <c r="T51" i="21"/>
  <c r="Q32" i="22" s="1"/>
  <c r="S51" i="21"/>
  <c r="P32" i="22" s="1"/>
  <c r="R51" i="21"/>
  <c r="O32" i="22" s="1"/>
  <c r="Q51" i="21"/>
  <c r="N32" i="22" s="1"/>
  <c r="P51" i="21"/>
  <c r="M32" i="22" s="1"/>
  <c r="N51" i="21"/>
  <c r="K32" i="22" s="1"/>
  <c r="T50" i="21"/>
  <c r="Q31" i="22" s="1"/>
  <c r="S50" i="21"/>
  <c r="P31" i="22" s="1"/>
  <c r="R50" i="21"/>
  <c r="O31" i="22" s="1"/>
  <c r="Q50" i="21"/>
  <c r="N31" i="22" s="1"/>
  <c r="P50" i="21"/>
  <c r="M31" i="22" s="1"/>
  <c r="N50" i="21"/>
  <c r="K31" i="22" s="1"/>
  <c r="T49" i="21"/>
  <c r="Q30" i="22" s="1"/>
  <c r="S49" i="21"/>
  <c r="P30" i="22" s="1"/>
  <c r="R49" i="21"/>
  <c r="O30" i="22" s="1"/>
  <c r="Q49" i="21"/>
  <c r="N30" i="22" s="1"/>
  <c r="P49" i="21"/>
  <c r="M30" i="22" s="1"/>
  <c r="N49" i="21"/>
  <c r="K30" i="22" s="1"/>
  <c r="T48" i="21"/>
  <c r="Q29" i="22" s="1"/>
  <c r="S48" i="21"/>
  <c r="P29" i="22" s="1"/>
  <c r="R48" i="21"/>
  <c r="O29" i="22" s="1"/>
  <c r="Q48" i="21"/>
  <c r="N29" i="22" s="1"/>
  <c r="P48" i="21"/>
  <c r="M29" i="22" s="1"/>
  <c r="N48" i="21"/>
  <c r="K29" i="22" s="1"/>
  <c r="T47" i="21"/>
  <c r="Q28" i="22" s="1"/>
  <c r="S47" i="21"/>
  <c r="R47" i="21"/>
  <c r="O28" i="22" s="1"/>
  <c r="Q47" i="21"/>
  <c r="N28" i="22" s="1"/>
  <c r="P47" i="21"/>
  <c r="M28" i="22" s="1"/>
  <c r="N47" i="21"/>
  <c r="K28" i="22" s="1"/>
  <c r="T46" i="21"/>
  <c r="Q27" i="22" s="1"/>
  <c r="S46" i="21"/>
  <c r="P27" i="22" s="1"/>
  <c r="R46" i="21"/>
  <c r="O27" i="22" s="1"/>
  <c r="Q46" i="21"/>
  <c r="N27" i="22" s="1"/>
  <c r="P46" i="21"/>
  <c r="M27" i="22" s="1"/>
  <c r="N46" i="21"/>
  <c r="K27" i="22" s="1"/>
  <c r="T45" i="21"/>
  <c r="Q26" i="22" s="1"/>
  <c r="S45" i="21"/>
  <c r="P26" i="22" s="1"/>
  <c r="R45" i="21"/>
  <c r="Q45" i="21"/>
  <c r="N26" i="22" s="1"/>
  <c r="P45" i="21"/>
  <c r="M26" i="22" s="1"/>
  <c r="N45" i="21"/>
  <c r="K26" i="22" s="1"/>
  <c r="T44" i="21"/>
  <c r="Q25" i="22" s="1"/>
  <c r="S44" i="21"/>
  <c r="P25" i="22" s="1"/>
  <c r="R44" i="21"/>
  <c r="O25" i="22" s="1"/>
  <c r="Q44" i="21"/>
  <c r="N25" i="22" s="1"/>
  <c r="P44" i="21"/>
  <c r="M25" i="22" s="1"/>
  <c r="N44" i="21"/>
  <c r="K25" i="22" s="1"/>
  <c r="T43" i="21"/>
  <c r="Q24" i="22" s="1"/>
  <c r="S43" i="21"/>
  <c r="P24" i="22" s="1"/>
  <c r="R43" i="21"/>
  <c r="O24" i="22" s="1"/>
  <c r="Q43" i="21"/>
  <c r="N24" i="22" s="1"/>
  <c r="P43" i="21"/>
  <c r="M24" i="22" s="1"/>
  <c r="N43" i="21"/>
  <c r="K24" i="22" s="1"/>
  <c r="T42" i="21"/>
  <c r="Q23" i="22" s="1"/>
  <c r="S42" i="21"/>
  <c r="P23" i="22" s="1"/>
  <c r="R42" i="21"/>
  <c r="O23" i="22" s="1"/>
  <c r="Q42" i="21"/>
  <c r="N23" i="22" s="1"/>
  <c r="P42" i="21"/>
  <c r="M23" i="22" s="1"/>
  <c r="N42" i="21"/>
  <c r="K23" i="22" s="1"/>
  <c r="T41" i="21"/>
  <c r="Q22" i="22" s="1"/>
  <c r="S41" i="21"/>
  <c r="R41" i="21"/>
  <c r="O22" i="22" s="1"/>
  <c r="Q41" i="21"/>
  <c r="N22" i="22" s="1"/>
  <c r="P41" i="21"/>
  <c r="M22" i="22" s="1"/>
  <c r="N41" i="21"/>
  <c r="K22" i="22" s="1"/>
  <c r="T40" i="21"/>
  <c r="Q21" i="22" s="1"/>
  <c r="S40" i="21"/>
  <c r="P21" i="22" s="1"/>
  <c r="R40" i="21"/>
  <c r="O21" i="22" s="1"/>
  <c r="Q40" i="21"/>
  <c r="N21" i="22" s="1"/>
  <c r="P40" i="21"/>
  <c r="M21" i="22" s="1"/>
  <c r="N40" i="21"/>
  <c r="K21" i="22" s="1"/>
  <c r="T39" i="21"/>
  <c r="Q20" i="22" s="1"/>
  <c r="S39" i="21"/>
  <c r="P20" i="22" s="1"/>
  <c r="R39" i="21"/>
  <c r="O20" i="22" s="1"/>
  <c r="Q39" i="21"/>
  <c r="N20" i="22" s="1"/>
  <c r="P39" i="21"/>
  <c r="M20" i="22" s="1"/>
  <c r="N39" i="21"/>
  <c r="K20" i="22" s="1"/>
  <c r="T38" i="21"/>
  <c r="Q19" i="22" s="1"/>
  <c r="S38" i="21"/>
  <c r="P19" i="22" s="1"/>
  <c r="R38" i="21"/>
  <c r="O19" i="22" s="1"/>
  <c r="Q38" i="21"/>
  <c r="N19" i="22" s="1"/>
  <c r="P38" i="21"/>
  <c r="M19" i="22" s="1"/>
  <c r="N38" i="21"/>
  <c r="K19" i="22" s="1"/>
  <c r="T37" i="21"/>
  <c r="Q18" i="22" s="1"/>
  <c r="S37" i="21"/>
  <c r="R37" i="21"/>
  <c r="Q37" i="21"/>
  <c r="N18" i="22" s="1"/>
  <c r="P37" i="21"/>
  <c r="M18" i="22" s="1"/>
  <c r="N37" i="21"/>
  <c r="K18" i="22" s="1"/>
  <c r="T36" i="21"/>
  <c r="Q17" i="22" s="1"/>
  <c r="S36" i="21"/>
  <c r="P17" i="22" s="1"/>
  <c r="R36" i="21"/>
  <c r="O17" i="22" s="1"/>
  <c r="Q36" i="21"/>
  <c r="N17" i="22" s="1"/>
  <c r="P36" i="21"/>
  <c r="M17" i="22" s="1"/>
  <c r="N36" i="21"/>
  <c r="K17" i="22" s="1"/>
  <c r="T35" i="21"/>
  <c r="Q16" i="22" s="1"/>
  <c r="S35" i="21"/>
  <c r="P16" i="22" s="1"/>
  <c r="R35" i="21"/>
  <c r="O16" i="22" s="1"/>
  <c r="Q35" i="21"/>
  <c r="N16" i="22" s="1"/>
  <c r="P35" i="21"/>
  <c r="M16" i="22" s="1"/>
  <c r="N35" i="21"/>
  <c r="K16" i="22" s="1"/>
  <c r="T34" i="21"/>
  <c r="Q15" i="22" s="1"/>
  <c r="S34" i="21"/>
  <c r="P15" i="22" s="1"/>
  <c r="R34" i="21"/>
  <c r="O15" i="22" s="1"/>
  <c r="Q34" i="21"/>
  <c r="N15" i="22" s="1"/>
  <c r="P34" i="21"/>
  <c r="M15" i="22" s="1"/>
  <c r="N34" i="21"/>
  <c r="K15" i="22" s="1"/>
  <c r="T33" i="21"/>
  <c r="Q14" i="22" s="1"/>
  <c r="S33" i="21"/>
  <c r="R33" i="21"/>
  <c r="O14" i="22" s="1"/>
  <c r="Q33" i="21"/>
  <c r="N14" i="22" s="1"/>
  <c r="P33" i="21"/>
  <c r="M14" i="22" s="1"/>
  <c r="N33" i="21"/>
  <c r="K14" i="22" s="1"/>
  <c r="T32" i="21"/>
  <c r="Q13" i="22" s="1"/>
  <c r="S32" i="21"/>
  <c r="P13" i="22" s="1"/>
  <c r="R32" i="21"/>
  <c r="O13" i="22" s="1"/>
  <c r="Q32" i="21"/>
  <c r="N13" i="22" s="1"/>
  <c r="P32" i="21"/>
  <c r="M13" i="22" s="1"/>
  <c r="N32" i="21"/>
  <c r="K13" i="22" s="1"/>
  <c r="T31" i="21"/>
  <c r="Q12" i="22" s="1"/>
  <c r="S31" i="21"/>
  <c r="P12" i="22" s="1"/>
  <c r="R31" i="21"/>
  <c r="O12" i="22" s="1"/>
  <c r="Q31" i="21"/>
  <c r="N12" i="22" s="1"/>
  <c r="P31" i="21"/>
  <c r="M12" i="22" s="1"/>
  <c r="N31" i="21"/>
  <c r="K12" i="22" s="1"/>
  <c r="T30" i="21"/>
  <c r="Q11" i="22" s="1"/>
  <c r="S30" i="21"/>
  <c r="P11" i="22" s="1"/>
  <c r="R30" i="21"/>
  <c r="O11" i="22" s="1"/>
  <c r="Q30" i="21"/>
  <c r="N11" i="22" s="1"/>
  <c r="P30" i="21"/>
  <c r="M11" i="22" s="1"/>
  <c r="N30" i="21"/>
  <c r="K11" i="22" s="1"/>
  <c r="T29" i="21"/>
  <c r="Q10" i="22" s="1"/>
  <c r="S29" i="21"/>
  <c r="P10" i="22" s="1"/>
  <c r="R29" i="21"/>
  <c r="O10" i="22" s="1"/>
  <c r="Q29" i="21"/>
  <c r="N10" i="22" s="1"/>
  <c r="P29" i="21"/>
  <c r="M10" i="22" s="1"/>
  <c r="N29" i="21"/>
  <c r="K10" i="22" s="1"/>
  <c r="T28" i="21"/>
  <c r="Q9" i="22" s="1"/>
  <c r="S28" i="21"/>
  <c r="P9" i="22" s="1"/>
  <c r="R28" i="21"/>
  <c r="O9" i="22" s="1"/>
  <c r="Q28" i="21"/>
  <c r="N9" i="22" s="1"/>
  <c r="P28" i="21"/>
  <c r="M9" i="22" s="1"/>
  <c r="N28" i="21"/>
  <c r="K9" i="22" s="1"/>
  <c r="T27" i="21"/>
  <c r="Q8" i="22" s="1"/>
  <c r="S27" i="21"/>
  <c r="R27" i="21"/>
  <c r="O8" i="22" s="1"/>
  <c r="Q27" i="21"/>
  <c r="N8" i="22" s="1"/>
  <c r="P27" i="21"/>
  <c r="M8" i="22" s="1"/>
  <c r="N27" i="21"/>
  <c r="K8" i="22" s="1"/>
  <c r="T26" i="21"/>
  <c r="Q7" i="22" s="1"/>
  <c r="S26" i="21"/>
  <c r="P7" i="22" s="1"/>
  <c r="R26" i="21"/>
  <c r="O7" i="22" s="1"/>
  <c r="Q26" i="21"/>
  <c r="N7" i="22" s="1"/>
  <c r="P26" i="21"/>
  <c r="M7" i="22" s="1"/>
  <c r="N26" i="21"/>
  <c r="K7" i="22" s="1"/>
  <c r="T25" i="21"/>
  <c r="Q6" i="22" s="1"/>
  <c r="S25" i="21"/>
  <c r="P6" i="22" s="1"/>
  <c r="R25" i="21"/>
  <c r="O6" i="22" s="1"/>
  <c r="Q25" i="21"/>
  <c r="N6" i="22" s="1"/>
  <c r="P25" i="21"/>
  <c r="M6" i="22" s="1"/>
  <c r="N25" i="21"/>
  <c r="K6" i="22" s="1"/>
  <c r="T24" i="21"/>
  <c r="Q5" i="22" s="1"/>
  <c r="S24" i="21"/>
  <c r="P5" i="22" s="1"/>
  <c r="R24" i="21"/>
  <c r="O5" i="22" s="1"/>
  <c r="Q24" i="21"/>
  <c r="N5" i="22" s="1"/>
  <c r="P24" i="21"/>
  <c r="M5" i="22" s="1"/>
  <c r="N24" i="21"/>
  <c r="K5" i="22" s="1"/>
  <c r="T23" i="21"/>
  <c r="Q4" i="22" s="1"/>
  <c r="S23" i="21"/>
  <c r="P4" i="22" s="1"/>
  <c r="R23" i="21"/>
  <c r="O4" i="22" s="1"/>
  <c r="Q23" i="21"/>
  <c r="N4" i="22" s="1"/>
  <c r="P23" i="21"/>
  <c r="M4" i="22" s="1"/>
  <c r="N23" i="21"/>
  <c r="K4" i="22" s="1"/>
  <c r="T22" i="21"/>
  <c r="Q3" i="22" s="1"/>
  <c r="S22" i="21"/>
  <c r="P3" i="22" s="1"/>
  <c r="R22" i="21"/>
  <c r="O3" i="22" s="1"/>
  <c r="Q22" i="21"/>
  <c r="N3" i="22" s="1"/>
  <c r="P22" i="21"/>
  <c r="M3" i="22" s="1"/>
  <c r="N22" i="21"/>
  <c r="K3" i="22" s="1"/>
  <c r="T21" i="21"/>
  <c r="Q2" i="22" s="1"/>
  <c r="S21" i="21"/>
  <c r="P2" i="22" s="1"/>
  <c r="R21" i="21"/>
  <c r="Q21" i="21"/>
  <c r="N2" i="22" s="1"/>
  <c r="P21" i="21"/>
  <c r="M2" i="22" s="1"/>
  <c r="N21" i="21"/>
  <c r="K2" i="22" s="1"/>
  <c r="D13" i="21"/>
  <c r="D12" i="21"/>
  <c r="D9" i="21"/>
  <c r="Z363" i="12"/>
  <c r="W345" i="20" s="1"/>
  <c r="Y363" i="12"/>
  <c r="V345" i="20" s="1"/>
  <c r="V363" i="12"/>
  <c r="S345" i="20" s="1"/>
  <c r="M363" i="12"/>
  <c r="Z362" i="12"/>
  <c r="W344" i="20" s="1"/>
  <c r="Y362" i="12"/>
  <c r="V344" i="20" s="1"/>
  <c r="V362" i="12"/>
  <c r="S344" i="20" s="1"/>
  <c r="M362" i="12"/>
  <c r="Z361" i="12"/>
  <c r="W343" i="20" s="1"/>
  <c r="Y361" i="12"/>
  <c r="V343" i="20" s="1"/>
  <c r="V361" i="12"/>
  <c r="S343" i="20" s="1"/>
  <c r="M361" i="12"/>
  <c r="Z360" i="12"/>
  <c r="W342" i="20" s="1"/>
  <c r="Y360" i="12"/>
  <c r="V342" i="20" s="1"/>
  <c r="V360" i="12"/>
  <c r="S342" i="20" s="1"/>
  <c r="M360" i="12"/>
  <c r="Z359" i="12"/>
  <c r="W341" i="20" s="1"/>
  <c r="Y359" i="12"/>
  <c r="V341" i="20" s="1"/>
  <c r="V359" i="12"/>
  <c r="S341" i="20" s="1"/>
  <c r="M359" i="12"/>
  <c r="Z358" i="12"/>
  <c r="W340" i="20" s="1"/>
  <c r="Y358" i="12"/>
  <c r="V340" i="20" s="1"/>
  <c r="V358" i="12"/>
  <c r="S340" i="20" s="1"/>
  <c r="M358" i="12"/>
  <c r="Z357" i="12"/>
  <c r="W339" i="20" s="1"/>
  <c r="Y357" i="12"/>
  <c r="V339" i="20" s="1"/>
  <c r="V357" i="12"/>
  <c r="S339" i="20" s="1"/>
  <c r="M357" i="12"/>
  <c r="Z356" i="12"/>
  <c r="W338" i="20" s="1"/>
  <c r="Y356" i="12"/>
  <c r="V338" i="20" s="1"/>
  <c r="V356" i="12"/>
  <c r="S338" i="20" s="1"/>
  <c r="M356" i="12"/>
  <c r="Z355" i="12"/>
  <c r="W337" i="20" s="1"/>
  <c r="Y355" i="12"/>
  <c r="V337" i="20" s="1"/>
  <c r="V355" i="12"/>
  <c r="S337" i="20" s="1"/>
  <c r="M355" i="12"/>
  <c r="Z354" i="12"/>
  <c r="W336" i="20" s="1"/>
  <c r="Y354" i="12"/>
  <c r="V336" i="20" s="1"/>
  <c r="V354" i="12"/>
  <c r="S336" i="20" s="1"/>
  <c r="M354" i="12"/>
  <c r="Z353" i="12"/>
  <c r="W335" i="20" s="1"/>
  <c r="Y353" i="12"/>
  <c r="V335" i="20" s="1"/>
  <c r="V353" i="12"/>
  <c r="S335" i="20" s="1"/>
  <c r="M353" i="12"/>
  <c r="Z352" i="12"/>
  <c r="W334" i="20" s="1"/>
  <c r="Y352" i="12"/>
  <c r="V334" i="20" s="1"/>
  <c r="V352" i="12"/>
  <c r="S334" i="20" s="1"/>
  <c r="M352" i="12"/>
  <c r="Z351" i="12"/>
  <c r="W333" i="20" s="1"/>
  <c r="Y351" i="12"/>
  <c r="V333" i="20" s="1"/>
  <c r="V351" i="12"/>
  <c r="S333" i="20" s="1"/>
  <c r="M351" i="12"/>
  <c r="Z350" i="12"/>
  <c r="W332" i="20" s="1"/>
  <c r="Y350" i="12"/>
  <c r="V332" i="20" s="1"/>
  <c r="V350" i="12"/>
  <c r="S332" i="20" s="1"/>
  <c r="M350" i="12"/>
  <c r="Z349" i="12"/>
  <c r="W331" i="20" s="1"/>
  <c r="Y349" i="12"/>
  <c r="V331" i="20" s="1"/>
  <c r="V349" i="12"/>
  <c r="S331" i="20" s="1"/>
  <c r="M349" i="12"/>
  <c r="Z348" i="12"/>
  <c r="W330" i="20" s="1"/>
  <c r="Y348" i="12"/>
  <c r="V330" i="20" s="1"/>
  <c r="V348" i="12"/>
  <c r="S330" i="20" s="1"/>
  <c r="M348" i="12"/>
  <c r="Z347" i="12"/>
  <c r="W329" i="20" s="1"/>
  <c r="Y347" i="12"/>
  <c r="V329" i="20" s="1"/>
  <c r="V347" i="12"/>
  <c r="S329" i="20" s="1"/>
  <c r="M347" i="12"/>
  <c r="Z346" i="12"/>
  <c r="W328" i="20" s="1"/>
  <c r="Y346" i="12"/>
  <c r="V328" i="20" s="1"/>
  <c r="V346" i="12"/>
  <c r="S328" i="20" s="1"/>
  <c r="M346" i="12"/>
  <c r="Z345" i="12"/>
  <c r="W327" i="20" s="1"/>
  <c r="Y345" i="12"/>
  <c r="V327" i="20" s="1"/>
  <c r="V345" i="12"/>
  <c r="S327" i="20" s="1"/>
  <c r="M345" i="12"/>
  <c r="Z344" i="12"/>
  <c r="W326" i="20" s="1"/>
  <c r="Y344" i="12"/>
  <c r="V326" i="20" s="1"/>
  <c r="V344" i="12"/>
  <c r="S326" i="20" s="1"/>
  <c r="M344" i="12"/>
  <c r="Z343" i="12"/>
  <c r="W325" i="20" s="1"/>
  <c r="Y343" i="12"/>
  <c r="V325" i="20" s="1"/>
  <c r="V343" i="12"/>
  <c r="S325" i="20" s="1"/>
  <c r="M343" i="12"/>
  <c r="Z342" i="12"/>
  <c r="W324" i="20" s="1"/>
  <c r="Y342" i="12"/>
  <c r="V324" i="20" s="1"/>
  <c r="V342" i="12"/>
  <c r="S324" i="20" s="1"/>
  <c r="M342" i="12"/>
  <c r="Z341" i="12"/>
  <c r="W323" i="20" s="1"/>
  <c r="Y341" i="12"/>
  <c r="V323" i="20" s="1"/>
  <c r="V341" i="12"/>
  <c r="S323" i="20" s="1"/>
  <c r="M341" i="12"/>
  <c r="Z340" i="12"/>
  <c r="W322" i="20" s="1"/>
  <c r="Y340" i="12"/>
  <c r="V322" i="20" s="1"/>
  <c r="V340" i="12"/>
  <c r="S322" i="20" s="1"/>
  <c r="M340" i="12"/>
  <c r="Z339" i="12"/>
  <c r="W321" i="20" s="1"/>
  <c r="Y339" i="12"/>
  <c r="V321" i="20" s="1"/>
  <c r="V339" i="12"/>
  <c r="S321" i="20" s="1"/>
  <c r="M339" i="12"/>
  <c r="Z338" i="12"/>
  <c r="W320" i="20" s="1"/>
  <c r="Y338" i="12"/>
  <c r="V320" i="20" s="1"/>
  <c r="V338" i="12"/>
  <c r="S320" i="20" s="1"/>
  <c r="M338" i="12"/>
  <c r="Z337" i="12"/>
  <c r="W319" i="20" s="1"/>
  <c r="Y337" i="12"/>
  <c r="V319" i="20" s="1"/>
  <c r="V337" i="12"/>
  <c r="S319" i="20" s="1"/>
  <c r="M337" i="12"/>
  <c r="Z336" i="12"/>
  <c r="W318" i="20" s="1"/>
  <c r="Y336" i="12"/>
  <c r="V318" i="20" s="1"/>
  <c r="V336" i="12"/>
  <c r="S318" i="20" s="1"/>
  <c r="M336" i="12"/>
  <c r="Z335" i="12"/>
  <c r="W317" i="20" s="1"/>
  <c r="Y335" i="12"/>
  <c r="V317" i="20" s="1"/>
  <c r="V335" i="12"/>
  <c r="S317" i="20" s="1"/>
  <c r="M335" i="12"/>
  <c r="Z334" i="12"/>
  <c r="W316" i="20" s="1"/>
  <c r="Y334" i="12"/>
  <c r="V316" i="20" s="1"/>
  <c r="V334" i="12"/>
  <c r="S316" i="20" s="1"/>
  <c r="M334" i="12"/>
  <c r="Z333" i="12"/>
  <c r="W315" i="20" s="1"/>
  <c r="Y333" i="12"/>
  <c r="V315" i="20" s="1"/>
  <c r="V333" i="12"/>
  <c r="S315" i="20" s="1"/>
  <c r="M333" i="12"/>
  <c r="Z332" i="12"/>
  <c r="W314" i="20" s="1"/>
  <c r="Y332" i="12"/>
  <c r="V314" i="20" s="1"/>
  <c r="V332" i="12"/>
  <c r="S314" i="20" s="1"/>
  <c r="M332" i="12"/>
  <c r="Z331" i="12"/>
  <c r="W313" i="20" s="1"/>
  <c r="Y331" i="12"/>
  <c r="V313" i="20" s="1"/>
  <c r="V331" i="12"/>
  <c r="S313" i="20" s="1"/>
  <c r="M331" i="12"/>
  <c r="Z330" i="12"/>
  <c r="W312" i="20" s="1"/>
  <c r="Y330" i="12"/>
  <c r="V312" i="20" s="1"/>
  <c r="V330" i="12"/>
  <c r="S312" i="20" s="1"/>
  <c r="M330" i="12"/>
  <c r="Z329" i="12"/>
  <c r="W311" i="20" s="1"/>
  <c r="Y329" i="12"/>
  <c r="V311" i="20" s="1"/>
  <c r="V329" i="12"/>
  <c r="S311" i="20" s="1"/>
  <c r="M329" i="12"/>
  <c r="Z328" i="12"/>
  <c r="W310" i="20" s="1"/>
  <c r="Y328" i="12"/>
  <c r="V310" i="20" s="1"/>
  <c r="V328" i="12"/>
  <c r="S310" i="20" s="1"/>
  <c r="M328" i="12"/>
  <c r="Z327" i="12"/>
  <c r="W309" i="20" s="1"/>
  <c r="Y327" i="12"/>
  <c r="V309" i="20" s="1"/>
  <c r="V327" i="12"/>
  <c r="S309" i="20" s="1"/>
  <c r="M327" i="12"/>
  <c r="Z326" i="12"/>
  <c r="W308" i="20" s="1"/>
  <c r="Y326" i="12"/>
  <c r="V308" i="20" s="1"/>
  <c r="V326" i="12"/>
  <c r="S308" i="20" s="1"/>
  <c r="M326" i="12"/>
  <c r="Z325" i="12"/>
  <c r="W307" i="20" s="1"/>
  <c r="Y325" i="12"/>
  <c r="V307" i="20" s="1"/>
  <c r="V325" i="12"/>
  <c r="S307" i="20" s="1"/>
  <c r="M325" i="12"/>
  <c r="Z324" i="12"/>
  <c r="W306" i="20" s="1"/>
  <c r="Y324" i="12"/>
  <c r="V306" i="20" s="1"/>
  <c r="V324" i="12"/>
  <c r="S306" i="20" s="1"/>
  <c r="M324" i="12"/>
  <c r="Z323" i="12"/>
  <c r="W305" i="20" s="1"/>
  <c r="Y323" i="12"/>
  <c r="V305" i="20" s="1"/>
  <c r="V323" i="12"/>
  <c r="S305" i="20" s="1"/>
  <c r="M323" i="12"/>
  <c r="Z322" i="12"/>
  <c r="W304" i="20" s="1"/>
  <c r="Y322" i="12"/>
  <c r="V304" i="20" s="1"/>
  <c r="V322" i="12"/>
  <c r="S304" i="20" s="1"/>
  <c r="M322" i="12"/>
  <c r="Z321" i="12"/>
  <c r="W303" i="20" s="1"/>
  <c r="Y321" i="12"/>
  <c r="V303" i="20" s="1"/>
  <c r="V321" i="12"/>
  <c r="S303" i="20" s="1"/>
  <c r="M321" i="12"/>
  <c r="Z320" i="12"/>
  <c r="W302" i="20" s="1"/>
  <c r="Y320" i="12"/>
  <c r="V302" i="20" s="1"/>
  <c r="V320" i="12"/>
  <c r="S302" i="20" s="1"/>
  <c r="M320" i="12"/>
  <c r="Z319" i="12"/>
  <c r="W301" i="20" s="1"/>
  <c r="Y319" i="12"/>
  <c r="V301" i="20" s="1"/>
  <c r="V319" i="12"/>
  <c r="S301" i="20" s="1"/>
  <c r="M319" i="12"/>
  <c r="Z318" i="12"/>
  <c r="W300" i="20" s="1"/>
  <c r="Y318" i="12"/>
  <c r="V300" i="20" s="1"/>
  <c r="V318" i="12"/>
  <c r="S300" i="20" s="1"/>
  <c r="M318" i="12"/>
  <c r="Z317" i="12"/>
  <c r="W299" i="20" s="1"/>
  <c r="Y317" i="12"/>
  <c r="V299" i="20" s="1"/>
  <c r="V317" i="12"/>
  <c r="S299" i="20" s="1"/>
  <c r="M317" i="12"/>
  <c r="Z316" i="12"/>
  <c r="W298" i="20" s="1"/>
  <c r="Y316" i="12"/>
  <c r="V298" i="20" s="1"/>
  <c r="V316" i="12"/>
  <c r="S298" i="20" s="1"/>
  <c r="M316" i="12"/>
  <c r="Z315" i="12"/>
  <c r="W297" i="20" s="1"/>
  <c r="Y315" i="12"/>
  <c r="V297" i="20" s="1"/>
  <c r="V315" i="12"/>
  <c r="S297" i="20" s="1"/>
  <c r="M315" i="12"/>
  <c r="Z314" i="12"/>
  <c r="W296" i="20" s="1"/>
  <c r="Y314" i="12"/>
  <c r="V296" i="20" s="1"/>
  <c r="V314" i="12"/>
  <c r="S296" i="20" s="1"/>
  <c r="M314" i="12"/>
  <c r="Z313" i="12"/>
  <c r="W295" i="20" s="1"/>
  <c r="Y313" i="12"/>
  <c r="V295" i="20" s="1"/>
  <c r="V313" i="12"/>
  <c r="S295" i="20" s="1"/>
  <c r="M313" i="12"/>
  <c r="Z312" i="12"/>
  <c r="W294" i="20" s="1"/>
  <c r="Y312" i="12"/>
  <c r="V294" i="20" s="1"/>
  <c r="V312" i="12"/>
  <c r="S294" i="20" s="1"/>
  <c r="M312" i="12"/>
  <c r="Z311" i="12"/>
  <c r="W293" i="20" s="1"/>
  <c r="Y311" i="12"/>
  <c r="V293" i="20" s="1"/>
  <c r="V311" i="12"/>
  <c r="S293" i="20" s="1"/>
  <c r="M311" i="12"/>
  <c r="Z310" i="12"/>
  <c r="W292" i="20" s="1"/>
  <c r="Y310" i="12"/>
  <c r="V292" i="20" s="1"/>
  <c r="V310" i="12"/>
  <c r="S292" i="20" s="1"/>
  <c r="M310" i="12"/>
  <c r="Z309" i="12"/>
  <c r="W291" i="20" s="1"/>
  <c r="Y309" i="12"/>
  <c r="V291" i="20" s="1"/>
  <c r="V309" i="12"/>
  <c r="S291" i="20" s="1"/>
  <c r="M309" i="12"/>
  <c r="Z308" i="12"/>
  <c r="W290" i="20" s="1"/>
  <c r="Y308" i="12"/>
  <c r="V290" i="20" s="1"/>
  <c r="V308" i="12"/>
  <c r="S290" i="20" s="1"/>
  <c r="M308" i="12"/>
  <c r="Z307" i="12"/>
  <c r="W289" i="20" s="1"/>
  <c r="Y307" i="12"/>
  <c r="V289" i="20" s="1"/>
  <c r="V307" i="12"/>
  <c r="S289" i="20" s="1"/>
  <c r="M307" i="12"/>
  <c r="Z306" i="12"/>
  <c r="W288" i="20" s="1"/>
  <c r="Y306" i="12"/>
  <c r="V288" i="20" s="1"/>
  <c r="V306" i="12"/>
  <c r="S288" i="20" s="1"/>
  <c r="M306" i="12"/>
  <c r="Z305" i="12"/>
  <c r="W287" i="20" s="1"/>
  <c r="Y305" i="12"/>
  <c r="V287" i="20" s="1"/>
  <c r="V305" i="12"/>
  <c r="S287" i="20" s="1"/>
  <c r="M305" i="12"/>
  <c r="Z304" i="12"/>
  <c r="W286" i="20" s="1"/>
  <c r="Y304" i="12"/>
  <c r="V286" i="20" s="1"/>
  <c r="V304" i="12"/>
  <c r="S286" i="20" s="1"/>
  <c r="M304" i="12"/>
  <c r="Z303" i="12"/>
  <c r="W285" i="20" s="1"/>
  <c r="Y303" i="12"/>
  <c r="V285" i="20" s="1"/>
  <c r="V303" i="12"/>
  <c r="S285" i="20" s="1"/>
  <c r="M303" i="12"/>
  <c r="Z302" i="12"/>
  <c r="W284" i="20" s="1"/>
  <c r="Y302" i="12"/>
  <c r="V284" i="20" s="1"/>
  <c r="V302" i="12"/>
  <c r="S284" i="20" s="1"/>
  <c r="M302" i="12"/>
  <c r="Z301" i="12"/>
  <c r="W283" i="20" s="1"/>
  <c r="Y301" i="12"/>
  <c r="V283" i="20" s="1"/>
  <c r="V301" i="12"/>
  <c r="S283" i="20" s="1"/>
  <c r="M301" i="12"/>
  <c r="Z300" i="12"/>
  <c r="W282" i="20" s="1"/>
  <c r="Y300" i="12"/>
  <c r="V282" i="20" s="1"/>
  <c r="V300" i="12"/>
  <c r="S282" i="20" s="1"/>
  <c r="M300" i="12"/>
  <c r="Z299" i="12"/>
  <c r="W281" i="20" s="1"/>
  <c r="Y299" i="12"/>
  <c r="V281" i="20" s="1"/>
  <c r="V299" i="12"/>
  <c r="S281" i="20" s="1"/>
  <c r="M299" i="12"/>
  <c r="Z298" i="12"/>
  <c r="W280" i="20" s="1"/>
  <c r="Y298" i="12"/>
  <c r="V280" i="20" s="1"/>
  <c r="V298" i="12"/>
  <c r="S280" i="20" s="1"/>
  <c r="M298" i="12"/>
  <c r="Z297" i="12"/>
  <c r="W279" i="20" s="1"/>
  <c r="Y297" i="12"/>
  <c r="V279" i="20" s="1"/>
  <c r="V297" i="12"/>
  <c r="S279" i="20" s="1"/>
  <c r="M297" i="12"/>
  <c r="Z296" i="12"/>
  <c r="W278" i="20" s="1"/>
  <c r="Y296" i="12"/>
  <c r="V278" i="20" s="1"/>
  <c r="V296" i="12"/>
  <c r="S278" i="20" s="1"/>
  <c r="M296" i="12"/>
  <c r="Z295" i="12"/>
  <c r="W277" i="20" s="1"/>
  <c r="Y295" i="12"/>
  <c r="V277" i="20" s="1"/>
  <c r="V295" i="12"/>
  <c r="S277" i="20" s="1"/>
  <c r="M295" i="12"/>
  <c r="Z294" i="12"/>
  <c r="W276" i="20" s="1"/>
  <c r="Y294" i="12"/>
  <c r="V276" i="20" s="1"/>
  <c r="V294" i="12"/>
  <c r="S276" i="20" s="1"/>
  <c r="M294" i="12"/>
  <c r="Z293" i="12"/>
  <c r="W275" i="20" s="1"/>
  <c r="Y293" i="12"/>
  <c r="V275" i="20" s="1"/>
  <c r="V293" i="12"/>
  <c r="S275" i="20" s="1"/>
  <c r="M293" i="12"/>
  <c r="Z292" i="12"/>
  <c r="W274" i="20" s="1"/>
  <c r="Y292" i="12"/>
  <c r="V274" i="20" s="1"/>
  <c r="V292" i="12"/>
  <c r="S274" i="20" s="1"/>
  <c r="M292" i="12"/>
  <c r="Z291" i="12"/>
  <c r="W273" i="20" s="1"/>
  <c r="Y291" i="12"/>
  <c r="V273" i="20" s="1"/>
  <c r="V291" i="12"/>
  <c r="S273" i="20" s="1"/>
  <c r="M291" i="12"/>
  <c r="Z290" i="12"/>
  <c r="W272" i="20" s="1"/>
  <c r="Y290" i="12"/>
  <c r="V272" i="20" s="1"/>
  <c r="V290" i="12"/>
  <c r="S272" i="20" s="1"/>
  <c r="M290" i="12"/>
  <c r="Z289" i="12"/>
  <c r="W271" i="20" s="1"/>
  <c r="Y289" i="12"/>
  <c r="V271" i="20" s="1"/>
  <c r="V289" i="12"/>
  <c r="S271" i="20" s="1"/>
  <c r="M289" i="12"/>
  <c r="Z288" i="12"/>
  <c r="W270" i="20" s="1"/>
  <c r="Y288" i="12"/>
  <c r="V270" i="20" s="1"/>
  <c r="V288" i="12"/>
  <c r="S270" i="20" s="1"/>
  <c r="M288" i="12"/>
  <c r="Z287" i="12"/>
  <c r="W269" i="20" s="1"/>
  <c r="Y287" i="12"/>
  <c r="V269" i="20" s="1"/>
  <c r="V287" i="12"/>
  <c r="S269" i="20" s="1"/>
  <c r="M287" i="12"/>
  <c r="Z286" i="12"/>
  <c r="W268" i="20" s="1"/>
  <c r="Y286" i="12"/>
  <c r="V268" i="20" s="1"/>
  <c r="V286" i="12"/>
  <c r="S268" i="20" s="1"/>
  <c r="M286" i="12"/>
  <c r="Z285" i="12"/>
  <c r="W267" i="20" s="1"/>
  <c r="Y285" i="12"/>
  <c r="V267" i="20" s="1"/>
  <c r="V285" i="12"/>
  <c r="S267" i="20" s="1"/>
  <c r="M285" i="12"/>
  <c r="Z284" i="12"/>
  <c r="W266" i="20" s="1"/>
  <c r="Y284" i="12"/>
  <c r="V266" i="20" s="1"/>
  <c r="V284" i="12"/>
  <c r="S266" i="20" s="1"/>
  <c r="M284" i="12"/>
  <c r="Z283" i="12"/>
  <c r="W265" i="20" s="1"/>
  <c r="Y283" i="12"/>
  <c r="V265" i="20" s="1"/>
  <c r="V283" i="12"/>
  <c r="S265" i="20" s="1"/>
  <c r="M283" i="12"/>
  <c r="Z282" i="12"/>
  <c r="W264" i="20" s="1"/>
  <c r="Y282" i="12"/>
  <c r="V264" i="20" s="1"/>
  <c r="V282" i="12"/>
  <c r="S264" i="20" s="1"/>
  <c r="M282" i="12"/>
  <c r="Z281" i="12"/>
  <c r="W263" i="20" s="1"/>
  <c r="Y281" i="12"/>
  <c r="V263" i="20" s="1"/>
  <c r="V281" i="12"/>
  <c r="S263" i="20" s="1"/>
  <c r="M281" i="12"/>
  <c r="Z280" i="12"/>
  <c r="W262" i="20" s="1"/>
  <c r="Y280" i="12"/>
  <c r="V262" i="20" s="1"/>
  <c r="V280" i="12"/>
  <c r="S262" i="20" s="1"/>
  <c r="M280" i="12"/>
  <c r="Z279" i="12"/>
  <c r="W261" i="20" s="1"/>
  <c r="Y279" i="12"/>
  <c r="V261" i="20" s="1"/>
  <c r="V279" i="12"/>
  <c r="S261" i="20" s="1"/>
  <c r="M279" i="12"/>
  <c r="Z278" i="12"/>
  <c r="W260" i="20" s="1"/>
  <c r="Y278" i="12"/>
  <c r="V260" i="20" s="1"/>
  <c r="V278" i="12"/>
  <c r="S260" i="20" s="1"/>
  <c r="M278" i="12"/>
  <c r="Z277" i="12"/>
  <c r="W259" i="20" s="1"/>
  <c r="Y277" i="12"/>
  <c r="V259" i="20" s="1"/>
  <c r="V277" i="12"/>
  <c r="S259" i="20" s="1"/>
  <c r="M277" i="12"/>
  <c r="Z276" i="12"/>
  <c r="W258" i="20" s="1"/>
  <c r="Y276" i="12"/>
  <c r="V258" i="20" s="1"/>
  <c r="V276" i="12"/>
  <c r="S258" i="20" s="1"/>
  <c r="M276" i="12"/>
  <c r="Z275" i="12"/>
  <c r="W257" i="20" s="1"/>
  <c r="Y275" i="12"/>
  <c r="V257" i="20" s="1"/>
  <c r="V275" i="12"/>
  <c r="S257" i="20" s="1"/>
  <c r="M275" i="12"/>
  <c r="Z274" i="12"/>
  <c r="W256" i="20" s="1"/>
  <c r="Y274" i="12"/>
  <c r="V256" i="20" s="1"/>
  <c r="V274" i="12"/>
  <c r="S256" i="20" s="1"/>
  <c r="M274" i="12"/>
  <c r="Z273" i="12"/>
  <c r="W255" i="20" s="1"/>
  <c r="Y273" i="12"/>
  <c r="V255" i="20" s="1"/>
  <c r="V273" i="12"/>
  <c r="S255" i="20" s="1"/>
  <c r="M273" i="12"/>
  <c r="Z272" i="12"/>
  <c r="W254" i="20" s="1"/>
  <c r="Y272" i="12"/>
  <c r="V254" i="20" s="1"/>
  <c r="V272" i="12"/>
  <c r="S254" i="20" s="1"/>
  <c r="M272" i="12"/>
  <c r="Z271" i="12"/>
  <c r="W253" i="20" s="1"/>
  <c r="Y271" i="12"/>
  <c r="V253" i="20" s="1"/>
  <c r="V271" i="12"/>
  <c r="S253" i="20" s="1"/>
  <c r="M271" i="12"/>
  <c r="Z270" i="12"/>
  <c r="W252" i="20" s="1"/>
  <c r="Y270" i="12"/>
  <c r="V252" i="20" s="1"/>
  <c r="V270" i="12"/>
  <c r="S252" i="20" s="1"/>
  <c r="M270" i="12"/>
  <c r="Z269" i="12"/>
  <c r="W251" i="20" s="1"/>
  <c r="Y269" i="12"/>
  <c r="V251" i="20" s="1"/>
  <c r="V269" i="12"/>
  <c r="S251" i="20" s="1"/>
  <c r="M269" i="12"/>
  <c r="Z268" i="12"/>
  <c r="W250" i="20" s="1"/>
  <c r="Y268" i="12"/>
  <c r="V250" i="20" s="1"/>
  <c r="V268" i="12"/>
  <c r="S250" i="20" s="1"/>
  <c r="M268" i="12"/>
  <c r="Z267" i="12"/>
  <c r="W249" i="20" s="1"/>
  <c r="Y267" i="12"/>
  <c r="V249" i="20" s="1"/>
  <c r="V267" i="12"/>
  <c r="S249" i="20" s="1"/>
  <c r="M267" i="12"/>
  <c r="Z266" i="12"/>
  <c r="W248" i="20" s="1"/>
  <c r="Y266" i="12"/>
  <c r="V248" i="20" s="1"/>
  <c r="V266" i="12"/>
  <c r="S248" i="20" s="1"/>
  <c r="M266" i="12"/>
  <c r="Z265" i="12"/>
  <c r="W247" i="20" s="1"/>
  <c r="Y265" i="12"/>
  <c r="V247" i="20" s="1"/>
  <c r="V265" i="12"/>
  <c r="S247" i="20" s="1"/>
  <c r="M265" i="12"/>
  <c r="Z264" i="12"/>
  <c r="W246" i="20" s="1"/>
  <c r="Y264" i="12"/>
  <c r="V246" i="20" s="1"/>
  <c r="V264" i="12"/>
  <c r="S246" i="20" s="1"/>
  <c r="M264" i="12"/>
  <c r="Z263" i="12"/>
  <c r="W245" i="20" s="1"/>
  <c r="Y263" i="12"/>
  <c r="V245" i="20" s="1"/>
  <c r="V263" i="12"/>
  <c r="S245" i="20" s="1"/>
  <c r="M263" i="12"/>
  <c r="Z262" i="12"/>
  <c r="W244" i="20" s="1"/>
  <c r="Y262" i="12"/>
  <c r="V244" i="20" s="1"/>
  <c r="V262" i="12"/>
  <c r="S244" i="20" s="1"/>
  <c r="M262" i="12"/>
  <c r="Z261" i="12"/>
  <c r="W243" i="20" s="1"/>
  <c r="Y261" i="12"/>
  <c r="V243" i="20" s="1"/>
  <c r="V261" i="12"/>
  <c r="S243" i="20" s="1"/>
  <c r="M261" i="12"/>
  <c r="Z260" i="12"/>
  <c r="W242" i="20" s="1"/>
  <c r="Y260" i="12"/>
  <c r="V242" i="20" s="1"/>
  <c r="V260" i="12"/>
  <c r="S242" i="20" s="1"/>
  <c r="M260" i="12"/>
  <c r="Z259" i="12"/>
  <c r="W241" i="20" s="1"/>
  <c r="Y259" i="12"/>
  <c r="V241" i="20" s="1"/>
  <c r="V259" i="12"/>
  <c r="S241" i="20" s="1"/>
  <c r="M259" i="12"/>
  <c r="Z258" i="12"/>
  <c r="W240" i="20" s="1"/>
  <c r="Y258" i="12"/>
  <c r="V240" i="20" s="1"/>
  <c r="V258" i="12"/>
  <c r="S240" i="20" s="1"/>
  <c r="M258" i="12"/>
  <c r="Z257" i="12"/>
  <c r="W239" i="20" s="1"/>
  <c r="Y257" i="12"/>
  <c r="V239" i="20" s="1"/>
  <c r="V257" i="12"/>
  <c r="S239" i="20" s="1"/>
  <c r="M257" i="12"/>
  <c r="Z256" i="12"/>
  <c r="W238" i="20" s="1"/>
  <c r="Y256" i="12"/>
  <c r="V238" i="20" s="1"/>
  <c r="V256" i="12"/>
  <c r="S238" i="20" s="1"/>
  <c r="M256" i="12"/>
  <c r="Z255" i="12"/>
  <c r="W237" i="20" s="1"/>
  <c r="Y255" i="12"/>
  <c r="V237" i="20" s="1"/>
  <c r="V255" i="12"/>
  <c r="S237" i="20" s="1"/>
  <c r="M255" i="12"/>
  <c r="Z254" i="12"/>
  <c r="W236" i="20" s="1"/>
  <c r="Y254" i="12"/>
  <c r="V236" i="20" s="1"/>
  <c r="V254" i="12"/>
  <c r="S236" i="20" s="1"/>
  <c r="M254" i="12"/>
  <c r="Z253" i="12"/>
  <c r="W235" i="20" s="1"/>
  <c r="Y253" i="12"/>
  <c r="V235" i="20" s="1"/>
  <c r="V253" i="12"/>
  <c r="S235" i="20" s="1"/>
  <c r="M253" i="12"/>
  <c r="Z252" i="12"/>
  <c r="W234" i="20" s="1"/>
  <c r="Y252" i="12"/>
  <c r="V234" i="20" s="1"/>
  <c r="V252" i="12"/>
  <c r="S234" i="20" s="1"/>
  <c r="M252" i="12"/>
  <c r="Z251" i="12"/>
  <c r="W233" i="20" s="1"/>
  <c r="Y251" i="12"/>
  <c r="V233" i="20" s="1"/>
  <c r="V251" i="12"/>
  <c r="S233" i="20" s="1"/>
  <c r="M251" i="12"/>
  <c r="Z250" i="12"/>
  <c r="W232" i="20" s="1"/>
  <c r="Y250" i="12"/>
  <c r="V232" i="20" s="1"/>
  <c r="V250" i="12"/>
  <c r="S232" i="20" s="1"/>
  <c r="M250" i="12"/>
  <c r="Z249" i="12"/>
  <c r="W231" i="20" s="1"/>
  <c r="Y249" i="12"/>
  <c r="V231" i="20" s="1"/>
  <c r="V249" i="12"/>
  <c r="S231" i="20" s="1"/>
  <c r="M249" i="12"/>
  <c r="Z248" i="12"/>
  <c r="W230" i="20" s="1"/>
  <c r="Y248" i="12"/>
  <c r="V230" i="20" s="1"/>
  <c r="V248" i="12"/>
  <c r="S230" i="20" s="1"/>
  <c r="M248" i="12"/>
  <c r="Z247" i="12"/>
  <c r="W229" i="20" s="1"/>
  <c r="Y247" i="12"/>
  <c r="V229" i="20" s="1"/>
  <c r="V247" i="12"/>
  <c r="S229" i="20" s="1"/>
  <c r="M247" i="12"/>
  <c r="Z246" i="12"/>
  <c r="W228" i="20" s="1"/>
  <c r="Y246" i="12"/>
  <c r="V228" i="20" s="1"/>
  <c r="V246" i="12"/>
  <c r="S228" i="20" s="1"/>
  <c r="M246" i="12"/>
  <c r="Z245" i="12"/>
  <c r="W227" i="20" s="1"/>
  <c r="Y245" i="12"/>
  <c r="V227" i="20" s="1"/>
  <c r="V245" i="12"/>
  <c r="S227" i="20" s="1"/>
  <c r="M245" i="12"/>
  <c r="Z244" i="12"/>
  <c r="W226" i="20" s="1"/>
  <c r="Y244" i="12"/>
  <c r="V226" i="20" s="1"/>
  <c r="V244" i="12"/>
  <c r="S226" i="20" s="1"/>
  <c r="M244" i="12"/>
  <c r="Z243" i="12"/>
  <c r="W225" i="20" s="1"/>
  <c r="Y243" i="12"/>
  <c r="V225" i="20" s="1"/>
  <c r="V243" i="12"/>
  <c r="S225" i="20" s="1"/>
  <c r="M243" i="12"/>
  <c r="Z242" i="12"/>
  <c r="W224" i="20" s="1"/>
  <c r="Y242" i="12"/>
  <c r="V224" i="20" s="1"/>
  <c r="V242" i="12"/>
  <c r="S224" i="20" s="1"/>
  <c r="M242" i="12"/>
  <c r="Z241" i="12"/>
  <c r="W223" i="20" s="1"/>
  <c r="Y241" i="12"/>
  <c r="V223" i="20" s="1"/>
  <c r="V241" i="12"/>
  <c r="S223" i="20" s="1"/>
  <c r="M241" i="12"/>
  <c r="Z240" i="12"/>
  <c r="W222" i="20" s="1"/>
  <c r="Y240" i="12"/>
  <c r="V222" i="20" s="1"/>
  <c r="V240" i="12"/>
  <c r="S222" i="20" s="1"/>
  <c r="M240" i="12"/>
  <c r="Z239" i="12"/>
  <c r="W221" i="20" s="1"/>
  <c r="Y239" i="12"/>
  <c r="V221" i="20" s="1"/>
  <c r="V239" i="12"/>
  <c r="S221" i="20" s="1"/>
  <c r="M239" i="12"/>
  <c r="Z238" i="12"/>
  <c r="W220" i="20" s="1"/>
  <c r="Y238" i="12"/>
  <c r="V220" i="20" s="1"/>
  <c r="V238" i="12"/>
  <c r="S220" i="20" s="1"/>
  <c r="M238" i="12"/>
  <c r="Z237" i="12"/>
  <c r="W219" i="20" s="1"/>
  <c r="Y237" i="12"/>
  <c r="V219" i="20" s="1"/>
  <c r="V237" i="12"/>
  <c r="S219" i="20" s="1"/>
  <c r="M237" i="12"/>
  <c r="Z236" i="12"/>
  <c r="W218" i="20" s="1"/>
  <c r="Y236" i="12"/>
  <c r="V218" i="20" s="1"/>
  <c r="V236" i="12"/>
  <c r="S218" i="20" s="1"/>
  <c r="M236" i="12"/>
  <c r="Z235" i="12"/>
  <c r="W217" i="20" s="1"/>
  <c r="Y235" i="12"/>
  <c r="V217" i="20" s="1"/>
  <c r="V235" i="12"/>
  <c r="S217" i="20" s="1"/>
  <c r="M235" i="12"/>
  <c r="Z234" i="12"/>
  <c r="W216" i="20" s="1"/>
  <c r="Y234" i="12"/>
  <c r="V216" i="20" s="1"/>
  <c r="V234" i="12"/>
  <c r="S216" i="20" s="1"/>
  <c r="M234" i="12"/>
  <c r="Z233" i="12"/>
  <c r="W215" i="20" s="1"/>
  <c r="Y233" i="12"/>
  <c r="V215" i="20" s="1"/>
  <c r="V233" i="12"/>
  <c r="S215" i="20" s="1"/>
  <c r="M233" i="12"/>
  <c r="Z232" i="12"/>
  <c r="W214" i="20" s="1"/>
  <c r="Y232" i="12"/>
  <c r="V214" i="20" s="1"/>
  <c r="V232" i="12"/>
  <c r="S214" i="20" s="1"/>
  <c r="M232" i="12"/>
  <c r="Z231" i="12"/>
  <c r="W213" i="20" s="1"/>
  <c r="Y231" i="12"/>
  <c r="V213" i="20" s="1"/>
  <c r="V231" i="12"/>
  <c r="S213" i="20" s="1"/>
  <c r="M231" i="12"/>
  <c r="Z230" i="12"/>
  <c r="W212" i="20" s="1"/>
  <c r="Y230" i="12"/>
  <c r="V212" i="20" s="1"/>
  <c r="V230" i="12"/>
  <c r="S212" i="20" s="1"/>
  <c r="M230" i="12"/>
  <c r="Z229" i="12"/>
  <c r="W211" i="20" s="1"/>
  <c r="Y229" i="12"/>
  <c r="V211" i="20" s="1"/>
  <c r="V229" i="12"/>
  <c r="S211" i="20" s="1"/>
  <c r="M229" i="12"/>
  <c r="Z228" i="12"/>
  <c r="W210" i="20" s="1"/>
  <c r="Y228" i="12"/>
  <c r="V210" i="20" s="1"/>
  <c r="V228" i="12"/>
  <c r="S210" i="20" s="1"/>
  <c r="M228" i="12"/>
  <c r="Z227" i="12"/>
  <c r="W209" i="20" s="1"/>
  <c r="Y227" i="12"/>
  <c r="V209" i="20" s="1"/>
  <c r="V227" i="12"/>
  <c r="S209" i="20" s="1"/>
  <c r="M227" i="12"/>
  <c r="Z226" i="12"/>
  <c r="W208" i="20" s="1"/>
  <c r="Y226" i="12"/>
  <c r="V208" i="20" s="1"/>
  <c r="V226" i="12"/>
  <c r="S208" i="20" s="1"/>
  <c r="M226" i="12"/>
  <c r="Z225" i="12"/>
  <c r="W207" i="20" s="1"/>
  <c r="Y225" i="12"/>
  <c r="V207" i="20" s="1"/>
  <c r="V225" i="12"/>
  <c r="S207" i="20" s="1"/>
  <c r="M225" i="12"/>
  <c r="Z224" i="12"/>
  <c r="W206" i="20" s="1"/>
  <c r="Y224" i="12"/>
  <c r="V206" i="20" s="1"/>
  <c r="V224" i="12"/>
  <c r="S206" i="20" s="1"/>
  <c r="M224" i="12"/>
  <c r="Z223" i="12"/>
  <c r="W205" i="20" s="1"/>
  <c r="Y223" i="12"/>
  <c r="V205" i="20" s="1"/>
  <c r="V223" i="12"/>
  <c r="S205" i="20" s="1"/>
  <c r="M223" i="12"/>
  <c r="Z222" i="12"/>
  <c r="W204" i="20" s="1"/>
  <c r="Y222" i="12"/>
  <c r="V204" i="20" s="1"/>
  <c r="V222" i="12"/>
  <c r="S204" i="20" s="1"/>
  <c r="M222" i="12"/>
  <c r="Z221" i="12"/>
  <c r="W203" i="20" s="1"/>
  <c r="Y221" i="12"/>
  <c r="V203" i="20" s="1"/>
  <c r="V221" i="12"/>
  <c r="S203" i="20" s="1"/>
  <c r="M221" i="12"/>
  <c r="Z220" i="12"/>
  <c r="W202" i="20" s="1"/>
  <c r="Y220" i="12"/>
  <c r="V202" i="20" s="1"/>
  <c r="V220" i="12"/>
  <c r="S202" i="20" s="1"/>
  <c r="M220" i="12"/>
  <c r="Z219" i="12"/>
  <c r="W201" i="20" s="1"/>
  <c r="Y219" i="12"/>
  <c r="V201" i="20" s="1"/>
  <c r="V219" i="12"/>
  <c r="S201" i="20" s="1"/>
  <c r="M219" i="12"/>
  <c r="Z218" i="12"/>
  <c r="W200" i="20" s="1"/>
  <c r="Y218" i="12"/>
  <c r="V200" i="20" s="1"/>
  <c r="V218" i="12"/>
  <c r="S200" i="20" s="1"/>
  <c r="M218" i="12"/>
  <c r="Z217" i="12"/>
  <c r="W199" i="20" s="1"/>
  <c r="Y217" i="12"/>
  <c r="V199" i="20" s="1"/>
  <c r="V217" i="12"/>
  <c r="S199" i="20" s="1"/>
  <c r="M217" i="12"/>
  <c r="Z216" i="12"/>
  <c r="W198" i="20" s="1"/>
  <c r="Y216" i="12"/>
  <c r="V198" i="20" s="1"/>
  <c r="V216" i="12"/>
  <c r="S198" i="20" s="1"/>
  <c r="M216" i="12"/>
  <c r="Z215" i="12"/>
  <c r="W197" i="20" s="1"/>
  <c r="Y215" i="12"/>
  <c r="V197" i="20" s="1"/>
  <c r="V215" i="12"/>
  <c r="S197" i="20" s="1"/>
  <c r="M215" i="12"/>
  <c r="Z214" i="12"/>
  <c r="W196" i="20" s="1"/>
  <c r="Y214" i="12"/>
  <c r="V196" i="20" s="1"/>
  <c r="V214" i="12"/>
  <c r="S196" i="20" s="1"/>
  <c r="M214" i="12"/>
  <c r="Z213" i="12"/>
  <c r="W195" i="20" s="1"/>
  <c r="Y213" i="12"/>
  <c r="V195" i="20" s="1"/>
  <c r="V213" i="12"/>
  <c r="S195" i="20" s="1"/>
  <c r="M213" i="12"/>
  <c r="Z212" i="12"/>
  <c r="W194" i="20" s="1"/>
  <c r="Y212" i="12"/>
  <c r="V194" i="20" s="1"/>
  <c r="V212" i="12"/>
  <c r="S194" i="20" s="1"/>
  <c r="M212" i="12"/>
  <c r="Z211" i="12"/>
  <c r="W193" i="20" s="1"/>
  <c r="Y211" i="12"/>
  <c r="V193" i="20" s="1"/>
  <c r="V211" i="12"/>
  <c r="S193" i="20" s="1"/>
  <c r="M211" i="12"/>
  <c r="Z210" i="12"/>
  <c r="W192" i="20" s="1"/>
  <c r="Y210" i="12"/>
  <c r="V192" i="20" s="1"/>
  <c r="V210" i="12"/>
  <c r="S192" i="20" s="1"/>
  <c r="M210" i="12"/>
  <c r="Z209" i="12"/>
  <c r="W191" i="20" s="1"/>
  <c r="Y209" i="12"/>
  <c r="V191" i="20" s="1"/>
  <c r="V209" i="12"/>
  <c r="S191" i="20" s="1"/>
  <c r="M209" i="12"/>
  <c r="Z208" i="12"/>
  <c r="W190" i="20" s="1"/>
  <c r="Y208" i="12"/>
  <c r="V190" i="20" s="1"/>
  <c r="V208" i="12"/>
  <c r="S190" i="20" s="1"/>
  <c r="M208" i="12"/>
  <c r="Z207" i="12"/>
  <c r="W189" i="20" s="1"/>
  <c r="Y207" i="12"/>
  <c r="V189" i="20" s="1"/>
  <c r="V207" i="12"/>
  <c r="S189" i="20" s="1"/>
  <c r="M207" i="12"/>
  <c r="Z206" i="12"/>
  <c r="W188" i="20" s="1"/>
  <c r="Y206" i="12"/>
  <c r="V188" i="20" s="1"/>
  <c r="V206" i="12"/>
  <c r="S188" i="20" s="1"/>
  <c r="M206" i="12"/>
  <c r="Z205" i="12"/>
  <c r="W187" i="20" s="1"/>
  <c r="Y205" i="12"/>
  <c r="V187" i="20" s="1"/>
  <c r="V205" i="12"/>
  <c r="S187" i="20" s="1"/>
  <c r="M205" i="12"/>
  <c r="Z204" i="12"/>
  <c r="W186" i="20" s="1"/>
  <c r="Y204" i="12"/>
  <c r="V186" i="20" s="1"/>
  <c r="V204" i="12"/>
  <c r="S186" i="20" s="1"/>
  <c r="M204" i="12"/>
  <c r="Z203" i="12"/>
  <c r="W185" i="20" s="1"/>
  <c r="Y203" i="12"/>
  <c r="V185" i="20" s="1"/>
  <c r="V203" i="12"/>
  <c r="S185" i="20" s="1"/>
  <c r="M203" i="12"/>
  <c r="Z202" i="12"/>
  <c r="W184" i="20" s="1"/>
  <c r="Y202" i="12"/>
  <c r="V184" i="20" s="1"/>
  <c r="V202" i="12"/>
  <c r="S184" i="20" s="1"/>
  <c r="M202" i="12"/>
  <c r="Z201" i="12"/>
  <c r="W183" i="20" s="1"/>
  <c r="Y201" i="12"/>
  <c r="V183" i="20" s="1"/>
  <c r="V201" i="12"/>
  <c r="S183" i="20" s="1"/>
  <c r="M201" i="12"/>
  <c r="Z200" i="12"/>
  <c r="W182" i="20" s="1"/>
  <c r="Y200" i="12"/>
  <c r="V182" i="20" s="1"/>
  <c r="V200" i="12"/>
  <c r="S182" i="20" s="1"/>
  <c r="M200" i="12"/>
  <c r="Z199" i="12"/>
  <c r="W181" i="20" s="1"/>
  <c r="Y199" i="12"/>
  <c r="V181" i="20" s="1"/>
  <c r="V199" i="12"/>
  <c r="S181" i="20" s="1"/>
  <c r="M199" i="12"/>
  <c r="Z198" i="12"/>
  <c r="W180" i="20" s="1"/>
  <c r="Y198" i="12"/>
  <c r="V180" i="20" s="1"/>
  <c r="V198" i="12"/>
  <c r="S180" i="20" s="1"/>
  <c r="M198" i="12"/>
  <c r="Z197" i="12"/>
  <c r="W179" i="20" s="1"/>
  <c r="Y197" i="12"/>
  <c r="V179" i="20" s="1"/>
  <c r="V197" i="12"/>
  <c r="S179" i="20" s="1"/>
  <c r="M197" i="12"/>
  <c r="Z196" i="12"/>
  <c r="W178" i="20" s="1"/>
  <c r="Y196" i="12"/>
  <c r="V178" i="20" s="1"/>
  <c r="V196" i="12"/>
  <c r="S178" i="20" s="1"/>
  <c r="M196" i="12"/>
  <c r="Z195" i="12"/>
  <c r="W177" i="20" s="1"/>
  <c r="Y195" i="12"/>
  <c r="V177" i="20" s="1"/>
  <c r="V195" i="12"/>
  <c r="S177" i="20" s="1"/>
  <c r="M195" i="12"/>
  <c r="Z194" i="12"/>
  <c r="W176" i="20" s="1"/>
  <c r="Y194" i="12"/>
  <c r="V176" i="20" s="1"/>
  <c r="V194" i="12"/>
  <c r="S176" i="20" s="1"/>
  <c r="M194" i="12"/>
  <c r="Z193" i="12"/>
  <c r="W175" i="20" s="1"/>
  <c r="Y193" i="12"/>
  <c r="V175" i="20" s="1"/>
  <c r="V193" i="12"/>
  <c r="S175" i="20" s="1"/>
  <c r="M193" i="12"/>
  <c r="Z192" i="12"/>
  <c r="W174" i="20" s="1"/>
  <c r="Y192" i="12"/>
  <c r="V174" i="20" s="1"/>
  <c r="V192" i="12"/>
  <c r="S174" i="20" s="1"/>
  <c r="M192" i="12"/>
  <c r="Z191" i="12"/>
  <c r="W173" i="20" s="1"/>
  <c r="Y191" i="12"/>
  <c r="V173" i="20" s="1"/>
  <c r="V191" i="12"/>
  <c r="S173" i="20" s="1"/>
  <c r="M191" i="12"/>
  <c r="Z190" i="12"/>
  <c r="W172" i="20" s="1"/>
  <c r="Y190" i="12"/>
  <c r="V172" i="20" s="1"/>
  <c r="V190" i="12"/>
  <c r="S172" i="20" s="1"/>
  <c r="M190" i="12"/>
  <c r="Z189" i="12"/>
  <c r="W171" i="20" s="1"/>
  <c r="Y189" i="12"/>
  <c r="V171" i="20" s="1"/>
  <c r="V189" i="12"/>
  <c r="S171" i="20" s="1"/>
  <c r="M189" i="12"/>
  <c r="Z188" i="12"/>
  <c r="W170" i="20" s="1"/>
  <c r="Y188" i="12"/>
  <c r="V170" i="20" s="1"/>
  <c r="V188" i="12"/>
  <c r="S170" i="20" s="1"/>
  <c r="M188" i="12"/>
  <c r="Z187" i="12"/>
  <c r="W169" i="20" s="1"/>
  <c r="Y187" i="12"/>
  <c r="V169" i="20" s="1"/>
  <c r="V187" i="12"/>
  <c r="S169" i="20" s="1"/>
  <c r="M187" i="12"/>
  <c r="Z186" i="12"/>
  <c r="W168" i="20" s="1"/>
  <c r="Y186" i="12"/>
  <c r="V168" i="20" s="1"/>
  <c r="V186" i="12"/>
  <c r="S168" i="20" s="1"/>
  <c r="M186" i="12"/>
  <c r="Z185" i="12"/>
  <c r="W167" i="20" s="1"/>
  <c r="Y185" i="12"/>
  <c r="V167" i="20" s="1"/>
  <c r="V185" i="12"/>
  <c r="S167" i="20" s="1"/>
  <c r="M185" i="12"/>
  <c r="Z184" i="12"/>
  <c r="W166" i="20" s="1"/>
  <c r="Y184" i="12"/>
  <c r="V166" i="20" s="1"/>
  <c r="V184" i="12"/>
  <c r="S166" i="20" s="1"/>
  <c r="M184" i="12"/>
  <c r="Z183" i="12"/>
  <c r="W165" i="20" s="1"/>
  <c r="Y183" i="12"/>
  <c r="V165" i="20" s="1"/>
  <c r="V183" i="12"/>
  <c r="S165" i="20" s="1"/>
  <c r="M183" i="12"/>
  <c r="Z182" i="12"/>
  <c r="W164" i="20" s="1"/>
  <c r="Y182" i="12"/>
  <c r="V164" i="20" s="1"/>
  <c r="V182" i="12"/>
  <c r="S164" i="20" s="1"/>
  <c r="M182" i="12"/>
  <c r="Z181" i="12"/>
  <c r="W163" i="20" s="1"/>
  <c r="Y181" i="12"/>
  <c r="V163" i="20" s="1"/>
  <c r="V181" i="12"/>
  <c r="S163" i="20" s="1"/>
  <c r="M181" i="12"/>
  <c r="Z180" i="12"/>
  <c r="W162" i="20" s="1"/>
  <c r="Y180" i="12"/>
  <c r="V162" i="20" s="1"/>
  <c r="V180" i="12"/>
  <c r="S162" i="20" s="1"/>
  <c r="M180" i="12"/>
  <c r="Z179" i="12"/>
  <c r="W161" i="20" s="1"/>
  <c r="Y179" i="12"/>
  <c r="V161" i="20" s="1"/>
  <c r="V179" i="12"/>
  <c r="S161" i="20" s="1"/>
  <c r="M179" i="12"/>
  <c r="Z178" i="12"/>
  <c r="W160" i="20" s="1"/>
  <c r="Y178" i="12"/>
  <c r="V160" i="20" s="1"/>
  <c r="V178" i="12"/>
  <c r="S160" i="20" s="1"/>
  <c r="M178" i="12"/>
  <c r="Z177" i="12"/>
  <c r="W159" i="20" s="1"/>
  <c r="Y177" i="12"/>
  <c r="V159" i="20" s="1"/>
  <c r="V177" i="12"/>
  <c r="S159" i="20" s="1"/>
  <c r="M177" i="12"/>
  <c r="Z176" i="12"/>
  <c r="W158" i="20" s="1"/>
  <c r="Y176" i="12"/>
  <c r="V158" i="20" s="1"/>
  <c r="V176" i="12"/>
  <c r="S158" i="20" s="1"/>
  <c r="M176" i="12"/>
  <c r="Z175" i="12"/>
  <c r="W157" i="20" s="1"/>
  <c r="Y175" i="12"/>
  <c r="V157" i="20" s="1"/>
  <c r="V175" i="12"/>
  <c r="S157" i="20" s="1"/>
  <c r="M175" i="12"/>
  <c r="Z174" i="12"/>
  <c r="W156" i="20" s="1"/>
  <c r="Y174" i="12"/>
  <c r="V156" i="20" s="1"/>
  <c r="V174" i="12"/>
  <c r="S156" i="20" s="1"/>
  <c r="M174" i="12"/>
  <c r="Z173" i="12"/>
  <c r="W155" i="20" s="1"/>
  <c r="Y173" i="12"/>
  <c r="V155" i="20" s="1"/>
  <c r="V173" i="12"/>
  <c r="S155" i="20" s="1"/>
  <c r="M173" i="12"/>
  <c r="Z172" i="12"/>
  <c r="W154" i="20" s="1"/>
  <c r="Y172" i="12"/>
  <c r="V154" i="20" s="1"/>
  <c r="V172" i="12"/>
  <c r="S154" i="20" s="1"/>
  <c r="M172" i="12"/>
  <c r="Z171" i="12"/>
  <c r="W153" i="20" s="1"/>
  <c r="Y171" i="12"/>
  <c r="V153" i="20" s="1"/>
  <c r="V171" i="12"/>
  <c r="S153" i="20" s="1"/>
  <c r="M171" i="12"/>
  <c r="Z170" i="12"/>
  <c r="W152" i="20" s="1"/>
  <c r="Y170" i="12"/>
  <c r="V152" i="20" s="1"/>
  <c r="V170" i="12"/>
  <c r="S152" i="20" s="1"/>
  <c r="M170" i="12"/>
  <c r="Z169" i="12"/>
  <c r="W151" i="20" s="1"/>
  <c r="Y169" i="12"/>
  <c r="V151" i="20" s="1"/>
  <c r="V169" i="12"/>
  <c r="S151" i="20" s="1"/>
  <c r="M169" i="12"/>
  <c r="Z168" i="12"/>
  <c r="W150" i="20" s="1"/>
  <c r="Y168" i="12"/>
  <c r="V150" i="20" s="1"/>
  <c r="V168" i="12"/>
  <c r="S150" i="20" s="1"/>
  <c r="M168" i="12"/>
  <c r="Z167" i="12"/>
  <c r="W149" i="20" s="1"/>
  <c r="Y167" i="12"/>
  <c r="V149" i="20" s="1"/>
  <c r="V167" i="12"/>
  <c r="S149" i="20" s="1"/>
  <c r="M167" i="12"/>
  <c r="Z166" i="12"/>
  <c r="W148" i="20" s="1"/>
  <c r="Y166" i="12"/>
  <c r="V148" i="20" s="1"/>
  <c r="V166" i="12"/>
  <c r="S148" i="20" s="1"/>
  <c r="M166" i="12"/>
  <c r="Z165" i="12"/>
  <c r="W147" i="20" s="1"/>
  <c r="Y165" i="12"/>
  <c r="V147" i="20" s="1"/>
  <c r="V165" i="12"/>
  <c r="S147" i="20" s="1"/>
  <c r="M165" i="12"/>
  <c r="Z164" i="12"/>
  <c r="W146" i="20" s="1"/>
  <c r="Y164" i="12"/>
  <c r="V146" i="20" s="1"/>
  <c r="V164" i="12"/>
  <c r="S146" i="20" s="1"/>
  <c r="M164" i="12"/>
  <c r="Z163" i="12"/>
  <c r="W145" i="20" s="1"/>
  <c r="Y163" i="12"/>
  <c r="V145" i="20" s="1"/>
  <c r="V163" i="12"/>
  <c r="S145" i="20" s="1"/>
  <c r="M163" i="12"/>
  <c r="Z162" i="12"/>
  <c r="W144" i="20" s="1"/>
  <c r="Y162" i="12"/>
  <c r="V144" i="20" s="1"/>
  <c r="M162" i="12"/>
  <c r="Z161" i="12"/>
  <c r="W143" i="20" s="1"/>
  <c r="Y161" i="12"/>
  <c r="V143" i="20" s="1"/>
  <c r="M161" i="12"/>
  <c r="Z160" i="12"/>
  <c r="W142" i="20" s="1"/>
  <c r="Y160" i="12"/>
  <c r="V142" i="20" s="1"/>
  <c r="M160" i="12"/>
  <c r="Z159" i="12"/>
  <c r="W141" i="20" s="1"/>
  <c r="Y159" i="12"/>
  <c r="V141" i="20" s="1"/>
  <c r="M159" i="12"/>
  <c r="Z158" i="12"/>
  <c r="W140" i="20" s="1"/>
  <c r="Y158" i="12"/>
  <c r="V140" i="20" s="1"/>
  <c r="M158" i="12"/>
  <c r="Z157" i="12"/>
  <c r="W139" i="20" s="1"/>
  <c r="Y157" i="12"/>
  <c r="V139" i="20" s="1"/>
  <c r="M157" i="12"/>
  <c r="Z156" i="12"/>
  <c r="W138" i="20" s="1"/>
  <c r="Y156" i="12"/>
  <c r="V138" i="20" s="1"/>
  <c r="M156" i="12"/>
  <c r="Z155" i="12"/>
  <c r="W137" i="20" s="1"/>
  <c r="Y155" i="12"/>
  <c r="V137" i="20" s="1"/>
  <c r="M155" i="12"/>
  <c r="Z154" i="12"/>
  <c r="W136" i="20" s="1"/>
  <c r="Y154" i="12"/>
  <c r="V136" i="20" s="1"/>
  <c r="M154" i="12"/>
  <c r="Z153" i="12"/>
  <c r="W135" i="20" s="1"/>
  <c r="Y153" i="12"/>
  <c r="V135" i="20" s="1"/>
  <c r="M153" i="12"/>
  <c r="Z152" i="12"/>
  <c r="W134" i="20" s="1"/>
  <c r="Y152" i="12"/>
  <c r="V134" i="20" s="1"/>
  <c r="M152" i="12"/>
  <c r="Z151" i="12"/>
  <c r="W133" i="20" s="1"/>
  <c r="Y151" i="12"/>
  <c r="V133" i="20" s="1"/>
  <c r="M151" i="12"/>
  <c r="Z150" i="12"/>
  <c r="W132" i="20" s="1"/>
  <c r="Y150" i="12"/>
  <c r="V132" i="20" s="1"/>
  <c r="M150" i="12"/>
  <c r="Z149" i="12"/>
  <c r="W131" i="20" s="1"/>
  <c r="Y149" i="12"/>
  <c r="V131" i="20" s="1"/>
  <c r="M149" i="12"/>
  <c r="Z148" i="12"/>
  <c r="W130" i="20" s="1"/>
  <c r="Y148" i="12"/>
  <c r="V130" i="20" s="1"/>
  <c r="M148" i="12"/>
  <c r="Z147" i="12"/>
  <c r="W129" i="20" s="1"/>
  <c r="Y147" i="12"/>
  <c r="V129" i="20" s="1"/>
  <c r="M147" i="12"/>
  <c r="Z146" i="12"/>
  <c r="W128" i="20" s="1"/>
  <c r="Y146" i="12"/>
  <c r="V128" i="20" s="1"/>
  <c r="M146" i="12"/>
  <c r="Z145" i="12"/>
  <c r="W127" i="20" s="1"/>
  <c r="Y145" i="12"/>
  <c r="V127" i="20" s="1"/>
  <c r="M145" i="12"/>
  <c r="Z144" i="12"/>
  <c r="W126" i="20" s="1"/>
  <c r="Y144" i="12"/>
  <c r="V126" i="20" s="1"/>
  <c r="M144" i="12"/>
  <c r="Z143" i="12"/>
  <c r="W125" i="20" s="1"/>
  <c r="Y143" i="12"/>
  <c r="V125" i="20" s="1"/>
  <c r="M143" i="12"/>
  <c r="Z142" i="12"/>
  <c r="W124" i="20" s="1"/>
  <c r="Y142" i="12"/>
  <c r="V124" i="20" s="1"/>
  <c r="M142" i="12"/>
  <c r="Z141" i="12"/>
  <c r="W123" i="20" s="1"/>
  <c r="Y141" i="12"/>
  <c r="V123" i="20" s="1"/>
  <c r="M141" i="12"/>
  <c r="Z140" i="12"/>
  <c r="W122" i="20" s="1"/>
  <c r="Y140" i="12"/>
  <c r="V122" i="20" s="1"/>
  <c r="M140" i="12"/>
  <c r="Z139" i="12"/>
  <c r="W121" i="20" s="1"/>
  <c r="Y139" i="12"/>
  <c r="V121" i="20" s="1"/>
  <c r="M139" i="12"/>
  <c r="Z138" i="12"/>
  <c r="W120" i="20" s="1"/>
  <c r="Y138" i="12"/>
  <c r="V120" i="20" s="1"/>
  <c r="M138" i="12"/>
  <c r="Z137" i="12"/>
  <c r="W119" i="20" s="1"/>
  <c r="Y137" i="12"/>
  <c r="V119" i="20" s="1"/>
  <c r="M137" i="12"/>
  <c r="Z136" i="12"/>
  <c r="W118" i="20" s="1"/>
  <c r="Y136" i="12"/>
  <c r="V118" i="20" s="1"/>
  <c r="M136" i="12"/>
  <c r="Z135" i="12"/>
  <c r="W117" i="20" s="1"/>
  <c r="Y135" i="12"/>
  <c r="V117" i="20" s="1"/>
  <c r="M135" i="12"/>
  <c r="Z134" i="12"/>
  <c r="W116" i="20" s="1"/>
  <c r="Y134" i="12"/>
  <c r="V116" i="20" s="1"/>
  <c r="M134" i="12"/>
  <c r="Z133" i="12"/>
  <c r="W115" i="20" s="1"/>
  <c r="Y133" i="12"/>
  <c r="V115" i="20" s="1"/>
  <c r="M133" i="12"/>
  <c r="Z132" i="12"/>
  <c r="W114" i="20" s="1"/>
  <c r="Y132" i="12"/>
  <c r="V114" i="20" s="1"/>
  <c r="M132" i="12"/>
  <c r="Z131" i="12"/>
  <c r="W113" i="20" s="1"/>
  <c r="Y131" i="12"/>
  <c r="V113" i="20" s="1"/>
  <c r="M131" i="12"/>
  <c r="Z130" i="12"/>
  <c r="W112" i="20" s="1"/>
  <c r="Y130" i="12"/>
  <c r="V112" i="20" s="1"/>
  <c r="M130" i="12"/>
  <c r="Z129" i="12"/>
  <c r="W111" i="20" s="1"/>
  <c r="Y129" i="12"/>
  <c r="V111" i="20" s="1"/>
  <c r="M129" i="12"/>
  <c r="Z128" i="12"/>
  <c r="W110" i="20" s="1"/>
  <c r="Y128" i="12"/>
  <c r="V110" i="20" s="1"/>
  <c r="M128" i="12"/>
  <c r="Z127" i="12"/>
  <c r="W109" i="20" s="1"/>
  <c r="Y127" i="12"/>
  <c r="V109" i="20" s="1"/>
  <c r="M127" i="12"/>
  <c r="Z126" i="12"/>
  <c r="W108" i="20" s="1"/>
  <c r="Y126" i="12"/>
  <c r="V108" i="20" s="1"/>
  <c r="M126" i="12"/>
  <c r="Z125" i="12"/>
  <c r="W107" i="20" s="1"/>
  <c r="Y125" i="12"/>
  <c r="V107" i="20" s="1"/>
  <c r="M125" i="12"/>
  <c r="Z124" i="12"/>
  <c r="W106" i="20" s="1"/>
  <c r="Y124" i="12"/>
  <c r="V106" i="20" s="1"/>
  <c r="M124" i="12"/>
  <c r="Z123" i="12"/>
  <c r="W105" i="20" s="1"/>
  <c r="Y123" i="12"/>
  <c r="V105" i="20" s="1"/>
  <c r="M123" i="12"/>
  <c r="Z122" i="12"/>
  <c r="W104" i="20" s="1"/>
  <c r="Y122" i="12"/>
  <c r="V104" i="20" s="1"/>
  <c r="M122" i="12"/>
  <c r="Z121" i="12"/>
  <c r="W103" i="20" s="1"/>
  <c r="Y121" i="12"/>
  <c r="V103" i="20" s="1"/>
  <c r="M121" i="12"/>
  <c r="Z120" i="12"/>
  <c r="W102" i="20" s="1"/>
  <c r="Y120" i="12"/>
  <c r="V102" i="20" s="1"/>
  <c r="M120" i="12"/>
  <c r="Z119" i="12"/>
  <c r="W101" i="20" s="1"/>
  <c r="Y119" i="12"/>
  <c r="V101" i="20" s="1"/>
  <c r="M119" i="12"/>
  <c r="Z118" i="12"/>
  <c r="W100" i="20" s="1"/>
  <c r="Y118" i="12"/>
  <c r="V100" i="20" s="1"/>
  <c r="M118" i="12"/>
  <c r="Z117" i="12"/>
  <c r="W99" i="20" s="1"/>
  <c r="Y117" i="12"/>
  <c r="V99" i="20" s="1"/>
  <c r="M117" i="12"/>
  <c r="Z116" i="12"/>
  <c r="W98" i="20" s="1"/>
  <c r="Y116" i="12"/>
  <c r="V98" i="20" s="1"/>
  <c r="M116" i="12"/>
  <c r="Z115" i="12"/>
  <c r="W97" i="20" s="1"/>
  <c r="Y115" i="12"/>
  <c r="V97" i="20" s="1"/>
  <c r="M115" i="12"/>
  <c r="Z114" i="12"/>
  <c r="W96" i="20" s="1"/>
  <c r="Y114" i="12"/>
  <c r="V96" i="20" s="1"/>
  <c r="M114" i="12"/>
  <c r="Z113" i="12"/>
  <c r="W95" i="20" s="1"/>
  <c r="Y113" i="12"/>
  <c r="V95" i="20" s="1"/>
  <c r="M113" i="12"/>
  <c r="Z112" i="12"/>
  <c r="W94" i="20" s="1"/>
  <c r="Y112" i="12"/>
  <c r="V94" i="20" s="1"/>
  <c r="M112" i="12"/>
  <c r="Z111" i="12"/>
  <c r="W93" i="20" s="1"/>
  <c r="Y111" i="12"/>
  <c r="V93" i="20" s="1"/>
  <c r="M111" i="12"/>
  <c r="Z110" i="12"/>
  <c r="W92" i="20" s="1"/>
  <c r="Y110" i="12"/>
  <c r="V92" i="20" s="1"/>
  <c r="M110" i="12"/>
  <c r="Z109" i="12"/>
  <c r="W91" i="20" s="1"/>
  <c r="Y109" i="12"/>
  <c r="V91" i="20" s="1"/>
  <c r="M109" i="12"/>
  <c r="Z108" i="12"/>
  <c r="W90" i="20" s="1"/>
  <c r="Y108" i="12"/>
  <c r="V90" i="20" s="1"/>
  <c r="M108" i="12"/>
  <c r="Z107" i="12"/>
  <c r="W89" i="20" s="1"/>
  <c r="Y107" i="12"/>
  <c r="V89" i="20" s="1"/>
  <c r="M107" i="12"/>
  <c r="Z106" i="12"/>
  <c r="W88" i="20" s="1"/>
  <c r="Y106" i="12"/>
  <c r="V88" i="20" s="1"/>
  <c r="M106" i="12"/>
  <c r="Z105" i="12"/>
  <c r="W87" i="20" s="1"/>
  <c r="Y105" i="12"/>
  <c r="V87" i="20" s="1"/>
  <c r="M105" i="12"/>
  <c r="Z104" i="12"/>
  <c r="W86" i="20" s="1"/>
  <c r="Y104" i="12"/>
  <c r="V86" i="20" s="1"/>
  <c r="M104" i="12"/>
  <c r="Z103" i="12"/>
  <c r="W85" i="20" s="1"/>
  <c r="Y103" i="12"/>
  <c r="V85" i="20" s="1"/>
  <c r="M103" i="12"/>
  <c r="Z102" i="12"/>
  <c r="W84" i="20" s="1"/>
  <c r="Y102" i="12"/>
  <c r="V84" i="20" s="1"/>
  <c r="M102" i="12"/>
  <c r="Z101" i="12"/>
  <c r="W83" i="20" s="1"/>
  <c r="Y101" i="12"/>
  <c r="V83" i="20" s="1"/>
  <c r="M101" i="12"/>
  <c r="Z100" i="12"/>
  <c r="W82" i="20" s="1"/>
  <c r="Y100" i="12"/>
  <c r="V82" i="20" s="1"/>
  <c r="M100" i="12"/>
  <c r="Z99" i="12"/>
  <c r="W81" i="20" s="1"/>
  <c r="Y99" i="12"/>
  <c r="V81" i="20" s="1"/>
  <c r="M99" i="12"/>
  <c r="Z98" i="12"/>
  <c r="W80" i="20" s="1"/>
  <c r="Y98" i="12"/>
  <c r="V80" i="20" s="1"/>
  <c r="M98" i="12"/>
  <c r="Z97" i="12"/>
  <c r="W79" i="20" s="1"/>
  <c r="Y97" i="12"/>
  <c r="V79" i="20" s="1"/>
  <c r="M97" i="12"/>
  <c r="Z96" i="12"/>
  <c r="W78" i="20" s="1"/>
  <c r="Y96" i="12"/>
  <c r="V78" i="20" s="1"/>
  <c r="M96" i="12"/>
  <c r="Z95" i="12"/>
  <c r="W77" i="20" s="1"/>
  <c r="Y95" i="12"/>
  <c r="V77" i="20" s="1"/>
  <c r="Z94" i="12"/>
  <c r="W76" i="20" s="1"/>
  <c r="Y94" i="12"/>
  <c r="V76" i="20" s="1"/>
  <c r="Z93" i="12"/>
  <c r="W75" i="20" s="1"/>
  <c r="Y93" i="12"/>
  <c r="V75" i="20" s="1"/>
  <c r="M93" i="12"/>
  <c r="Z92" i="12"/>
  <c r="W74" i="20" s="1"/>
  <c r="Y92" i="12"/>
  <c r="V74" i="20" s="1"/>
  <c r="Z91" i="12"/>
  <c r="W73" i="20" s="1"/>
  <c r="Y91" i="12"/>
  <c r="V73" i="20" s="1"/>
  <c r="Z90" i="12"/>
  <c r="W72" i="20" s="1"/>
  <c r="Y90" i="12"/>
  <c r="V72" i="20" s="1"/>
  <c r="Z89" i="12"/>
  <c r="W71" i="20" s="1"/>
  <c r="Y89" i="12"/>
  <c r="V71" i="20" s="1"/>
  <c r="Z88" i="12"/>
  <c r="W70" i="20" s="1"/>
  <c r="Y88" i="12"/>
  <c r="V70" i="20" s="1"/>
  <c r="Z87" i="12"/>
  <c r="W69" i="20" s="1"/>
  <c r="Y87" i="12"/>
  <c r="V69" i="20" s="1"/>
  <c r="Z86" i="12"/>
  <c r="W68" i="20" s="1"/>
  <c r="Y86" i="12"/>
  <c r="V68" i="20" s="1"/>
  <c r="Z85" i="12"/>
  <c r="W67" i="20" s="1"/>
  <c r="Y85" i="12"/>
  <c r="V67" i="20" s="1"/>
  <c r="Z84" i="12"/>
  <c r="W66" i="20" s="1"/>
  <c r="Y84" i="12"/>
  <c r="V66" i="20" s="1"/>
  <c r="Z83" i="12"/>
  <c r="W65" i="20" s="1"/>
  <c r="Y83" i="12"/>
  <c r="V65" i="20" s="1"/>
  <c r="Z82" i="12"/>
  <c r="W64" i="20" s="1"/>
  <c r="Y82" i="12"/>
  <c r="V64" i="20" s="1"/>
  <c r="Z81" i="12"/>
  <c r="W63" i="20" s="1"/>
  <c r="Y81" i="12"/>
  <c r="V63" i="20" s="1"/>
  <c r="Z80" i="12"/>
  <c r="W62" i="20" s="1"/>
  <c r="Y80" i="12"/>
  <c r="V62" i="20" s="1"/>
  <c r="Z79" i="12"/>
  <c r="W61" i="20" s="1"/>
  <c r="Y79" i="12"/>
  <c r="V61" i="20" s="1"/>
  <c r="Z78" i="12"/>
  <c r="W60" i="20" s="1"/>
  <c r="Y78" i="12"/>
  <c r="V60" i="20" s="1"/>
  <c r="Z77" i="12"/>
  <c r="W59" i="20" s="1"/>
  <c r="Y77" i="12"/>
  <c r="V59" i="20" s="1"/>
  <c r="Z76" i="12"/>
  <c r="W58" i="20" s="1"/>
  <c r="Y76" i="12"/>
  <c r="V58" i="20" s="1"/>
  <c r="Z75" i="12"/>
  <c r="W57" i="20" s="1"/>
  <c r="Y75" i="12"/>
  <c r="V57" i="20" s="1"/>
  <c r="Z74" i="12"/>
  <c r="W56" i="20" s="1"/>
  <c r="Y74" i="12"/>
  <c r="V56" i="20" s="1"/>
  <c r="Z73" i="12"/>
  <c r="W55" i="20" s="1"/>
  <c r="Y73" i="12"/>
  <c r="V55" i="20" s="1"/>
  <c r="M73" i="12"/>
  <c r="Z72" i="12"/>
  <c r="W54" i="20" s="1"/>
  <c r="Y72" i="12"/>
  <c r="V54" i="20" s="1"/>
  <c r="Z71" i="12"/>
  <c r="W53" i="20" s="1"/>
  <c r="Y71" i="12"/>
  <c r="V53" i="20" s="1"/>
  <c r="Z70" i="12"/>
  <c r="W52" i="20" s="1"/>
  <c r="Y70" i="12"/>
  <c r="V52" i="20" s="1"/>
  <c r="Z69" i="12"/>
  <c r="W51" i="20" s="1"/>
  <c r="Y69" i="12"/>
  <c r="V51" i="20" s="1"/>
  <c r="Z68" i="12"/>
  <c r="W50" i="20" s="1"/>
  <c r="Y68" i="12"/>
  <c r="V50" i="20" s="1"/>
  <c r="Z67" i="12"/>
  <c r="W49" i="20" s="1"/>
  <c r="Y67" i="12"/>
  <c r="V49" i="20" s="1"/>
  <c r="Z66" i="12"/>
  <c r="W48" i="20" s="1"/>
  <c r="Y66" i="12"/>
  <c r="V48" i="20" s="1"/>
  <c r="Z65" i="12"/>
  <c r="W47" i="20" s="1"/>
  <c r="Y65" i="12"/>
  <c r="V47" i="20" s="1"/>
  <c r="Z64" i="12"/>
  <c r="W46" i="20" s="1"/>
  <c r="Y64" i="12"/>
  <c r="V46" i="20" s="1"/>
  <c r="Z63" i="12"/>
  <c r="W45" i="20" s="1"/>
  <c r="Y63" i="12"/>
  <c r="V45" i="20" s="1"/>
  <c r="Z62" i="12"/>
  <c r="W44" i="20" s="1"/>
  <c r="Y62" i="12"/>
  <c r="V44" i="20" s="1"/>
  <c r="Z61" i="12"/>
  <c r="W43" i="20" s="1"/>
  <c r="Y61" i="12"/>
  <c r="V43" i="20" s="1"/>
  <c r="Z60" i="12"/>
  <c r="W42" i="20" s="1"/>
  <c r="Y60" i="12"/>
  <c r="V42" i="20" s="1"/>
  <c r="Z59" i="12"/>
  <c r="W41" i="20" s="1"/>
  <c r="Y59" i="12"/>
  <c r="V41" i="20" s="1"/>
  <c r="Z58" i="12"/>
  <c r="W40" i="20" s="1"/>
  <c r="Y58" i="12"/>
  <c r="V40" i="20" s="1"/>
  <c r="Z57" i="12"/>
  <c r="W39" i="20" s="1"/>
  <c r="Y57" i="12"/>
  <c r="V39" i="20" s="1"/>
  <c r="Z56" i="12"/>
  <c r="W38" i="20" s="1"/>
  <c r="Y56" i="12"/>
  <c r="V38" i="20" s="1"/>
  <c r="Z55" i="12"/>
  <c r="W37" i="20" s="1"/>
  <c r="Y55" i="12"/>
  <c r="V37" i="20" s="1"/>
  <c r="Z54" i="12"/>
  <c r="W36" i="20" s="1"/>
  <c r="Y54" i="12"/>
  <c r="V36" i="20" s="1"/>
  <c r="Z53" i="12"/>
  <c r="W35" i="20" s="1"/>
  <c r="Y53" i="12"/>
  <c r="V35" i="20" s="1"/>
  <c r="Z52" i="12"/>
  <c r="W34" i="20" s="1"/>
  <c r="Y52" i="12"/>
  <c r="V34" i="20" s="1"/>
  <c r="M52" i="12"/>
  <c r="Z51" i="12"/>
  <c r="W33" i="20" s="1"/>
  <c r="Y51" i="12"/>
  <c r="V33" i="20" s="1"/>
  <c r="Z50" i="12"/>
  <c r="W32" i="20" s="1"/>
  <c r="Y50" i="12"/>
  <c r="V32" i="20" s="1"/>
  <c r="Z49" i="12"/>
  <c r="W31" i="20" s="1"/>
  <c r="Y49" i="12"/>
  <c r="V31" i="20" s="1"/>
  <c r="Z48" i="12"/>
  <c r="W30" i="20" s="1"/>
  <c r="Y48" i="12"/>
  <c r="V30" i="20" s="1"/>
  <c r="Z47" i="12"/>
  <c r="W29" i="20" s="1"/>
  <c r="Y47" i="12"/>
  <c r="V29" i="20" s="1"/>
  <c r="Z46" i="12"/>
  <c r="W28" i="20" s="1"/>
  <c r="Y46" i="12"/>
  <c r="V28" i="20" s="1"/>
  <c r="Z45" i="12"/>
  <c r="W27" i="20" s="1"/>
  <c r="Y45" i="12"/>
  <c r="V27" i="20" s="1"/>
  <c r="Z44" i="12"/>
  <c r="W26" i="20" s="1"/>
  <c r="Y44" i="12"/>
  <c r="V26" i="20" s="1"/>
  <c r="Z43" i="12"/>
  <c r="W25" i="20" s="1"/>
  <c r="Y43" i="12"/>
  <c r="V25" i="20" s="1"/>
  <c r="Z42" i="12"/>
  <c r="W24" i="20" s="1"/>
  <c r="Y42" i="12"/>
  <c r="V24" i="20" s="1"/>
  <c r="Z41" i="12"/>
  <c r="W23" i="20" s="1"/>
  <c r="Y41" i="12"/>
  <c r="V23" i="20" s="1"/>
  <c r="Z40" i="12"/>
  <c r="W22" i="20" s="1"/>
  <c r="Y40" i="12"/>
  <c r="V22" i="20" s="1"/>
  <c r="Z39" i="12"/>
  <c r="W21" i="20" s="1"/>
  <c r="Y39" i="12"/>
  <c r="V21" i="20" s="1"/>
  <c r="Z38" i="12"/>
  <c r="W20" i="20" s="1"/>
  <c r="Y38" i="12"/>
  <c r="V20" i="20" s="1"/>
  <c r="Z37" i="12"/>
  <c r="W19" i="20" s="1"/>
  <c r="Y37" i="12"/>
  <c r="V19" i="20" s="1"/>
  <c r="Z36" i="12"/>
  <c r="W18" i="20" s="1"/>
  <c r="Y36" i="12"/>
  <c r="V18" i="20" s="1"/>
  <c r="M36" i="12"/>
  <c r="Z35" i="12"/>
  <c r="W17" i="20" s="1"/>
  <c r="Y35" i="12"/>
  <c r="V17" i="20" s="1"/>
  <c r="Z34" i="12"/>
  <c r="W16" i="20" s="1"/>
  <c r="Y34" i="12"/>
  <c r="V16" i="20" s="1"/>
  <c r="Z33" i="12"/>
  <c r="W15" i="20" s="1"/>
  <c r="Y33" i="12"/>
  <c r="V15" i="20" s="1"/>
  <c r="Z32" i="12"/>
  <c r="W14" i="20" s="1"/>
  <c r="Y32" i="12"/>
  <c r="V14" i="20" s="1"/>
  <c r="Z31" i="12"/>
  <c r="W13" i="20" s="1"/>
  <c r="Y31" i="12"/>
  <c r="V13" i="20" s="1"/>
  <c r="Z30" i="12"/>
  <c r="W12" i="20" s="1"/>
  <c r="Y30" i="12"/>
  <c r="V12" i="20" s="1"/>
  <c r="Z29" i="12"/>
  <c r="W11" i="20" s="1"/>
  <c r="Y29" i="12"/>
  <c r="V11" i="20" s="1"/>
  <c r="Z28" i="12"/>
  <c r="W10" i="20" s="1"/>
  <c r="Y28" i="12"/>
  <c r="V10" i="20" s="1"/>
  <c r="Z27" i="12"/>
  <c r="W9" i="20" s="1"/>
  <c r="Y27" i="12"/>
  <c r="V9" i="20" s="1"/>
  <c r="Z26" i="12"/>
  <c r="W8" i="20" s="1"/>
  <c r="Y26" i="12"/>
  <c r="V8" i="20" s="1"/>
  <c r="Z25" i="12"/>
  <c r="W7" i="20" s="1"/>
  <c r="Y25" i="12"/>
  <c r="V7" i="20" s="1"/>
  <c r="Z24" i="12"/>
  <c r="W6" i="20" s="1"/>
  <c r="Y24" i="12"/>
  <c r="V6" i="20" s="1"/>
  <c r="Z23" i="12"/>
  <c r="W5" i="20" s="1"/>
  <c r="Y23" i="12"/>
  <c r="V5" i="20" s="1"/>
  <c r="Z22" i="12"/>
  <c r="W4" i="20" s="1"/>
  <c r="Y22" i="12"/>
  <c r="V4" i="20" s="1"/>
  <c r="Z21" i="12"/>
  <c r="W3" i="20" s="1"/>
  <c r="Y21" i="12"/>
  <c r="V3" i="20" s="1"/>
  <c r="Z20" i="12"/>
  <c r="W2" i="20" s="1"/>
  <c r="Y20" i="12"/>
  <c r="V2" i="20" s="1"/>
  <c r="D12" i="12"/>
  <c r="D9" i="12"/>
  <c r="Y3" i="12"/>
  <c r="Y2" i="12"/>
  <c r="C22" i="16"/>
  <c r="B22" i="16"/>
  <c r="C21" i="16"/>
  <c r="B21" i="16"/>
  <c r="C20" i="16"/>
  <c r="B20" i="16"/>
  <c r="C19" i="16"/>
  <c r="B19" i="16"/>
  <c r="C18" i="16"/>
  <c r="B18" i="16"/>
  <c r="C17" i="16"/>
  <c r="B17" i="16"/>
  <c r="C16" i="16"/>
  <c r="B16" i="16"/>
  <c r="C15" i="16"/>
  <c r="B15" i="16"/>
  <c r="C14" i="16"/>
  <c r="B14" i="16"/>
  <c r="C13" i="16"/>
  <c r="B13" i="16"/>
  <c r="C12" i="16"/>
  <c r="M344" i="40"/>
  <c r="L344" i="40"/>
  <c r="K344" i="40"/>
  <c r="I344" i="40"/>
  <c r="G344" i="40"/>
  <c r="F344" i="40"/>
  <c r="E344" i="40"/>
  <c r="D344" i="40"/>
  <c r="C344" i="40"/>
  <c r="B344" i="40"/>
  <c r="A344" i="40"/>
  <c r="M343" i="40"/>
  <c r="K343" i="40"/>
  <c r="I343" i="40"/>
  <c r="G343" i="40"/>
  <c r="F343" i="40"/>
  <c r="E343" i="40"/>
  <c r="D343" i="40"/>
  <c r="C343" i="40"/>
  <c r="B343" i="40"/>
  <c r="A343" i="40"/>
  <c r="M342" i="40"/>
  <c r="L342" i="40"/>
  <c r="K342" i="40"/>
  <c r="I342" i="40"/>
  <c r="G342" i="40"/>
  <c r="F342" i="40"/>
  <c r="E342" i="40"/>
  <c r="D342" i="40"/>
  <c r="C342" i="40"/>
  <c r="B342" i="40"/>
  <c r="A342" i="40"/>
  <c r="M341" i="40"/>
  <c r="L341" i="40"/>
  <c r="I341" i="40"/>
  <c r="G341" i="40"/>
  <c r="F341" i="40"/>
  <c r="E341" i="40"/>
  <c r="D341" i="40"/>
  <c r="C341" i="40"/>
  <c r="B341" i="40"/>
  <c r="A341" i="40"/>
  <c r="M340" i="40"/>
  <c r="J340" i="40"/>
  <c r="I340" i="40"/>
  <c r="G340" i="40"/>
  <c r="F340" i="40"/>
  <c r="E340" i="40"/>
  <c r="D340" i="40"/>
  <c r="C340" i="40"/>
  <c r="B340" i="40"/>
  <c r="A340" i="40"/>
  <c r="M339" i="40"/>
  <c r="I339" i="40"/>
  <c r="G339" i="40"/>
  <c r="F339" i="40"/>
  <c r="E339" i="40"/>
  <c r="D339" i="40"/>
  <c r="C339" i="40"/>
  <c r="B339" i="40"/>
  <c r="A339" i="40"/>
  <c r="M338" i="40"/>
  <c r="I338" i="40"/>
  <c r="G338" i="40"/>
  <c r="F338" i="40"/>
  <c r="E338" i="40"/>
  <c r="D338" i="40"/>
  <c r="C338" i="40"/>
  <c r="B338" i="40"/>
  <c r="A338" i="40"/>
  <c r="M337" i="40"/>
  <c r="I337" i="40"/>
  <c r="G337" i="40"/>
  <c r="F337" i="40"/>
  <c r="E337" i="40"/>
  <c r="D337" i="40"/>
  <c r="C337" i="40"/>
  <c r="B337" i="40"/>
  <c r="A337" i="40"/>
  <c r="M336" i="40"/>
  <c r="I336" i="40"/>
  <c r="G336" i="40"/>
  <c r="F336" i="40"/>
  <c r="E336" i="40"/>
  <c r="D336" i="40"/>
  <c r="C336" i="40"/>
  <c r="B336" i="40"/>
  <c r="A336" i="40"/>
  <c r="M335" i="40"/>
  <c r="I335" i="40"/>
  <c r="G335" i="40"/>
  <c r="F335" i="40"/>
  <c r="E335" i="40"/>
  <c r="D335" i="40"/>
  <c r="C335" i="40"/>
  <c r="B335" i="40"/>
  <c r="A335" i="40"/>
  <c r="M334" i="40"/>
  <c r="J334" i="40"/>
  <c r="I334" i="40"/>
  <c r="G334" i="40"/>
  <c r="F334" i="40"/>
  <c r="E334" i="40"/>
  <c r="D334" i="40"/>
  <c r="C334" i="40"/>
  <c r="B334" i="40"/>
  <c r="A334" i="40"/>
  <c r="M333" i="40"/>
  <c r="K333" i="40"/>
  <c r="I333" i="40"/>
  <c r="G333" i="40"/>
  <c r="F333" i="40"/>
  <c r="E333" i="40"/>
  <c r="D333" i="40"/>
  <c r="C333" i="40"/>
  <c r="B333" i="40"/>
  <c r="A333" i="40"/>
  <c r="M332" i="40"/>
  <c r="I332" i="40"/>
  <c r="G332" i="40"/>
  <c r="F332" i="40"/>
  <c r="E332" i="40"/>
  <c r="D332" i="40"/>
  <c r="C332" i="40"/>
  <c r="B332" i="40"/>
  <c r="A332" i="40"/>
  <c r="M331" i="40"/>
  <c r="I331" i="40"/>
  <c r="G331" i="40"/>
  <c r="F331" i="40"/>
  <c r="E331" i="40"/>
  <c r="D331" i="40"/>
  <c r="C331" i="40"/>
  <c r="B331" i="40"/>
  <c r="A331" i="40"/>
  <c r="M330" i="40"/>
  <c r="L330" i="40"/>
  <c r="I330" i="40"/>
  <c r="G330" i="40"/>
  <c r="F330" i="40"/>
  <c r="E330" i="40"/>
  <c r="D330" i="40"/>
  <c r="C330" i="40"/>
  <c r="B330" i="40"/>
  <c r="A330" i="40"/>
  <c r="M329" i="40"/>
  <c r="I329" i="40"/>
  <c r="G329" i="40"/>
  <c r="F329" i="40"/>
  <c r="E329" i="40"/>
  <c r="D329" i="40"/>
  <c r="C329" i="40"/>
  <c r="B329" i="40"/>
  <c r="A329" i="40"/>
  <c r="M328" i="40"/>
  <c r="I328" i="40"/>
  <c r="G328" i="40"/>
  <c r="F328" i="40"/>
  <c r="E328" i="40"/>
  <c r="D328" i="40"/>
  <c r="C328" i="40"/>
  <c r="B328" i="40"/>
  <c r="A328" i="40"/>
  <c r="M327" i="40"/>
  <c r="K327" i="40"/>
  <c r="I327" i="40"/>
  <c r="G327" i="40"/>
  <c r="F327" i="40"/>
  <c r="E327" i="40"/>
  <c r="D327" i="40"/>
  <c r="C327" i="40"/>
  <c r="B327" i="40"/>
  <c r="A327" i="40"/>
  <c r="M326" i="40"/>
  <c r="L326" i="40"/>
  <c r="I326" i="40"/>
  <c r="G326" i="40"/>
  <c r="F326" i="40"/>
  <c r="E326" i="40"/>
  <c r="D326" i="40"/>
  <c r="C326" i="40"/>
  <c r="B326" i="40"/>
  <c r="A326" i="40"/>
  <c r="M325" i="40"/>
  <c r="I325" i="40"/>
  <c r="H325" i="40"/>
  <c r="G325" i="40"/>
  <c r="F325" i="40"/>
  <c r="E325" i="40"/>
  <c r="D325" i="40"/>
  <c r="C325" i="40"/>
  <c r="B325" i="40"/>
  <c r="A325" i="40"/>
  <c r="M324" i="40"/>
  <c r="I324" i="40"/>
  <c r="H324" i="40"/>
  <c r="G324" i="40"/>
  <c r="F324" i="40"/>
  <c r="E324" i="40"/>
  <c r="D324" i="40"/>
  <c r="C324" i="40"/>
  <c r="B324" i="40"/>
  <c r="A324" i="40"/>
  <c r="M323" i="40"/>
  <c r="I323" i="40"/>
  <c r="G323" i="40"/>
  <c r="F323" i="40"/>
  <c r="E323" i="40"/>
  <c r="D323" i="40"/>
  <c r="C323" i="40"/>
  <c r="B323" i="40"/>
  <c r="A323" i="40"/>
  <c r="M322" i="40"/>
  <c r="I322" i="40"/>
  <c r="H322" i="40"/>
  <c r="G322" i="40"/>
  <c r="F322" i="40"/>
  <c r="E322" i="40"/>
  <c r="D322" i="40"/>
  <c r="C322" i="40"/>
  <c r="B322" i="40"/>
  <c r="A322" i="40"/>
  <c r="M321" i="40"/>
  <c r="J321" i="40"/>
  <c r="I321" i="40"/>
  <c r="H321" i="40"/>
  <c r="G321" i="40"/>
  <c r="F321" i="40"/>
  <c r="E321" i="40"/>
  <c r="D321" i="40"/>
  <c r="C321" i="40"/>
  <c r="B321" i="40"/>
  <c r="A321" i="40"/>
  <c r="M320" i="40"/>
  <c r="I320" i="40"/>
  <c r="G320" i="40"/>
  <c r="F320" i="40"/>
  <c r="E320" i="40"/>
  <c r="D320" i="40"/>
  <c r="C320" i="40"/>
  <c r="B320" i="40"/>
  <c r="A320" i="40"/>
  <c r="M319" i="40"/>
  <c r="K319" i="40"/>
  <c r="J319" i="40"/>
  <c r="I319" i="40"/>
  <c r="G319" i="40"/>
  <c r="F319" i="40"/>
  <c r="E319" i="40"/>
  <c r="D319" i="40"/>
  <c r="C319" i="40"/>
  <c r="B319" i="40"/>
  <c r="A319" i="40"/>
  <c r="M318" i="40"/>
  <c r="K318" i="40"/>
  <c r="I318" i="40"/>
  <c r="H318" i="40"/>
  <c r="G318" i="40"/>
  <c r="F318" i="40"/>
  <c r="E318" i="40"/>
  <c r="D318" i="40"/>
  <c r="C318" i="40"/>
  <c r="B318" i="40"/>
  <c r="A318" i="40"/>
  <c r="M317" i="40"/>
  <c r="I317" i="40"/>
  <c r="G317" i="40"/>
  <c r="F317" i="40"/>
  <c r="E317" i="40"/>
  <c r="D317" i="40"/>
  <c r="C317" i="40"/>
  <c r="B317" i="40"/>
  <c r="A317" i="40"/>
  <c r="M316" i="40"/>
  <c r="I316" i="40"/>
  <c r="G316" i="40"/>
  <c r="F316" i="40"/>
  <c r="E316" i="40"/>
  <c r="D316" i="40"/>
  <c r="C316" i="40"/>
  <c r="B316" i="40"/>
  <c r="A316" i="40"/>
  <c r="M315" i="40"/>
  <c r="K315" i="40"/>
  <c r="I315" i="40"/>
  <c r="G315" i="40"/>
  <c r="F315" i="40"/>
  <c r="E315" i="40"/>
  <c r="D315" i="40"/>
  <c r="C315" i="40"/>
  <c r="B315" i="40"/>
  <c r="A315" i="40"/>
  <c r="M314" i="40"/>
  <c r="I314" i="40"/>
  <c r="G314" i="40"/>
  <c r="F314" i="40"/>
  <c r="E314" i="40"/>
  <c r="D314" i="40"/>
  <c r="C314" i="40"/>
  <c r="B314" i="40"/>
  <c r="A314" i="40"/>
  <c r="M313" i="40"/>
  <c r="I313" i="40"/>
  <c r="G313" i="40"/>
  <c r="F313" i="40"/>
  <c r="E313" i="40"/>
  <c r="D313" i="40"/>
  <c r="C313" i="40"/>
  <c r="B313" i="40"/>
  <c r="A313" i="40"/>
  <c r="M312" i="40"/>
  <c r="J312" i="40"/>
  <c r="I312" i="40"/>
  <c r="H312" i="40"/>
  <c r="G312" i="40"/>
  <c r="F312" i="40"/>
  <c r="E312" i="40"/>
  <c r="D312" i="40"/>
  <c r="C312" i="40"/>
  <c r="B312" i="40"/>
  <c r="A312" i="40"/>
  <c r="M311" i="40"/>
  <c r="I311" i="40"/>
  <c r="H311" i="40"/>
  <c r="G311" i="40"/>
  <c r="F311" i="40"/>
  <c r="E311" i="40"/>
  <c r="D311" i="40"/>
  <c r="C311" i="40"/>
  <c r="B311" i="40"/>
  <c r="A311" i="40"/>
  <c r="M310" i="40"/>
  <c r="K310" i="40"/>
  <c r="J310" i="40"/>
  <c r="I310" i="40"/>
  <c r="G310" i="40"/>
  <c r="F310" i="40"/>
  <c r="E310" i="40"/>
  <c r="D310" i="40"/>
  <c r="C310" i="40"/>
  <c r="B310" i="40"/>
  <c r="A310" i="40"/>
  <c r="M309" i="40"/>
  <c r="L309" i="40"/>
  <c r="K309" i="40"/>
  <c r="J309" i="40"/>
  <c r="I309" i="40"/>
  <c r="G309" i="40"/>
  <c r="F309" i="40"/>
  <c r="E309" i="40"/>
  <c r="D309" i="40"/>
  <c r="C309" i="40"/>
  <c r="B309" i="40"/>
  <c r="A309" i="40"/>
  <c r="M308" i="40"/>
  <c r="L308" i="40"/>
  <c r="K308" i="40"/>
  <c r="I308" i="40"/>
  <c r="G308" i="40"/>
  <c r="F308" i="40"/>
  <c r="E308" i="40"/>
  <c r="D308" i="40"/>
  <c r="C308" i="40"/>
  <c r="B308" i="40"/>
  <c r="A308" i="40"/>
  <c r="M307" i="40"/>
  <c r="K307" i="40"/>
  <c r="I307" i="40"/>
  <c r="G307" i="40"/>
  <c r="F307" i="40"/>
  <c r="E307" i="40"/>
  <c r="D307" i="40"/>
  <c r="C307" i="40"/>
  <c r="B307" i="40"/>
  <c r="A307" i="40"/>
  <c r="M306" i="40"/>
  <c r="L306" i="40"/>
  <c r="K306" i="40"/>
  <c r="I306" i="40"/>
  <c r="G306" i="40"/>
  <c r="F306" i="40"/>
  <c r="E306" i="40"/>
  <c r="D306" i="40"/>
  <c r="C306" i="40"/>
  <c r="B306" i="40"/>
  <c r="A306" i="40"/>
  <c r="M305" i="40"/>
  <c r="L305" i="40"/>
  <c r="I305" i="40"/>
  <c r="G305" i="40"/>
  <c r="F305" i="40"/>
  <c r="E305" i="40"/>
  <c r="D305" i="40"/>
  <c r="C305" i="40"/>
  <c r="B305" i="40"/>
  <c r="A305" i="40"/>
  <c r="M304" i="40"/>
  <c r="J304" i="40"/>
  <c r="I304" i="40"/>
  <c r="G304" i="40"/>
  <c r="F304" i="40"/>
  <c r="E304" i="40"/>
  <c r="D304" i="40"/>
  <c r="C304" i="40"/>
  <c r="B304" i="40"/>
  <c r="A304" i="40"/>
  <c r="M303" i="40"/>
  <c r="I303" i="40"/>
  <c r="G303" i="40"/>
  <c r="F303" i="40"/>
  <c r="E303" i="40"/>
  <c r="D303" i="40"/>
  <c r="C303" i="40"/>
  <c r="B303" i="40"/>
  <c r="A303" i="40"/>
  <c r="M302" i="40"/>
  <c r="I302" i="40"/>
  <c r="G302" i="40"/>
  <c r="F302" i="40"/>
  <c r="E302" i="40"/>
  <c r="D302" i="40"/>
  <c r="C302" i="40"/>
  <c r="B302" i="40"/>
  <c r="A302" i="40"/>
  <c r="M301" i="40"/>
  <c r="I301" i="40"/>
  <c r="G301" i="40"/>
  <c r="F301" i="40"/>
  <c r="E301" i="40"/>
  <c r="D301" i="40"/>
  <c r="C301" i="40"/>
  <c r="B301" i="40"/>
  <c r="A301" i="40"/>
  <c r="M300" i="40"/>
  <c r="I300" i="40"/>
  <c r="G300" i="40"/>
  <c r="F300" i="40"/>
  <c r="E300" i="40"/>
  <c r="D300" i="40"/>
  <c r="C300" i="40"/>
  <c r="B300" i="40"/>
  <c r="A300" i="40"/>
  <c r="M299" i="40"/>
  <c r="I299" i="40"/>
  <c r="G299" i="40"/>
  <c r="F299" i="40"/>
  <c r="E299" i="40"/>
  <c r="D299" i="40"/>
  <c r="C299" i="40"/>
  <c r="B299" i="40"/>
  <c r="A299" i="40"/>
  <c r="M298" i="40"/>
  <c r="J298" i="40"/>
  <c r="I298" i="40"/>
  <c r="G298" i="40"/>
  <c r="F298" i="40"/>
  <c r="E298" i="40"/>
  <c r="D298" i="40"/>
  <c r="C298" i="40"/>
  <c r="B298" i="40"/>
  <c r="A298" i="40"/>
  <c r="M297" i="40"/>
  <c r="K297" i="40"/>
  <c r="I297" i="40"/>
  <c r="G297" i="40"/>
  <c r="F297" i="40"/>
  <c r="E297" i="40"/>
  <c r="D297" i="40"/>
  <c r="C297" i="40"/>
  <c r="B297" i="40"/>
  <c r="A297" i="40"/>
  <c r="M296" i="40"/>
  <c r="I296" i="40"/>
  <c r="G296" i="40"/>
  <c r="F296" i="40"/>
  <c r="E296" i="40"/>
  <c r="D296" i="40"/>
  <c r="C296" i="40"/>
  <c r="B296" i="40"/>
  <c r="A296" i="40"/>
  <c r="M295" i="40"/>
  <c r="I295" i="40"/>
  <c r="G295" i="40"/>
  <c r="F295" i="40"/>
  <c r="E295" i="40"/>
  <c r="D295" i="40"/>
  <c r="C295" i="40"/>
  <c r="B295" i="40"/>
  <c r="A295" i="40"/>
  <c r="M294" i="40"/>
  <c r="L294" i="40"/>
  <c r="I294" i="40"/>
  <c r="G294" i="40"/>
  <c r="F294" i="40"/>
  <c r="E294" i="40"/>
  <c r="D294" i="40"/>
  <c r="C294" i="40"/>
  <c r="B294" i="40"/>
  <c r="A294" i="40"/>
  <c r="M293" i="40"/>
  <c r="I293" i="40"/>
  <c r="G293" i="40"/>
  <c r="F293" i="40"/>
  <c r="E293" i="40"/>
  <c r="D293" i="40"/>
  <c r="C293" i="40"/>
  <c r="B293" i="40"/>
  <c r="A293" i="40"/>
  <c r="M292" i="40"/>
  <c r="I292" i="40"/>
  <c r="G292" i="40"/>
  <c r="F292" i="40"/>
  <c r="E292" i="40"/>
  <c r="D292" i="40"/>
  <c r="C292" i="40"/>
  <c r="B292" i="40"/>
  <c r="A292" i="40"/>
  <c r="M291" i="40"/>
  <c r="K291" i="40"/>
  <c r="I291" i="40"/>
  <c r="G291" i="40"/>
  <c r="F291" i="40"/>
  <c r="E291" i="40"/>
  <c r="D291" i="40"/>
  <c r="C291" i="40"/>
  <c r="B291" i="40"/>
  <c r="A291" i="40"/>
  <c r="M290" i="40"/>
  <c r="L290" i="40"/>
  <c r="I290" i="40"/>
  <c r="G290" i="40"/>
  <c r="F290" i="40"/>
  <c r="E290" i="40"/>
  <c r="D290" i="40"/>
  <c r="C290" i="40"/>
  <c r="B290" i="40"/>
  <c r="A290" i="40"/>
  <c r="M289" i="40"/>
  <c r="I289" i="40"/>
  <c r="H289" i="40"/>
  <c r="G289" i="40"/>
  <c r="F289" i="40"/>
  <c r="E289" i="40"/>
  <c r="D289" i="40"/>
  <c r="C289" i="40"/>
  <c r="B289" i="40"/>
  <c r="A289" i="40"/>
  <c r="M288" i="40"/>
  <c r="I288" i="40"/>
  <c r="H288" i="40"/>
  <c r="G288" i="40"/>
  <c r="F288" i="40"/>
  <c r="E288" i="40"/>
  <c r="D288" i="40"/>
  <c r="C288" i="40"/>
  <c r="B288" i="40"/>
  <c r="A288" i="40"/>
  <c r="M287" i="40"/>
  <c r="I287" i="40"/>
  <c r="G287" i="40"/>
  <c r="F287" i="40"/>
  <c r="E287" i="40"/>
  <c r="D287" i="40"/>
  <c r="C287" i="40"/>
  <c r="B287" i="40"/>
  <c r="A287" i="40"/>
  <c r="M286" i="40"/>
  <c r="I286" i="40"/>
  <c r="H286" i="40"/>
  <c r="G286" i="40"/>
  <c r="F286" i="40"/>
  <c r="E286" i="40"/>
  <c r="D286" i="40"/>
  <c r="C286" i="40"/>
  <c r="B286" i="40"/>
  <c r="A286" i="40"/>
  <c r="M285" i="40"/>
  <c r="J285" i="40"/>
  <c r="I285" i="40"/>
  <c r="H285" i="40"/>
  <c r="G285" i="40"/>
  <c r="F285" i="40"/>
  <c r="E285" i="40"/>
  <c r="D285" i="40"/>
  <c r="C285" i="40"/>
  <c r="B285" i="40"/>
  <c r="A285" i="40"/>
  <c r="M284" i="40"/>
  <c r="I284" i="40"/>
  <c r="G284" i="40"/>
  <c r="F284" i="40"/>
  <c r="E284" i="40"/>
  <c r="D284" i="40"/>
  <c r="C284" i="40"/>
  <c r="B284" i="40"/>
  <c r="A284" i="40"/>
  <c r="M283" i="40"/>
  <c r="K283" i="40"/>
  <c r="J283" i="40"/>
  <c r="I283" i="40"/>
  <c r="G283" i="40"/>
  <c r="F283" i="40"/>
  <c r="E283" i="40"/>
  <c r="D283" i="40"/>
  <c r="C283" i="40"/>
  <c r="B283" i="40"/>
  <c r="A283" i="40"/>
  <c r="M282" i="40"/>
  <c r="K282" i="40"/>
  <c r="I282" i="40"/>
  <c r="H282" i="40"/>
  <c r="G282" i="40"/>
  <c r="F282" i="40"/>
  <c r="E282" i="40"/>
  <c r="D282" i="40"/>
  <c r="C282" i="40"/>
  <c r="B282" i="40"/>
  <c r="A282" i="40"/>
  <c r="M281" i="40"/>
  <c r="I281" i="40"/>
  <c r="G281" i="40"/>
  <c r="F281" i="40"/>
  <c r="E281" i="40"/>
  <c r="D281" i="40"/>
  <c r="C281" i="40"/>
  <c r="B281" i="40"/>
  <c r="A281" i="40"/>
  <c r="M280" i="40"/>
  <c r="I280" i="40"/>
  <c r="G280" i="40"/>
  <c r="F280" i="40"/>
  <c r="E280" i="40"/>
  <c r="D280" i="40"/>
  <c r="C280" i="40"/>
  <c r="B280" i="40"/>
  <c r="A280" i="40"/>
  <c r="M279" i="40"/>
  <c r="K279" i="40"/>
  <c r="I279" i="40"/>
  <c r="G279" i="40"/>
  <c r="F279" i="40"/>
  <c r="E279" i="40"/>
  <c r="D279" i="40"/>
  <c r="C279" i="40"/>
  <c r="B279" i="40"/>
  <c r="A279" i="40"/>
  <c r="M278" i="40"/>
  <c r="I278" i="40"/>
  <c r="G278" i="40"/>
  <c r="F278" i="40"/>
  <c r="E278" i="40"/>
  <c r="D278" i="40"/>
  <c r="C278" i="40"/>
  <c r="B278" i="40"/>
  <c r="A278" i="40"/>
  <c r="M277" i="40"/>
  <c r="I277" i="40"/>
  <c r="G277" i="40"/>
  <c r="F277" i="40"/>
  <c r="E277" i="40"/>
  <c r="D277" i="40"/>
  <c r="C277" i="40"/>
  <c r="B277" i="40"/>
  <c r="A277" i="40"/>
  <c r="M276" i="40"/>
  <c r="J276" i="40"/>
  <c r="I276" i="40"/>
  <c r="H276" i="40"/>
  <c r="G276" i="40"/>
  <c r="F276" i="40"/>
  <c r="E276" i="40"/>
  <c r="D276" i="40"/>
  <c r="C276" i="40"/>
  <c r="B276" i="40"/>
  <c r="A276" i="40"/>
  <c r="M275" i="40"/>
  <c r="I275" i="40"/>
  <c r="H275" i="40"/>
  <c r="G275" i="40"/>
  <c r="F275" i="40"/>
  <c r="E275" i="40"/>
  <c r="D275" i="40"/>
  <c r="C275" i="40"/>
  <c r="B275" i="40"/>
  <c r="A275" i="40"/>
  <c r="M274" i="40"/>
  <c r="K274" i="40"/>
  <c r="J274" i="40"/>
  <c r="I274" i="40"/>
  <c r="G274" i="40"/>
  <c r="F274" i="40"/>
  <c r="E274" i="40"/>
  <c r="D274" i="40"/>
  <c r="C274" i="40"/>
  <c r="B274" i="40"/>
  <c r="A274" i="40"/>
  <c r="M273" i="40"/>
  <c r="L273" i="40"/>
  <c r="K273" i="40"/>
  <c r="J273" i="40"/>
  <c r="I273" i="40"/>
  <c r="G273" i="40"/>
  <c r="F273" i="40"/>
  <c r="E273" i="40"/>
  <c r="D273" i="40"/>
  <c r="C273" i="40"/>
  <c r="B273" i="40"/>
  <c r="A273" i="40"/>
  <c r="M272" i="40"/>
  <c r="L272" i="40"/>
  <c r="K272" i="40"/>
  <c r="I272" i="40"/>
  <c r="G272" i="40"/>
  <c r="F272" i="40"/>
  <c r="E272" i="40"/>
  <c r="D272" i="40"/>
  <c r="C272" i="40"/>
  <c r="B272" i="40"/>
  <c r="A272" i="40"/>
  <c r="M271" i="40"/>
  <c r="K271" i="40"/>
  <c r="I271" i="40"/>
  <c r="G271" i="40"/>
  <c r="F271" i="40"/>
  <c r="E271" i="40"/>
  <c r="D271" i="40"/>
  <c r="C271" i="40"/>
  <c r="B271" i="40"/>
  <c r="A271" i="40"/>
  <c r="M270" i="40"/>
  <c r="L270" i="40"/>
  <c r="K270" i="40"/>
  <c r="I270" i="40"/>
  <c r="G270" i="40"/>
  <c r="F270" i="40"/>
  <c r="E270" i="40"/>
  <c r="D270" i="40"/>
  <c r="C270" i="40"/>
  <c r="B270" i="40"/>
  <c r="A270" i="40"/>
  <c r="M269" i="40"/>
  <c r="L269" i="40"/>
  <c r="I269" i="40"/>
  <c r="G269" i="40"/>
  <c r="F269" i="40"/>
  <c r="E269" i="40"/>
  <c r="D269" i="40"/>
  <c r="C269" i="40"/>
  <c r="B269" i="40"/>
  <c r="A269" i="40"/>
  <c r="M268" i="40"/>
  <c r="J268" i="40"/>
  <c r="I268" i="40"/>
  <c r="G268" i="40"/>
  <c r="F268" i="40"/>
  <c r="E268" i="40"/>
  <c r="D268" i="40"/>
  <c r="C268" i="40"/>
  <c r="B268" i="40"/>
  <c r="A268" i="40"/>
  <c r="M267" i="40"/>
  <c r="I267" i="40"/>
  <c r="G267" i="40"/>
  <c r="F267" i="40"/>
  <c r="E267" i="40"/>
  <c r="D267" i="40"/>
  <c r="C267" i="40"/>
  <c r="B267" i="40"/>
  <c r="A267" i="40"/>
  <c r="M266" i="40"/>
  <c r="I266" i="40"/>
  <c r="G266" i="40"/>
  <c r="F266" i="40"/>
  <c r="E266" i="40"/>
  <c r="D266" i="40"/>
  <c r="C266" i="40"/>
  <c r="B266" i="40"/>
  <c r="A266" i="40"/>
  <c r="M265" i="40"/>
  <c r="I265" i="40"/>
  <c r="G265" i="40"/>
  <c r="F265" i="40"/>
  <c r="E265" i="40"/>
  <c r="D265" i="40"/>
  <c r="C265" i="40"/>
  <c r="B265" i="40"/>
  <c r="A265" i="40"/>
  <c r="M264" i="40"/>
  <c r="I264" i="40"/>
  <c r="G264" i="40"/>
  <c r="F264" i="40"/>
  <c r="E264" i="40"/>
  <c r="D264" i="40"/>
  <c r="C264" i="40"/>
  <c r="B264" i="40"/>
  <c r="A264" i="40"/>
  <c r="M263" i="40"/>
  <c r="I263" i="40"/>
  <c r="G263" i="40"/>
  <c r="F263" i="40"/>
  <c r="E263" i="40"/>
  <c r="D263" i="40"/>
  <c r="C263" i="40"/>
  <c r="B263" i="40"/>
  <c r="A263" i="40"/>
  <c r="M262" i="40"/>
  <c r="J262" i="40"/>
  <c r="I262" i="40"/>
  <c r="G262" i="40"/>
  <c r="F262" i="40"/>
  <c r="E262" i="40"/>
  <c r="D262" i="40"/>
  <c r="C262" i="40"/>
  <c r="B262" i="40"/>
  <c r="A262" i="40"/>
  <c r="M261" i="40"/>
  <c r="K261" i="40"/>
  <c r="I261" i="40"/>
  <c r="G261" i="40"/>
  <c r="F261" i="40"/>
  <c r="E261" i="40"/>
  <c r="D261" i="40"/>
  <c r="C261" i="40"/>
  <c r="B261" i="40"/>
  <c r="A261" i="40"/>
  <c r="M260" i="40"/>
  <c r="I260" i="40"/>
  <c r="G260" i="40"/>
  <c r="F260" i="40"/>
  <c r="E260" i="40"/>
  <c r="D260" i="40"/>
  <c r="C260" i="40"/>
  <c r="B260" i="40"/>
  <c r="A260" i="40"/>
  <c r="M259" i="40"/>
  <c r="I259" i="40"/>
  <c r="G259" i="40"/>
  <c r="F259" i="40"/>
  <c r="E259" i="40"/>
  <c r="D259" i="40"/>
  <c r="C259" i="40"/>
  <c r="B259" i="40"/>
  <c r="A259" i="40"/>
  <c r="M258" i="40"/>
  <c r="L258" i="40"/>
  <c r="I258" i="40"/>
  <c r="G258" i="40"/>
  <c r="F258" i="40"/>
  <c r="E258" i="40"/>
  <c r="D258" i="40"/>
  <c r="C258" i="40"/>
  <c r="B258" i="40"/>
  <c r="A258" i="40"/>
  <c r="M257" i="40"/>
  <c r="I257" i="40"/>
  <c r="G257" i="40"/>
  <c r="F257" i="40"/>
  <c r="E257" i="40"/>
  <c r="D257" i="40"/>
  <c r="C257" i="40"/>
  <c r="B257" i="40"/>
  <c r="A257" i="40"/>
  <c r="M256" i="40"/>
  <c r="I256" i="40"/>
  <c r="G256" i="40"/>
  <c r="F256" i="40"/>
  <c r="E256" i="40"/>
  <c r="D256" i="40"/>
  <c r="C256" i="40"/>
  <c r="B256" i="40"/>
  <c r="A256" i="40"/>
  <c r="M255" i="40"/>
  <c r="K255" i="40"/>
  <c r="I255" i="40"/>
  <c r="G255" i="40"/>
  <c r="F255" i="40"/>
  <c r="E255" i="40"/>
  <c r="D255" i="40"/>
  <c r="C255" i="40"/>
  <c r="B255" i="40"/>
  <c r="A255" i="40"/>
  <c r="M254" i="40"/>
  <c r="L254" i="40"/>
  <c r="I254" i="40"/>
  <c r="G254" i="40"/>
  <c r="F254" i="40"/>
  <c r="E254" i="40"/>
  <c r="D254" i="40"/>
  <c r="C254" i="40"/>
  <c r="B254" i="40"/>
  <c r="A254" i="40"/>
  <c r="M253" i="40"/>
  <c r="I253" i="40"/>
  <c r="H253" i="40"/>
  <c r="G253" i="40"/>
  <c r="F253" i="40"/>
  <c r="E253" i="40"/>
  <c r="D253" i="40"/>
  <c r="C253" i="40"/>
  <c r="B253" i="40"/>
  <c r="A253" i="40"/>
  <c r="M252" i="40"/>
  <c r="I252" i="40"/>
  <c r="H252" i="40"/>
  <c r="G252" i="40"/>
  <c r="F252" i="40"/>
  <c r="E252" i="40"/>
  <c r="D252" i="40"/>
  <c r="C252" i="40"/>
  <c r="B252" i="40"/>
  <c r="A252" i="40"/>
  <c r="M251" i="40"/>
  <c r="I251" i="40"/>
  <c r="G251" i="40"/>
  <c r="F251" i="40"/>
  <c r="E251" i="40"/>
  <c r="D251" i="40"/>
  <c r="C251" i="40"/>
  <c r="B251" i="40"/>
  <c r="A251" i="40"/>
  <c r="M250" i="40"/>
  <c r="I250" i="40"/>
  <c r="H250" i="40"/>
  <c r="G250" i="40"/>
  <c r="F250" i="40"/>
  <c r="E250" i="40"/>
  <c r="D250" i="40"/>
  <c r="C250" i="40"/>
  <c r="B250" i="40"/>
  <c r="A250" i="40"/>
  <c r="M249" i="40"/>
  <c r="J249" i="40"/>
  <c r="I249" i="40"/>
  <c r="H249" i="40"/>
  <c r="G249" i="40"/>
  <c r="F249" i="40"/>
  <c r="E249" i="40"/>
  <c r="D249" i="40"/>
  <c r="C249" i="40"/>
  <c r="B249" i="40"/>
  <c r="A249" i="40"/>
  <c r="M248" i="40"/>
  <c r="I248" i="40"/>
  <c r="G248" i="40"/>
  <c r="F248" i="40"/>
  <c r="E248" i="40"/>
  <c r="D248" i="40"/>
  <c r="C248" i="40"/>
  <c r="B248" i="40"/>
  <c r="A248" i="40"/>
  <c r="M247" i="40"/>
  <c r="K247" i="40"/>
  <c r="J247" i="40"/>
  <c r="I247" i="40"/>
  <c r="H247" i="40"/>
  <c r="G247" i="40"/>
  <c r="F247" i="40"/>
  <c r="E247" i="40"/>
  <c r="D247" i="40"/>
  <c r="C247" i="40"/>
  <c r="B247" i="40"/>
  <c r="A247" i="40"/>
  <c r="M246" i="40"/>
  <c r="L246" i="40"/>
  <c r="K246" i="40"/>
  <c r="I246" i="40"/>
  <c r="H246" i="40"/>
  <c r="G246" i="40"/>
  <c r="F246" i="40"/>
  <c r="E246" i="40"/>
  <c r="D246" i="40"/>
  <c r="C246" i="40"/>
  <c r="B246" i="40"/>
  <c r="A246" i="40"/>
  <c r="M245" i="40"/>
  <c r="I245" i="40"/>
  <c r="G245" i="40"/>
  <c r="F245" i="40"/>
  <c r="E245" i="40"/>
  <c r="D245" i="40"/>
  <c r="C245" i="40"/>
  <c r="B245" i="40"/>
  <c r="A245" i="40"/>
  <c r="M244" i="40"/>
  <c r="J244" i="40"/>
  <c r="I244" i="40"/>
  <c r="G244" i="40"/>
  <c r="F244" i="40"/>
  <c r="E244" i="40"/>
  <c r="D244" i="40"/>
  <c r="C244" i="40"/>
  <c r="B244" i="40"/>
  <c r="A244" i="40"/>
  <c r="M243" i="40"/>
  <c r="I243" i="40"/>
  <c r="G243" i="40"/>
  <c r="F243" i="40"/>
  <c r="E243" i="40"/>
  <c r="D243" i="40"/>
  <c r="C243" i="40"/>
  <c r="B243" i="40"/>
  <c r="A243" i="40"/>
  <c r="M242" i="40"/>
  <c r="I242" i="40"/>
  <c r="G242" i="40"/>
  <c r="F242" i="40"/>
  <c r="E242" i="40"/>
  <c r="D242" i="40"/>
  <c r="C242" i="40"/>
  <c r="B242" i="40"/>
  <c r="A242" i="40"/>
  <c r="M241" i="40"/>
  <c r="I241" i="40"/>
  <c r="G241" i="40"/>
  <c r="F241" i="40"/>
  <c r="E241" i="40"/>
  <c r="D241" i="40"/>
  <c r="C241" i="40"/>
  <c r="B241" i="40"/>
  <c r="A241" i="40"/>
  <c r="M240" i="40"/>
  <c r="I240" i="40"/>
  <c r="G240" i="40"/>
  <c r="F240" i="40"/>
  <c r="E240" i="40"/>
  <c r="D240" i="40"/>
  <c r="C240" i="40"/>
  <c r="B240" i="40"/>
  <c r="A240" i="40"/>
  <c r="M239" i="40"/>
  <c r="I239" i="40"/>
  <c r="G239" i="40"/>
  <c r="F239" i="40"/>
  <c r="E239" i="40"/>
  <c r="D239" i="40"/>
  <c r="C239" i="40"/>
  <c r="B239" i="40"/>
  <c r="A239" i="40"/>
  <c r="M238" i="40"/>
  <c r="J238" i="40"/>
  <c r="I238" i="40"/>
  <c r="G238" i="40"/>
  <c r="F238" i="40"/>
  <c r="E238" i="40"/>
  <c r="D238" i="40"/>
  <c r="C238" i="40"/>
  <c r="B238" i="40"/>
  <c r="A238" i="40"/>
  <c r="M237" i="40"/>
  <c r="K237" i="40"/>
  <c r="I237" i="40"/>
  <c r="G237" i="40"/>
  <c r="F237" i="40"/>
  <c r="E237" i="40"/>
  <c r="D237" i="40"/>
  <c r="C237" i="40"/>
  <c r="B237" i="40"/>
  <c r="A237" i="40"/>
  <c r="M236" i="40"/>
  <c r="I236" i="40"/>
  <c r="G236" i="40"/>
  <c r="F236" i="40"/>
  <c r="E236" i="40"/>
  <c r="D236" i="40"/>
  <c r="C236" i="40"/>
  <c r="B236" i="40"/>
  <c r="A236" i="40"/>
  <c r="M235" i="40"/>
  <c r="I235" i="40"/>
  <c r="G235" i="40"/>
  <c r="F235" i="40"/>
  <c r="E235" i="40"/>
  <c r="D235" i="40"/>
  <c r="C235" i="40"/>
  <c r="B235" i="40"/>
  <c r="A235" i="40"/>
  <c r="M234" i="40"/>
  <c r="I234" i="40"/>
  <c r="G234" i="40"/>
  <c r="F234" i="40"/>
  <c r="E234" i="40"/>
  <c r="D234" i="40"/>
  <c r="C234" i="40"/>
  <c r="B234" i="40"/>
  <c r="A234" i="40"/>
  <c r="M233" i="40"/>
  <c r="I233" i="40"/>
  <c r="G233" i="40"/>
  <c r="F233" i="40"/>
  <c r="E233" i="40"/>
  <c r="D233" i="40"/>
  <c r="C233" i="40"/>
  <c r="B233" i="40"/>
  <c r="A233" i="40"/>
  <c r="M232" i="40"/>
  <c r="K232" i="40"/>
  <c r="I232" i="40"/>
  <c r="G232" i="40"/>
  <c r="F232" i="40"/>
  <c r="E232" i="40"/>
  <c r="D232" i="40"/>
  <c r="C232" i="40"/>
  <c r="B232" i="40"/>
  <c r="A232" i="40"/>
  <c r="M231" i="40"/>
  <c r="K231" i="40"/>
  <c r="I231" i="40"/>
  <c r="G231" i="40"/>
  <c r="F231" i="40"/>
  <c r="E231" i="40"/>
  <c r="D231" i="40"/>
  <c r="C231" i="40"/>
  <c r="B231" i="40"/>
  <c r="A231" i="40"/>
  <c r="M230" i="40"/>
  <c r="I230" i="40"/>
  <c r="G230" i="40"/>
  <c r="F230" i="40"/>
  <c r="E230" i="40"/>
  <c r="D230" i="40"/>
  <c r="C230" i="40"/>
  <c r="B230" i="40"/>
  <c r="A230" i="40"/>
  <c r="M229" i="40"/>
  <c r="I229" i="40"/>
  <c r="G229" i="40"/>
  <c r="F229" i="40"/>
  <c r="E229" i="40"/>
  <c r="D229" i="40"/>
  <c r="C229" i="40"/>
  <c r="B229" i="40"/>
  <c r="A229" i="40"/>
  <c r="M228" i="40"/>
  <c r="J228" i="40"/>
  <c r="I228" i="40"/>
  <c r="H228" i="40"/>
  <c r="G228" i="40"/>
  <c r="F228" i="40"/>
  <c r="E228" i="40"/>
  <c r="D228" i="40"/>
  <c r="C228" i="40"/>
  <c r="B228" i="40"/>
  <c r="A228" i="40"/>
  <c r="M227" i="40"/>
  <c r="I227" i="40"/>
  <c r="H227" i="40"/>
  <c r="G227" i="40"/>
  <c r="F227" i="40"/>
  <c r="E227" i="40"/>
  <c r="D227" i="40"/>
  <c r="C227" i="40"/>
  <c r="B227" i="40"/>
  <c r="A227" i="40"/>
  <c r="M226" i="40"/>
  <c r="K226" i="40"/>
  <c r="J226" i="40"/>
  <c r="I226" i="40"/>
  <c r="G226" i="40"/>
  <c r="F226" i="40"/>
  <c r="E226" i="40"/>
  <c r="D226" i="40"/>
  <c r="C226" i="40"/>
  <c r="B226" i="40"/>
  <c r="A226" i="40"/>
  <c r="M225" i="40"/>
  <c r="L225" i="40"/>
  <c r="K225" i="40"/>
  <c r="J225" i="40"/>
  <c r="I225" i="40"/>
  <c r="G225" i="40"/>
  <c r="F225" i="40"/>
  <c r="E225" i="40"/>
  <c r="D225" i="40"/>
  <c r="C225" i="40"/>
  <c r="B225" i="40"/>
  <c r="A225" i="40"/>
  <c r="M224" i="40"/>
  <c r="L224" i="40"/>
  <c r="K224" i="40"/>
  <c r="I224" i="40"/>
  <c r="G224" i="40"/>
  <c r="F224" i="40"/>
  <c r="E224" i="40"/>
  <c r="D224" i="40"/>
  <c r="C224" i="40"/>
  <c r="B224" i="40"/>
  <c r="A224" i="40"/>
  <c r="M223" i="40"/>
  <c r="K223" i="40"/>
  <c r="I223" i="40"/>
  <c r="G223" i="40"/>
  <c r="F223" i="40"/>
  <c r="E223" i="40"/>
  <c r="D223" i="40"/>
  <c r="C223" i="40"/>
  <c r="B223" i="40"/>
  <c r="A223" i="40"/>
  <c r="M222" i="40"/>
  <c r="L222" i="40"/>
  <c r="I222" i="40"/>
  <c r="H222" i="40"/>
  <c r="G222" i="40"/>
  <c r="F222" i="40"/>
  <c r="E222" i="40"/>
  <c r="D222" i="40"/>
  <c r="C222" i="40"/>
  <c r="B222" i="40"/>
  <c r="A222" i="40"/>
  <c r="M221" i="40"/>
  <c r="L221" i="40"/>
  <c r="I221" i="40"/>
  <c r="G221" i="40"/>
  <c r="F221" i="40"/>
  <c r="E221" i="40"/>
  <c r="D221" i="40"/>
  <c r="C221" i="40"/>
  <c r="B221" i="40"/>
  <c r="A221" i="40"/>
  <c r="M220" i="40"/>
  <c r="K220" i="40"/>
  <c r="J220" i="40"/>
  <c r="I220" i="40"/>
  <c r="G220" i="40"/>
  <c r="F220" i="40"/>
  <c r="E220" i="40"/>
  <c r="D220" i="40"/>
  <c r="C220" i="40"/>
  <c r="B220" i="40"/>
  <c r="A220" i="40"/>
  <c r="M219" i="40"/>
  <c r="L219" i="40"/>
  <c r="K219" i="40"/>
  <c r="I219" i="40"/>
  <c r="G219" i="40"/>
  <c r="F219" i="40"/>
  <c r="E219" i="40"/>
  <c r="D219" i="40"/>
  <c r="C219" i="40"/>
  <c r="B219" i="40"/>
  <c r="A219" i="40"/>
  <c r="M218" i="40"/>
  <c r="L218" i="40"/>
  <c r="I218" i="40"/>
  <c r="G218" i="40"/>
  <c r="F218" i="40"/>
  <c r="E218" i="40"/>
  <c r="D218" i="40"/>
  <c r="C218" i="40"/>
  <c r="B218" i="40"/>
  <c r="A218" i="40"/>
  <c r="M217" i="40"/>
  <c r="I217" i="40"/>
  <c r="H217" i="40"/>
  <c r="G217" i="40"/>
  <c r="F217" i="40"/>
  <c r="E217" i="40"/>
  <c r="D217" i="40"/>
  <c r="C217" i="40"/>
  <c r="B217" i="40"/>
  <c r="A217" i="40"/>
  <c r="M216" i="40"/>
  <c r="I216" i="40"/>
  <c r="H216" i="40"/>
  <c r="G216" i="40"/>
  <c r="F216" i="40"/>
  <c r="E216" i="40"/>
  <c r="D216" i="40"/>
  <c r="C216" i="40"/>
  <c r="B216" i="40"/>
  <c r="A216" i="40"/>
  <c r="M215" i="40"/>
  <c r="I215" i="40"/>
  <c r="G215" i="40"/>
  <c r="F215" i="40"/>
  <c r="E215" i="40"/>
  <c r="D215" i="40"/>
  <c r="C215" i="40"/>
  <c r="B215" i="40"/>
  <c r="A215" i="40"/>
  <c r="M214" i="40"/>
  <c r="I214" i="40"/>
  <c r="H214" i="40"/>
  <c r="G214" i="40"/>
  <c r="F214" i="40"/>
  <c r="E214" i="40"/>
  <c r="D214" i="40"/>
  <c r="C214" i="40"/>
  <c r="B214" i="40"/>
  <c r="A214" i="40"/>
  <c r="M213" i="40"/>
  <c r="J213" i="40"/>
  <c r="I213" i="40"/>
  <c r="H213" i="40"/>
  <c r="G213" i="40"/>
  <c r="F213" i="40"/>
  <c r="E213" i="40"/>
  <c r="D213" i="40"/>
  <c r="C213" i="40"/>
  <c r="B213" i="40"/>
  <c r="A213" i="40"/>
  <c r="M212" i="40"/>
  <c r="I212" i="40"/>
  <c r="G212" i="40"/>
  <c r="F212" i="40"/>
  <c r="E212" i="40"/>
  <c r="D212" i="40"/>
  <c r="C212" i="40"/>
  <c r="B212" i="40"/>
  <c r="A212" i="40"/>
  <c r="M211" i="40"/>
  <c r="K211" i="40"/>
  <c r="J211" i="40"/>
  <c r="I211" i="40"/>
  <c r="H211" i="40"/>
  <c r="G211" i="40"/>
  <c r="F211" i="40"/>
  <c r="E211" i="40"/>
  <c r="D211" i="40"/>
  <c r="C211" i="40"/>
  <c r="B211" i="40"/>
  <c r="A211" i="40"/>
  <c r="M210" i="40"/>
  <c r="L210" i="40"/>
  <c r="K210" i="40"/>
  <c r="I210" i="40"/>
  <c r="H210" i="40"/>
  <c r="G210" i="40"/>
  <c r="F210" i="40"/>
  <c r="E210" i="40"/>
  <c r="D210" i="40"/>
  <c r="C210" i="40"/>
  <c r="B210" i="40"/>
  <c r="A210" i="40"/>
  <c r="M209" i="40"/>
  <c r="I209" i="40"/>
  <c r="G209" i="40"/>
  <c r="F209" i="40"/>
  <c r="E209" i="40"/>
  <c r="D209" i="40"/>
  <c r="C209" i="40"/>
  <c r="B209" i="40"/>
  <c r="A209" i="40"/>
  <c r="M208" i="40"/>
  <c r="J208" i="40"/>
  <c r="I208" i="40"/>
  <c r="G208" i="40"/>
  <c r="F208" i="40"/>
  <c r="E208" i="40"/>
  <c r="D208" i="40"/>
  <c r="C208" i="40"/>
  <c r="B208" i="40"/>
  <c r="A208" i="40"/>
  <c r="M207" i="40"/>
  <c r="I207" i="40"/>
  <c r="G207" i="40"/>
  <c r="F207" i="40"/>
  <c r="E207" i="40"/>
  <c r="D207" i="40"/>
  <c r="C207" i="40"/>
  <c r="B207" i="40"/>
  <c r="A207" i="40"/>
  <c r="M206" i="40"/>
  <c r="I206" i="40"/>
  <c r="G206" i="40"/>
  <c r="F206" i="40"/>
  <c r="E206" i="40"/>
  <c r="D206" i="40"/>
  <c r="C206" i="40"/>
  <c r="B206" i="40"/>
  <c r="A206" i="40"/>
  <c r="M205" i="40"/>
  <c r="I205" i="40"/>
  <c r="G205" i="40"/>
  <c r="F205" i="40"/>
  <c r="E205" i="40"/>
  <c r="D205" i="40"/>
  <c r="C205" i="40"/>
  <c r="B205" i="40"/>
  <c r="A205" i="40"/>
  <c r="M204" i="40"/>
  <c r="J204" i="40"/>
  <c r="I204" i="40"/>
  <c r="G204" i="40"/>
  <c r="F204" i="40"/>
  <c r="E204" i="40"/>
  <c r="D204" i="40"/>
  <c r="C204" i="40"/>
  <c r="B204" i="40"/>
  <c r="A204" i="40"/>
  <c r="M203" i="40"/>
  <c r="I203" i="40"/>
  <c r="G203" i="40"/>
  <c r="F203" i="40"/>
  <c r="E203" i="40"/>
  <c r="D203" i="40"/>
  <c r="C203" i="40"/>
  <c r="B203" i="40"/>
  <c r="A203" i="40"/>
  <c r="M202" i="40"/>
  <c r="J202" i="40"/>
  <c r="I202" i="40"/>
  <c r="G202" i="40"/>
  <c r="F202" i="40"/>
  <c r="E202" i="40"/>
  <c r="D202" i="40"/>
  <c r="C202" i="40"/>
  <c r="B202" i="40"/>
  <c r="A202" i="40"/>
  <c r="M201" i="40"/>
  <c r="K201" i="40"/>
  <c r="I201" i="40"/>
  <c r="G201" i="40"/>
  <c r="F201" i="40"/>
  <c r="E201" i="40"/>
  <c r="D201" i="40"/>
  <c r="C201" i="40"/>
  <c r="B201" i="40"/>
  <c r="A201" i="40"/>
  <c r="M200" i="40"/>
  <c r="I200" i="40"/>
  <c r="G200" i="40"/>
  <c r="F200" i="40"/>
  <c r="E200" i="40"/>
  <c r="D200" i="40"/>
  <c r="C200" i="40"/>
  <c r="B200" i="40"/>
  <c r="A200" i="40"/>
  <c r="M199" i="40"/>
  <c r="I199" i="40"/>
  <c r="G199" i="40"/>
  <c r="F199" i="40"/>
  <c r="E199" i="40"/>
  <c r="D199" i="40"/>
  <c r="C199" i="40"/>
  <c r="B199" i="40"/>
  <c r="A199" i="40"/>
  <c r="M198" i="40"/>
  <c r="I198" i="40"/>
  <c r="G198" i="40"/>
  <c r="F198" i="40"/>
  <c r="E198" i="40"/>
  <c r="D198" i="40"/>
  <c r="C198" i="40"/>
  <c r="B198" i="40"/>
  <c r="A198" i="40"/>
  <c r="M197" i="40"/>
  <c r="I197" i="40"/>
  <c r="G197" i="40"/>
  <c r="F197" i="40"/>
  <c r="E197" i="40"/>
  <c r="D197" i="40"/>
  <c r="C197" i="40"/>
  <c r="B197" i="40"/>
  <c r="A197" i="40"/>
  <c r="M196" i="40"/>
  <c r="K196" i="40"/>
  <c r="I196" i="40"/>
  <c r="G196" i="40"/>
  <c r="F196" i="40"/>
  <c r="E196" i="40"/>
  <c r="D196" i="40"/>
  <c r="C196" i="40"/>
  <c r="B196" i="40"/>
  <c r="A196" i="40"/>
  <c r="M195" i="40"/>
  <c r="K195" i="40"/>
  <c r="I195" i="40"/>
  <c r="G195" i="40"/>
  <c r="F195" i="40"/>
  <c r="E195" i="40"/>
  <c r="D195" i="40"/>
  <c r="C195" i="40"/>
  <c r="B195" i="40"/>
  <c r="A195" i="40"/>
  <c r="M194" i="40"/>
  <c r="I194" i="40"/>
  <c r="G194" i="40"/>
  <c r="F194" i="40"/>
  <c r="E194" i="40"/>
  <c r="D194" i="40"/>
  <c r="C194" i="40"/>
  <c r="B194" i="40"/>
  <c r="A194" i="40"/>
  <c r="M193" i="40"/>
  <c r="I193" i="40"/>
  <c r="G193" i="40"/>
  <c r="F193" i="40"/>
  <c r="E193" i="40"/>
  <c r="D193" i="40"/>
  <c r="C193" i="40"/>
  <c r="B193" i="40"/>
  <c r="A193" i="40"/>
  <c r="M192" i="40"/>
  <c r="J192" i="40"/>
  <c r="I192" i="40"/>
  <c r="H192" i="40"/>
  <c r="G192" i="40"/>
  <c r="F192" i="40"/>
  <c r="E192" i="40"/>
  <c r="D192" i="40"/>
  <c r="C192" i="40"/>
  <c r="B192" i="40"/>
  <c r="A192" i="40"/>
  <c r="M191" i="40"/>
  <c r="I191" i="40"/>
  <c r="H191" i="40"/>
  <c r="G191" i="40"/>
  <c r="F191" i="40"/>
  <c r="E191" i="40"/>
  <c r="D191" i="40"/>
  <c r="C191" i="40"/>
  <c r="B191" i="40"/>
  <c r="A191" i="40"/>
  <c r="M190" i="40"/>
  <c r="K190" i="40"/>
  <c r="J190" i="40"/>
  <c r="I190" i="40"/>
  <c r="G190" i="40"/>
  <c r="F190" i="40"/>
  <c r="E190" i="40"/>
  <c r="D190" i="40"/>
  <c r="C190" i="40"/>
  <c r="B190" i="40"/>
  <c r="A190" i="40"/>
  <c r="M189" i="40"/>
  <c r="L189" i="40"/>
  <c r="K189" i="40"/>
  <c r="J189" i="40"/>
  <c r="I189" i="40"/>
  <c r="G189" i="40"/>
  <c r="F189" i="40"/>
  <c r="E189" i="40"/>
  <c r="D189" i="40"/>
  <c r="C189" i="40"/>
  <c r="B189" i="40"/>
  <c r="A189" i="40"/>
  <c r="M188" i="40"/>
  <c r="L188" i="40"/>
  <c r="K188" i="40"/>
  <c r="I188" i="40"/>
  <c r="G188" i="40"/>
  <c r="F188" i="40"/>
  <c r="E188" i="40"/>
  <c r="D188" i="40"/>
  <c r="C188" i="40"/>
  <c r="B188" i="40"/>
  <c r="A188" i="40"/>
  <c r="M187" i="40"/>
  <c r="K187" i="40"/>
  <c r="I187" i="40"/>
  <c r="G187" i="40"/>
  <c r="F187" i="40"/>
  <c r="E187" i="40"/>
  <c r="D187" i="40"/>
  <c r="C187" i="40"/>
  <c r="B187" i="40"/>
  <c r="A187" i="40"/>
  <c r="M186" i="40"/>
  <c r="L186" i="40"/>
  <c r="I186" i="40"/>
  <c r="H186" i="40"/>
  <c r="G186" i="40"/>
  <c r="F186" i="40"/>
  <c r="E186" i="40"/>
  <c r="D186" i="40"/>
  <c r="C186" i="40"/>
  <c r="B186" i="40"/>
  <c r="A186" i="40"/>
  <c r="M185" i="40"/>
  <c r="L185" i="40"/>
  <c r="I185" i="40"/>
  <c r="G185" i="40"/>
  <c r="F185" i="40"/>
  <c r="E185" i="40"/>
  <c r="D185" i="40"/>
  <c r="C185" i="40"/>
  <c r="B185" i="40"/>
  <c r="A185" i="40"/>
  <c r="M184" i="40"/>
  <c r="K184" i="40"/>
  <c r="J184" i="40"/>
  <c r="I184" i="40"/>
  <c r="G184" i="40"/>
  <c r="F184" i="40"/>
  <c r="E184" i="40"/>
  <c r="D184" i="40"/>
  <c r="C184" i="40"/>
  <c r="B184" i="40"/>
  <c r="A184" i="40"/>
  <c r="M183" i="40"/>
  <c r="L183" i="40"/>
  <c r="K183" i="40"/>
  <c r="I183" i="40"/>
  <c r="G183" i="40"/>
  <c r="F183" i="40"/>
  <c r="E183" i="40"/>
  <c r="D183" i="40"/>
  <c r="C183" i="40"/>
  <c r="B183" i="40"/>
  <c r="A183" i="40"/>
  <c r="M182" i="40"/>
  <c r="L182" i="40"/>
  <c r="I182" i="40"/>
  <c r="G182" i="40"/>
  <c r="F182" i="40"/>
  <c r="E182" i="40"/>
  <c r="D182" i="40"/>
  <c r="C182" i="40"/>
  <c r="B182" i="40"/>
  <c r="A182" i="40"/>
  <c r="M181" i="40"/>
  <c r="I181" i="40"/>
  <c r="H181" i="40"/>
  <c r="G181" i="40"/>
  <c r="F181" i="40"/>
  <c r="E181" i="40"/>
  <c r="D181" i="40"/>
  <c r="C181" i="40"/>
  <c r="B181" i="40"/>
  <c r="A181" i="40"/>
  <c r="M180" i="40"/>
  <c r="I180" i="40"/>
  <c r="H180" i="40"/>
  <c r="G180" i="40"/>
  <c r="F180" i="40"/>
  <c r="E180" i="40"/>
  <c r="D180" i="40"/>
  <c r="C180" i="40"/>
  <c r="B180" i="40"/>
  <c r="A180" i="40"/>
  <c r="M179" i="40"/>
  <c r="I179" i="40"/>
  <c r="G179" i="40"/>
  <c r="F179" i="40"/>
  <c r="E179" i="40"/>
  <c r="D179" i="40"/>
  <c r="C179" i="40"/>
  <c r="B179" i="40"/>
  <c r="A179" i="40"/>
  <c r="M178" i="40"/>
  <c r="I178" i="40"/>
  <c r="H178" i="40"/>
  <c r="G178" i="40"/>
  <c r="F178" i="40"/>
  <c r="E178" i="40"/>
  <c r="D178" i="40"/>
  <c r="C178" i="40"/>
  <c r="B178" i="40"/>
  <c r="A178" i="40"/>
  <c r="M177" i="40"/>
  <c r="J177" i="40"/>
  <c r="I177" i="40"/>
  <c r="H177" i="40"/>
  <c r="G177" i="40"/>
  <c r="F177" i="40"/>
  <c r="E177" i="40"/>
  <c r="D177" i="40"/>
  <c r="C177" i="40"/>
  <c r="B177" i="40"/>
  <c r="A177" i="40"/>
  <c r="M176" i="40"/>
  <c r="I176" i="40"/>
  <c r="G176" i="40"/>
  <c r="F176" i="40"/>
  <c r="E176" i="40"/>
  <c r="D176" i="40"/>
  <c r="C176" i="40"/>
  <c r="B176" i="40"/>
  <c r="A176" i="40"/>
  <c r="M175" i="40"/>
  <c r="K175" i="40"/>
  <c r="J175" i="40"/>
  <c r="I175" i="40"/>
  <c r="H175" i="40"/>
  <c r="G175" i="40"/>
  <c r="F175" i="40"/>
  <c r="E175" i="40"/>
  <c r="D175" i="40"/>
  <c r="C175" i="40"/>
  <c r="B175" i="40"/>
  <c r="A175" i="40"/>
  <c r="M174" i="40"/>
  <c r="L174" i="40"/>
  <c r="K174" i="40"/>
  <c r="I174" i="40"/>
  <c r="H174" i="40"/>
  <c r="G174" i="40"/>
  <c r="F174" i="40"/>
  <c r="E174" i="40"/>
  <c r="D174" i="40"/>
  <c r="C174" i="40"/>
  <c r="B174" i="40"/>
  <c r="A174" i="40"/>
  <c r="M173" i="40"/>
  <c r="I173" i="40"/>
  <c r="G173" i="40"/>
  <c r="F173" i="40"/>
  <c r="E173" i="40"/>
  <c r="D173" i="40"/>
  <c r="C173" i="40"/>
  <c r="B173" i="40"/>
  <c r="A173" i="40"/>
  <c r="M172" i="40"/>
  <c r="J172" i="40"/>
  <c r="I172" i="40"/>
  <c r="G172" i="40"/>
  <c r="F172" i="40"/>
  <c r="E172" i="40"/>
  <c r="D172" i="40"/>
  <c r="C172" i="40"/>
  <c r="B172" i="40"/>
  <c r="A172" i="40"/>
  <c r="M171" i="40"/>
  <c r="I171" i="40"/>
  <c r="G171" i="40"/>
  <c r="F171" i="40"/>
  <c r="E171" i="40"/>
  <c r="D171" i="40"/>
  <c r="C171" i="40"/>
  <c r="B171" i="40"/>
  <c r="A171" i="40"/>
  <c r="M170" i="40"/>
  <c r="I170" i="40"/>
  <c r="G170" i="40"/>
  <c r="F170" i="40"/>
  <c r="E170" i="40"/>
  <c r="D170" i="40"/>
  <c r="C170" i="40"/>
  <c r="B170" i="40"/>
  <c r="A170" i="40"/>
  <c r="M169" i="40"/>
  <c r="I169" i="40"/>
  <c r="G169" i="40"/>
  <c r="F169" i="40"/>
  <c r="E169" i="40"/>
  <c r="D169" i="40"/>
  <c r="C169" i="40"/>
  <c r="B169" i="40"/>
  <c r="A169" i="40"/>
  <c r="M168" i="40"/>
  <c r="J168" i="40"/>
  <c r="I168" i="40"/>
  <c r="G168" i="40"/>
  <c r="F168" i="40"/>
  <c r="E168" i="40"/>
  <c r="D168" i="40"/>
  <c r="C168" i="40"/>
  <c r="B168" i="40"/>
  <c r="A168" i="40"/>
  <c r="M167" i="40"/>
  <c r="I167" i="40"/>
  <c r="G167" i="40"/>
  <c r="F167" i="40"/>
  <c r="E167" i="40"/>
  <c r="D167" i="40"/>
  <c r="C167" i="40"/>
  <c r="B167" i="40"/>
  <c r="A167" i="40"/>
  <c r="M166" i="40"/>
  <c r="J166" i="40"/>
  <c r="I166" i="40"/>
  <c r="G166" i="40"/>
  <c r="F166" i="40"/>
  <c r="E166" i="40"/>
  <c r="D166" i="40"/>
  <c r="C166" i="40"/>
  <c r="B166" i="40"/>
  <c r="A166" i="40"/>
  <c r="M165" i="40"/>
  <c r="K165" i="40"/>
  <c r="I165" i="40"/>
  <c r="G165" i="40"/>
  <c r="F165" i="40"/>
  <c r="E165" i="40"/>
  <c r="D165" i="40"/>
  <c r="C165" i="40"/>
  <c r="B165" i="40"/>
  <c r="A165" i="40"/>
  <c r="M164" i="40"/>
  <c r="I164" i="40"/>
  <c r="G164" i="40"/>
  <c r="F164" i="40"/>
  <c r="E164" i="40"/>
  <c r="D164" i="40"/>
  <c r="C164" i="40"/>
  <c r="B164" i="40"/>
  <c r="A164" i="40"/>
  <c r="M163" i="40"/>
  <c r="I163" i="40"/>
  <c r="G163" i="40"/>
  <c r="F163" i="40"/>
  <c r="E163" i="40"/>
  <c r="D163" i="40"/>
  <c r="C163" i="40"/>
  <c r="B163" i="40"/>
  <c r="A163" i="40"/>
  <c r="M162" i="40"/>
  <c r="I162" i="40"/>
  <c r="G162" i="40"/>
  <c r="F162" i="40"/>
  <c r="E162" i="40"/>
  <c r="D162" i="40"/>
  <c r="C162" i="40"/>
  <c r="B162" i="40"/>
  <c r="A162" i="40"/>
  <c r="M161" i="40"/>
  <c r="I161" i="40"/>
  <c r="G161" i="40"/>
  <c r="F161" i="40"/>
  <c r="E161" i="40"/>
  <c r="D161" i="40"/>
  <c r="C161" i="40"/>
  <c r="B161" i="40"/>
  <c r="A161" i="40"/>
  <c r="M160" i="40"/>
  <c r="K160" i="40"/>
  <c r="I160" i="40"/>
  <c r="G160" i="40"/>
  <c r="F160" i="40"/>
  <c r="E160" i="40"/>
  <c r="D160" i="40"/>
  <c r="C160" i="40"/>
  <c r="B160" i="40"/>
  <c r="A160" i="40"/>
  <c r="M159" i="40"/>
  <c r="K159" i="40"/>
  <c r="I159" i="40"/>
  <c r="G159" i="40"/>
  <c r="F159" i="40"/>
  <c r="E159" i="40"/>
  <c r="D159" i="40"/>
  <c r="C159" i="40"/>
  <c r="B159" i="40"/>
  <c r="A159" i="40"/>
  <c r="M158" i="40"/>
  <c r="I158" i="40"/>
  <c r="G158" i="40"/>
  <c r="F158" i="40"/>
  <c r="E158" i="40"/>
  <c r="D158" i="40"/>
  <c r="C158" i="40"/>
  <c r="B158" i="40"/>
  <c r="A158" i="40"/>
  <c r="M157" i="40"/>
  <c r="I157" i="40"/>
  <c r="G157" i="40"/>
  <c r="F157" i="40"/>
  <c r="E157" i="40"/>
  <c r="D157" i="40"/>
  <c r="C157" i="40"/>
  <c r="B157" i="40"/>
  <c r="A157" i="40"/>
  <c r="M156" i="40"/>
  <c r="J156" i="40"/>
  <c r="I156" i="40"/>
  <c r="H156" i="40"/>
  <c r="G156" i="40"/>
  <c r="F156" i="40"/>
  <c r="E156" i="40"/>
  <c r="D156" i="40"/>
  <c r="C156" i="40"/>
  <c r="B156" i="40"/>
  <c r="A156" i="40"/>
  <c r="M155" i="40"/>
  <c r="I155" i="40"/>
  <c r="H155" i="40"/>
  <c r="G155" i="40"/>
  <c r="F155" i="40"/>
  <c r="E155" i="40"/>
  <c r="D155" i="40"/>
  <c r="C155" i="40"/>
  <c r="B155" i="40"/>
  <c r="A155" i="40"/>
  <c r="M154" i="40"/>
  <c r="K154" i="40"/>
  <c r="J154" i="40"/>
  <c r="I154" i="40"/>
  <c r="G154" i="40"/>
  <c r="F154" i="40"/>
  <c r="E154" i="40"/>
  <c r="D154" i="40"/>
  <c r="C154" i="40"/>
  <c r="B154" i="40"/>
  <c r="A154" i="40"/>
  <c r="M153" i="40"/>
  <c r="L153" i="40"/>
  <c r="K153" i="40"/>
  <c r="J153" i="40"/>
  <c r="I153" i="40"/>
  <c r="G153" i="40"/>
  <c r="F153" i="40"/>
  <c r="E153" i="40"/>
  <c r="D153" i="40"/>
  <c r="C153" i="40"/>
  <c r="B153" i="40"/>
  <c r="A153" i="40"/>
  <c r="M152" i="40"/>
  <c r="L152" i="40"/>
  <c r="K152" i="40"/>
  <c r="I152" i="40"/>
  <c r="G152" i="40"/>
  <c r="F152" i="40"/>
  <c r="E152" i="40"/>
  <c r="D152" i="40"/>
  <c r="C152" i="40"/>
  <c r="B152" i="40"/>
  <c r="A152" i="40"/>
  <c r="M151" i="40"/>
  <c r="K151" i="40"/>
  <c r="I151" i="40"/>
  <c r="G151" i="40"/>
  <c r="F151" i="40"/>
  <c r="E151" i="40"/>
  <c r="D151" i="40"/>
  <c r="C151" i="40"/>
  <c r="B151" i="40"/>
  <c r="A151" i="40"/>
  <c r="M150" i="40"/>
  <c r="L150" i="40"/>
  <c r="I150" i="40"/>
  <c r="H150" i="40"/>
  <c r="G150" i="40"/>
  <c r="F150" i="40"/>
  <c r="E150" i="40"/>
  <c r="D150" i="40"/>
  <c r="C150" i="40"/>
  <c r="B150" i="40"/>
  <c r="A150" i="40"/>
  <c r="M149" i="40"/>
  <c r="L149" i="40"/>
  <c r="I149" i="40"/>
  <c r="G149" i="40"/>
  <c r="F149" i="40"/>
  <c r="E149" i="40"/>
  <c r="D149" i="40"/>
  <c r="C149" i="40"/>
  <c r="B149" i="40"/>
  <c r="A149" i="40"/>
  <c r="M148" i="40"/>
  <c r="K148" i="40"/>
  <c r="J148" i="40"/>
  <c r="I148" i="40"/>
  <c r="G148" i="40"/>
  <c r="F148" i="40"/>
  <c r="E148" i="40"/>
  <c r="D148" i="40"/>
  <c r="C148" i="40"/>
  <c r="B148" i="40"/>
  <c r="A148" i="40"/>
  <c r="M147" i="40"/>
  <c r="L147" i="40"/>
  <c r="K147" i="40"/>
  <c r="I147" i="40"/>
  <c r="G147" i="40"/>
  <c r="F147" i="40"/>
  <c r="E147" i="40"/>
  <c r="D147" i="40"/>
  <c r="C147" i="40"/>
  <c r="B147" i="40"/>
  <c r="A147" i="40"/>
  <c r="M146" i="40"/>
  <c r="L146" i="40"/>
  <c r="I146" i="40"/>
  <c r="G146" i="40"/>
  <c r="F146" i="40"/>
  <c r="E146" i="40"/>
  <c r="D146" i="40"/>
  <c r="C146" i="40"/>
  <c r="B146" i="40"/>
  <c r="A146" i="40"/>
  <c r="M145" i="40"/>
  <c r="I145" i="40"/>
  <c r="H145" i="40"/>
  <c r="G145" i="40"/>
  <c r="F145" i="40"/>
  <c r="E145" i="40"/>
  <c r="D145" i="40"/>
  <c r="C145" i="40"/>
  <c r="B145" i="40"/>
  <c r="A145" i="40"/>
  <c r="M144" i="40"/>
  <c r="I144" i="40"/>
  <c r="H144" i="40"/>
  <c r="G144" i="40"/>
  <c r="F144" i="40"/>
  <c r="E144" i="40"/>
  <c r="D144" i="40"/>
  <c r="C144" i="40"/>
  <c r="B144" i="40"/>
  <c r="A144" i="40"/>
  <c r="M143" i="40"/>
  <c r="I143" i="40"/>
  <c r="G143" i="40"/>
  <c r="F143" i="40"/>
  <c r="E143" i="40"/>
  <c r="D143" i="40"/>
  <c r="C143" i="40"/>
  <c r="B143" i="40"/>
  <c r="A143" i="40"/>
  <c r="M142" i="40"/>
  <c r="I142" i="40"/>
  <c r="H142" i="40"/>
  <c r="G142" i="40"/>
  <c r="F142" i="40"/>
  <c r="E142" i="40"/>
  <c r="D142" i="40"/>
  <c r="C142" i="40"/>
  <c r="B142" i="40"/>
  <c r="A142" i="40"/>
  <c r="M141" i="40"/>
  <c r="J141" i="40"/>
  <c r="I141" i="40"/>
  <c r="H141" i="40"/>
  <c r="G141" i="40"/>
  <c r="F141" i="40"/>
  <c r="E141" i="40"/>
  <c r="D141" i="40"/>
  <c r="C141" i="40"/>
  <c r="B141" i="40"/>
  <c r="A141" i="40"/>
  <c r="M140" i="40"/>
  <c r="I140" i="40"/>
  <c r="G140" i="40"/>
  <c r="F140" i="40"/>
  <c r="E140" i="40"/>
  <c r="D140" i="40"/>
  <c r="C140" i="40"/>
  <c r="B140" i="40"/>
  <c r="A140" i="40"/>
  <c r="M139" i="40"/>
  <c r="K139" i="40"/>
  <c r="J139" i="40"/>
  <c r="I139" i="40"/>
  <c r="H139" i="40"/>
  <c r="G139" i="40"/>
  <c r="F139" i="40"/>
  <c r="E139" i="40"/>
  <c r="D139" i="40"/>
  <c r="C139" i="40"/>
  <c r="B139" i="40"/>
  <c r="A139" i="40"/>
  <c r="M138" i="40"/>
  <c r="L138" i="40"/>
  <c r="K138" i="40"/>
  <c r="I138" i="40"/>
  <c r="H138" i="40"/>
  <c r="G138" i="40"/>
  <c r="F138" i="40"/>
  <c r="E138" i="40"/>
  <c r="D138" i="40"/>
  <c r="C138" i="40"/>
  <c r="B138" i="40"/>
  <c r="A138" i="40"/>
  <c r="M137" i="40"/>
  <c r="I137" i="40"/>
  <c r="G137" i="40"/>
  <c r="F137" i="40"/>
  <c r="E137" i="40"/>
  <c r="D137" i="40"/>
  <c r="C137" i="40"/>
  <c r="B137" i="40"/>
  <c r="A137" i="40"/>
  <c r="M136" i="40"/>
  <c r="J136" i="40"/>
  <c r="I136" i="40"/>
  <c r="G136" i="40"/>
  <c r="F136" i="40"/>
  <c r="E136" i="40"/>
  <c r="D136" i="40"/>
  <c r="C136" i="40"/>
  <c r="B136" i="40"/>
  <c r="A136" i="40"/>
  <c r="M135" i="40"/>
  <c r="I135" i="40"/>
  <c r="G135" i="40"/>
  <c r="F135" i="40"/>
  <c r="E135" i="40"/>
  <c r="D135" i="40"/>
  <c r="C135" i="40"/>
  <c r="B135" i="40"/>
  <c r="A135" i="40"/>
  <c r="M134" i="40"/>
  <c r="I134" i="40"/>
  <c r="G134" i="40"/>
  <c r="F134" i="40"/>
  <c r="E134" i="40"/>
  <c r="D134" i="40"/>
  <c r="C134" i="40"/>
  <c r="B134" i="40"/>
  <c r="A134" i="40"/>
  <c r="M133" i="40"/>
  <c r="I133" i="40"/>
  <c r="G133" i="40"/>
  <c r="F133" i="40"/>
  <c r="E133" i="40"/>
  <c r="D133" i="40"/>
  <c r="C133" i="40"/>
  <c r="B133" i="40"/>
  <c r="A133" i="40"/>
  <c r="M132" i="40"/>
  <c r="J132" i="40"/>
  <c r="I132" i="40"/>
  <c r="G132" i="40"/>
  <c r="F132" i="40"/>
  <c r="E132" i="40"/>
  <c r="D132" i="40"/>
  <c r="C132" i="40"/>
  <c r="B132" i="40"/>
  <c r="A132" i="40"/>
  <c r="M131" i="40"/>
  <c r="I131" i="40"/>
  <c r="G131" i="40"/>
  <c r="F131" i="40"/>
  <c r="E131" i="40"/>
  <c r="D131" i="40"/>
  <c r="C131" i="40"/>
  <c r="B131" i="40"/>
  <c r="A131" i="40"/>
  <c r="M130" i="40"/>
  <c r="J130" i="40"/>
  <c r="I130" i="40"/>
  <c r="G130" i="40"/>
  <c r="F130" i="40"/>
  <c r="E130" i="40"/>
  <c r="D130" i="40"/>
  <c r="C130" i="40"/>
  <c r="B130" i="40"/>
  <c r="A130" i="40"/>
  <c r="M129" i="40"/>
  <c r="K129" i="40"/>
  <c r="I129" i="40"/>
  <c r="G129" i="40"/>
  <c r="F129" i="40"/>
  <c r="E129" i="40"/>
  <c r="D129" i="40"/>
  <c r="C129" i="40"/>
  <c r="B129" i="40"/>
  <c r="A129" i="40"/>
  <c r="M128" i="40"/>
  <c r="I128" i="40"/>
  <c r="G128" i="40"/>
  <c r="F128" i="40"/>
  <c r="E128" i="40"/>
  <c r="D128" i="40"/>
  <c r="C128" i="40"/>
  <c r="B128" i="40"/>
  <c r="A128" i="40"/>
  <c r="M127" i="40"/>
  <c r="I127" i="40"/>
  <c r="G127" i="40"/>
  <c r="F127" i="40"/>
  <c r="E127" i="40"/>
  <c r="D127" i="40"/>
  <c r="C127" i="40"/>
  <c r="B127" i="40"/>
  <c r="A127" i="40"/>
  <c r="M126" i="40"/>
  <c r="I126" i="40"/>
  <c r="G126" i="40"/>
  <c r="F126" i="40"/>
  <c r="E126" i="40"/>
  <c r="D126" i="40"/>
  <c r="C126" i="40"/>
  <c r="B126" i="40"/>
  <c r="A126" i="40"/>
  <c r="M125" i="40"/>
  <c r="I125" i="40"/>
  <c r="G125" i="40"/>
  <c r="F125" i="40"/>
  <c r="E125" i="40"/>
  <c r="D125" i="40"/>
  <c r="C125" i="40"/>
  <c r="B125" i="40"/>
  <c r="A125" i="40"/>
  <c r="M124" i="40"/>
  <c r="K124" i="40"/>
  <c r="I124" i="40"/>
  <c r="G124" i="40"/>
  <c r="F124" i="40"/>
  <c r="E124" i="40"/>
  <c r="D124" i="40"/>
  <c r="C124" i="40"/>
  <c r="B124" i="40"/>
  <c r="A124" i="40"/>
  <c r="M123" i="40"/>
  <c r="K123" i="40"/>
  <c r="I123" i="40"/>
  <c r="G123" i="40"/>
  <c r="F123" i="40"/>
  <c r="E123" i="40"/>
  <c r="D123" i="40"/>
  <c r="C123" i="40"/>
  <c r="B123" i="40"/>
  <c r="A123" i="40"/>
  <c r="M122" i="40"/>
  <c r="I122" i="40"/>
  <c r="G122" i="40"/>
  <c r="F122" i="40"/>
  <c r="E122" i="40"/>
  <c r="D122" i="40"/>
  <c r="C122" i="40"/>
  <c r="B122" i="40"/>
  <c r="A122" i="40"/>
  <c r="M121" i="40"/>
  <c r="I121" i="40"/>
  <c r="G121" i="40"/>
  <c r="F121" i="40"/>
  <c r="E121" i="40"/>
  <c r="D121" i="40"/>
  <c r="C121" i="40"/>
  <c r="B121" i="40"/>
  <c r="A121" i="40"/>
  <c r="M120" i="40"/>
  <c r="J120" i="40"/>
  <c r="I120" i="40"/>
  <c r="H120" i="40"/>
  <c r="G120" i="40"/>
  <c r="F120" i="40"/>
  <c r="E120" i="40"/>
  <c r="D120" i="40"/>
  <c r="C120" i="40"/>
  <c r="B120" i="40"/>
  <c r="A120" i="40"/>
  <c r="M119" i="40"/>
  <c r="I119" i="40"/>
  <c r="H119" i="40"/>
  <c r="G119" i="40"/>
  <c r="F119" i="40"/>
  <c r="E119" i="40"/>
  <c r="D119" i="40"/>
  <c r="C119" i="40"/>
  <c r="B119" i="40"/>
  <c r="A119" i="40"/>
  <c r="M118" i="40"/>
  <c r="K118" i="40"/>
  <c r="J118" i="40"/>
  <c r="I118" i="40"/>
  <c r="G118" i="40"/>
  <c r="F118" i="40"/>
  <c r="E118" i="40"/>
  <c r="D118" i="40"/>
  <c r="C118" i="40"/>
  <c r="B118" i="40"/>
  <c r="A118" i="40"/>
  <c r="M117" i="40"/>
  <c r="L117" i="40"/>
  <c r="K117" i="40"/>
  <c r="J117" i="40"/>
  <c r="I117" i="40"/>
  <c r="G117" i="40"/>
  <c r="F117" i="40"/>
  <c r="E117" i="40"/>
  <c r="D117" i="40"/>
  <c r="C117" i="40"/>
  <c r="B117" i="40"/>
  <c r="A117" i="40"/>
  <c r="M116" i="40"/>
  <c r="L116" i="40"/>
  <c r="K116" i="40"/>
  <c r="I116" i="40"/>
  <c r="G116" i="40"/>
  <c r="F116" i="40"/>
  <c r="E116" i="40"/>
  <c r="D116" i="40"/>
  <c r="C116" i="40"/>
  <c r="B116" i="40"/>
  <c r="A116" i="40"/>
  <c r="M115" i="40"/>
  <c r="K115" i="40"/>
  <c r="I115" i="40"/>
  <c r="G115" i="40"/>
  <c r="F115" i="40"/>
  <c r="E115" i="40"/>
  <c r="D115" i="40"/>
  <c r="C115" i="40"/>
  <c r="B115" i="40"/>
  <c r="A115" i="40"/>
  <c r="M114" i="40"/>
  <c r="L114" i="40"/>
  <c r="I114" i="40"/>
  <c r="H114" i="40"/>
  <c r="G114" i="40"/>
  <c r="F114" i="40"/>
  <c r="E114" i="40"/>
  <c r="D114" i="40"/>
  <c r="C114" i="40"/>
  <c r="B114" i="40"/>
  <c r="A114" i="40"/>
  <c r="M113" i="40"/>
  <c r="L113" i="40"/>
  <c r="I113" i="40"/>
  <c r="G113" i="40"/>
  <c r="F113" i="40"/>
  <c r="E113" i="40"/>
  <c r="D113" i="40"/>
  <c r="C113" i="40"/>
  <c r="B113" i="40"/>
  <c r="A113" i="40"/>
  <c r="M112" i="40"/>
  <c r="K112" i="40"/>
  <c r="J112" i="40"/>
  <c r="I112" i="40"/>
  <c r="G112" i="40"/>
  <c r="F112" i="40"/>
  <c r="E112" i="40"/>
  <c r="D112" i="40"/>
  <c r="C112" i="40"/>
  <c r="B112" i="40"/>
  <c r="A112" i="40"/>
  <c r="M111" i="40"/>
  <c r="L111" i="40"/>
  <c r="K111" i="40"/>
  <c r="I111" i="40"/>
  <c r="G111" i="40"/>
  <c r="F111" i="40"/>
  <c r="E111" i="40"/>
  <c r="D111" i="40"/>
  <c r="C111" i="40"/>
  <c r="B111" i="40"/>
  <c r="A111" i="40"/>
  <c r="M110" i="40"/>
  <c r="L110" i="40"/>
  <c r="I110" i="40"/>
  <c r="G110" i="40"/>
  <c r="F110" i="40"/>
  <c r="E110" i="40"/>
  <c r="D110" i="40"/>
  <c r="C110" i="40"/>
  <c r="B110" i="40"/>
  <c r="A110" i="40"/>
  <c r="M109" i="40"/>
  <c r="I109" i="40"/>
  <c r="H109" i="40"/>
  <c r="G109" i="40"/>
  <c r="F109" i="40"/>
  <c r="E109" i="40"/>
  <c r="D109" i="40"/>
  <c r="C109" i="40"/>
  <c r="B109" i="40"/>
  <c r="A109" i="40"/>
  <c r="M108" i="40"/>
  <c r="I108" i="40"/>
  <c r="H108" i="40"/>
  <c r="G108" i="40"/>
  <c r="F108" i="40"/>
  <c r="E108" i="40"/>
  <c r="D108" i="40"/>
  <c r="C108" i="40"/>
  <c r="B108" i="40"/>
  <c r="A108" i="40"/>
  <c r="M107" i="40"/>
  <c r="I107" i="40"/>
  <c r="G107" i="40"/>
  <c r="F107" i="40"/>
  <c r="E107" i="40"/>
  <c r="D107" i="40"/>
  <c r="C107" i="40"/>
  <c r="B107" i="40"/>
  <c r="A107" i="40"/>
  <c r="M106" i="40"/>
  <c r="I106" i="40"/>
  <c r="H106" i="40"/>
  <c r="G106" i="40"/>
  <c r="F106" i="40"/>
  <c r="E106" i="40"/>
  <c r="D106" i="40"/>
  <c r="C106" i="40"/>
  <c r="B106" i="40"/>
  <c r="A106" i="40"/>
  <c r="M105" i="40"/>
  <c r="J105" i="40"/>
  <c r="I105" i="40"/>
  <c r="H105" i="40"/>
  <c r="G105" i="40"/>
  <c r="F105" i="40"/>
  <c r="E105" i="40"/>
  <c r="D105" i="40"/>
  <c r="C105" i="40"/>
  <c r="B105" i="40"/>
  <c r="A105" i="40"/>
  <c r="M104" i="40"/>
  <c r="I104" i="40"/>
  <c r="G104" i="40"/>
  <c r="F104" i="40"/>
  <c r="E104" i="40"/>
  <c r="D104" i="40"/>
  <c r="C104" i="40"/>
  <c r="B104" i="40"/>
  <c r="A104" i="40"/>
  <c r="M103" i="40"/>
  <c r="K103" i="40"/>
  <c r="J103" i="40"/>
  <c r="I103" i="40"/>
  <c r="H103" i="40"/>
  <c r="G103" i="40"/>
  <c r="F103" i="40"/>
  <c r="E103" i="40"/>
  <c r="D103" i="40"/>
  <c r="C103" i="40"/>
  <c r="B103" i="40"/>
  <c r="A103" i="40"/>
  <c r="M102" i="40"/>
  <c r="L102" i="40"/>
  <c r="K102" i="40"/>
  <c r="I102" i="40"/>
  <c r="H102" i="40"/>
  <c r="G102" i="40"/>
  <c r="F102" i="40"/>
  <c r="E102" i="40"/>
  <c r="D102" i="40"/>
  <c r="C102" i="40"/>
  <c r="B102" i="40"/>
  <c r="A102" i="40"/>
  <c r="M101" i="40"/>
  <c r="I101" i="40"/>
  <c r="G101" i="40"/>
  <c r="F101" i="40"/>
  <c r="E101" i="40"/>
  <c r="D101" i="40"/>
  <c r="C101" i="40"/>
  <c r="B101" i="40"/>
  <c r="A101" i="40"/>
  <c r="M100" i="40"/>
  <c r="J100" i="40"/>
  <c r="I100" i="40"/>
  <c r="G100" i="40"/>
  <c r="F100" i="40"/>
  <c r="E100" i="40"/>
  <c r="D100" i="40"/>
  <c r="C100" i="40"/>
  <c r="B100" i="40"/>
  <c r="A100" i="40"/>
  <c r="M99" i="40"/>
  <c r="I99" i="40"/>
  <c r="G99" i="40"/>
  <c r="F99" i="40"/>
  <c r="E99" i="40"/>
  <c r="D99" i="40"/>
  <c r="C99" i="40"/>
  <c r="B99" i="40"/>
  <c r="A99" i="40"/>
  <c r="M98" i="40"/>
  <c r="I98" i="40"/>
  <c r="G98" i="40"/>
  <c r="F98" i="40"/>
  <c r="E98" i="40"/>
  <c r="D98" i="40"/>
  <c r="C98" i="40"/>
  <c r="B98" i="40"/>
  <c r="A98" i="40"/>
  <c r="M97" i="40"/>
  <c r="I97" i="40"/>
  <c r="G97" i="40"/>
  <c r="F97" i="40"/>
  <c r="E97" i="40"/>
  <c r="D97" i="40"/>
  <c r="C97" i="40"/>
  <c r="B97" i="40"/>
  <c r="A97" i="40"/>
  <c r="M96" i="40"/>
  <c r="J96" i="40"/>
  <c r="I96" i="40"/>
  <c r="G96" i="40"/>
  <c r="F96" i="40"/>
  <c r="E96" i="40"/>
  <c r="D96" i="40"/>
  <c r="C96" i="40"/>
  <c r="B96" i="40"/>
  <c r="A96" i="40"/>
  <c r="M95" i="40"/>
  <c r="I95" i="40"/>
  <c r="G95" i="40"/>
  <c r="F95" i="40"/>
  <c r="E95" i="40"/>
  <c r="D95" i="40"/>
  <c r="C95" i="40"/>
  <c r="B95" i="40"/>
  <c r="A95" i="40"/>
  <c r="M94" i="40"/>
  <c r="J94" i="40"/>
  <c r="I94" i="40"/>
  <c r="G94" i="40"/>
  <c r="F94" i="40"/>
  <c r="E94" i="40"/>
  <c r="D94" i="40"/>
  <c r="C94" i="40"/>
  <c r="B94" i="40"/>
  <c r="A94" i="40"/>
  <c r="M93" i="40"/>
  <c r="K93" i="40"/>
  <c r="I93" i="40"/>
  <c r="G93" i="40"/>
  <c r="F93" i="40"/>
  <c r="E93" i="40"/>
  <c r="D93" i="40"/>
  <c r="C93" i="40"/>
  <c r="B93" i="40"/>
  <c r="A93" i="40"/>
  <c r="M92" i="40"/>
  <c r="I92" i="40"/>
  <c r="G92" i="40"/>
  <c r="F92" i="40"/>
  <c r="E92" i="40"/>
  <c r="D92" i="40"/>
  <c r="C92" i="40"/>
  <c r="B92" i="40"/>
  <c r="A92" i="40"/>
  <c r="M91" i="40"/>
  <c r="I91" i="40"/>
  <c r="G91" i="40"/>
  <c r="F91" i="40"/>
  <c r="E91" i="40"/>
  <c r="D91" i="40"/>
  <c r="C91" i="40"/>
  <c r="B91" i="40"/>
  <c r="A91" i="40"/>
  <c r="M90" i="40"/>
  <c r="I90" i="40"/>
  <c r="G90" i="40"/>
  <c r="F90" i="40"/>
  <c r="E90" i="40"/>
  <c r="D90" i="40"/>
  <c r="C90" i="40"/>
  <c r="B90" i="40"/>
  <c r="A90" i="40"/>
  <c r="M89" i="40"/>
  <c r="I89" i="40"/>
  <c r="G89" i="40"/>
  <c r="F89" i="40"/>
  <c r="E89" i="40"/>
  <c r="D89" i="40"/>
  <c r="C89" i="40"/>
  <c r="B89" i="40"/>
  <c r="A89" i="40"/>
  <c r="M88" i="40"/>
  <c r="K88" i="40"/>
  <c r="I88" i="40"/>
  <c r="G88" i="40"/>
  <c r="F88" i="40"/>
  <c r="E88" i="40"/>
  <c r="D88" i="40"/>
  <c r="C88" i="40"/>
  <c r="B88" i="40"/>
  <c r="A88" i="40"/>
  <c r="M87" i="40"/>
  <c r="K87" i="40"/>
  <c r="I87" i="40"/>
  <c r="G87" i="40"/>
  <c r="F87" i="40"/>
  <c r="E87" i="40"/>
  <c r="D87" i="40"/>
  <c r="C87" i="40"/>
  <c r="B87" i="40"/>
  <c r="A87" i="40"/>
  <c r="M86" i="40"/>
  <c r="I86" i="40"/>
  <c r="G86" i="40"/>
  <c r="F86" i="40"/>
  <c r="E86" i="40"/>
  <c r="D86" i="40"/>
  <c r="C86" i="40"/>
  <c r="B86" i="40"/>
  <c r="A86" i="40"/>
  <c r="M85" i="40"/>
  <c r="I85" i="40"/>
  <c r="G85" i="40"/>
  <c r="F85" i="40"/>
  <c r="E85" i="40"/>
  <c r="D85" i="40"/>
  <c r="C85" i="40"/>
  <c r="B85" i="40"/>
  <c r="A85" i="40"/>
  <c r="M84" i="40"/>
  <c r="J84" i="40"/>
  <c r="I84" i="40"/>
  <c r="H84" i="40"/>
  <c r="G84" i="40"/>
  <c r="F84" i="40"/>
  <c r="E84" i="40"/>
  <c r="D84" i="40"/>
  <c r="C84" i="40"/>
  <c r="B84" i="40"/>
  <c r="A84" i="40"/>
  <c r="M83" i="40"/>
  <c r="I83" i="40"/>
  <c r="H83" i="40"/>
  <c r="G83" i="40"/>
  <c r="F83" i="40"/>
  <c r="E83" i="40"/>
  <c r="D83" i="40"/>
  <c r="C83" i="40"/>
  <c r="B83" i="40"/>
  <c r="A83" i="40"/>
  <c r="M82" i="40"/>
  <c r="K82" i="40"/>
  <c r="J82" i="40"/>
  <c r="I82" i="40"/>
  <c r="G82" i="40"/>
  <c r="F82" i="40"/>
  <c r="E82" i="40"/>
  <c r="D82" i="40"/>
  <c r="C82" i="40"/>
  <c r="B82" i="40"/>
  <c r="A82" i="40"/>
  <c r="M81" i="40"/>
  <c r="L81" i="40"/>
  <c r="K81" i="40"/>
  <c r="J81" i="40"/>
  <c r="I81" i="40"/>
  <c r="G81" i="40"/>
  <c r="F81" i="40"/>
  <c r="E81" i="40"/>
  <c r="D81" i="40"/>
  <c r="C81" i="40"/>
  <c r="B81" i="40"/>
  <c r="A81" i="40"/>
  <c r="M80" i="40"/>
  <c r="L80" i="40"/>
  <c r="K80" i="40"/>
  <c r="I80" i="40"/>
  <c r="G80" i="40"/>
  <c r="F80" i="40"/>
  <c r="E80" i="40"/>
  <c r="D80" i="40"/>
  <c r="C80" i="40"/>
  <c r="B80" i="40"/>
  <c r="A80" i="40"/>
  <c r="M79" i="40"/>
  <c r="K79" i="40"/>
  <c r="I79" i="40"/>
  <c r="G79" i="40"/>
  <c r="F79" i="40"/>
  <c r="E79" i="40"/>
  <c r="D79" i="40"/>
  <c r="C79" i="40"/>
  <c r="B79" i="40"/>
  <c r="A79" i="40"/>
  <c r="M78" i="40"/>
  <c r="L78" i="40"/>
  <c r="I78" i="40"/>
  <c r="H78" i="40"/>
  <c r="G78" i="40"/>
  <c r="F78" i="40"/>
  <c r="E78" i="40"/>
  <c r="D78" i="40"/>
  <c r="C78" i="40"/>
  <c r="B78" i="40"/>
  <c r="A78" i="40"/>
  <c r="M77" i="40"/>
  <c r="L77" i="40"/>
  <c r="I77" i="40"/>
  <c r="G77" i="40"/>
  <c r="F77" i="40"/>
  <c r="E77" i="40"/>
  <c r="D77" i="40"/>
  <c r="C77" i="40"/>
  <c r="B77" i="40"/>
  <c r="A77" i="40"/>
  <c r="M76" i="40"/>
  <c r="K76" i="40"/>
  <c r="J76" i="40"/>
  <c r="I76" i="40"/>
  <c r="G76" i="40"/>
  <c r="F76" i="40"/>
  <c r="E76" i="40"/>
  <c r="D76" i="40"/>
  <c r="C76" i="40"/>
  <c r="B76" i="40"/>
  <c r="A76" i="40"/>
  <c r="M75" i="40"/>
  <c r="L75" i="40"/>
  <c r="K75" i="40"/>
  <c r="I75" i="40"/>
  <c r="G75" i="40"/>
  <c r="F75" i="40"/>
  <c r="E75" i="40"/>
  <c r="D75" i="40"/>
  <c r="C75" i="40"/>
  <c r="B75" i="40"/>
  <c r="A75" i="40"/>
  <c r="M74" i="40"/>
  <c r="L74" i="40"/>
  <c r="I74" i="40"/>
  <c r="G74" i="40"/>
  <c r="F74" i="40"/>
  <c r="E74" i="40"/>
  <c r="D74" i="40"/>
  <c r="C74" i="40"/>
  <c r="B74" i="40"/>
  <c r="A74" i="40"/>
  <c r="M73" i="40"/>
  <c r="I73" i="40"/>
  <c r="H73" i="40"/>
  <c r="G73" i="40"/>
  <c r="F73" i="40"/>
  <c r="E73" i="40"/>
  <c r="D73" i="40"/>
  <c r="C73" i="40"/>
  <c r="B73" i="40"/>
  <c r="A73" i="40"/>
  <c r="M72" i="40"/>
  <c r="I72" i="40"/>
  <c r="H72" i="40"/>
  <c r="G72" i="40"/>
  <c r="F72" i="40"/>
  <c r="E72" i="40"/>
  <c r="D72" i="40"/>
  <c r="C72" i="40"/>
  <c r="B72" i="40"/>
  <c r="A72" i="40"/>
  <c r="M71" i="40"/>
  <c r="I71" i="40"/>
  <c r="G71" i="40"/>
  <c r="F71" i="40"/>
  <c r="E71" i="40"/>
  <c r="D71" i="40"/>
  <c r="C71" i="40"/>
  <c r="B71" i="40"/>
  <c r="A71" i="40"/>
  <c r="M70" i="40"/>
  <c r="I70" i="40"/>
  <c r="H70" i="40"/>
  <c r="G70" i="40"/>
  <c r="F70" i="40"/>
  <c r="E70" i="40"/>
  <c r="D70" i="40"/>
  <c r="C70" i="40"/>
  <c r="B70" i="40"/>
  <c r="A70" i="40"/>
  <c r="M69" i="40"/>
  <c r="J69" i="40"/>
  <c r="I69" i="40"/>
  <c r="H69" i="40"/>
  <c r="G69" i="40"/>
  <c r="F69" i="40"/>
  <c r="E69" i="40"/>
  <c r="D69" i="40"/>
  <c r="C69" i="40"/>
  <c r="B69" i="40"/>
  <c r="A69" i="40"/>
  <c r="M68" i="40"/>
  <c r="I68" i="40"/>
  <c r="G68" i="40"/>
  <c r="F68" i="40"/>
  <c r="E68" i="40"/>
  <c r="D68" i="40"/>
  <c r="C68" i="40"/>
  <c r="B68" i="40"/>
  <c r="A68" i="40"/>
  <c r="M67" i="40"/>
  <c r="K67" i="40"/>
  <c r="J67" i="40"/>
  <c r="I67" i="40"/>
  <c r="H67" i="40"/>
  <c r="G67" i="40"/>
  <c r="F67" i="40"/>
  <c r="E67" i="40"/>
  <c r="D67" i="40"/>
  <c r="C67" i="40"/>
  <c r="B67" i="40"/>
  <c r="A67" i="40"/>
  <c r="M66" i="40"/>
  <c r="L66" i="40"/>
  <c r="K66" i="40"/>
  <c r="J66" i="40"/>
  <c r="I66" i="40"/>
  <c r="G66" i="40"/>
  <c r="F66" i="40"/>
  <c r="E66" i="40"/>
  <c r="D66" i="40"/>
  <c r="C66" i="40"/>
  <c r="B66" i="40"/>
  <c r="A66" i="40"/>
  <c r="M65" i="40"/>
  <c r="L65" i="40"/>
  <c r="K65" i="40"/>
  <c r="J65" i="40"/>
  <c r="I65" i="40"/>
  <c r="G65" i="40"/>
  <c r="F65" i="40"/>
  <c r="E65" i="40"/>
  <c r="D65" i="40"/>
  <c r="C65" i="40"/>
  <c r="B65" i="40"/>
  <c r="A65" i="40"/>
  <c r="M64" i="40"/>
  <c r="K64" i="40"/>
  <c r="J64" i="40"/>
  <c r="I64" i="40"/>
  <c r="G64" i="40"/>
  <c r="F64" i="40"/>
  <c r="E64" i="40"/>
  <c r="D64" i="40"/>
  <c r="C64" i="40"/>
  <c r="B64" i="40"/>
  <c r="A64" i="40"/>
  <c r="M63" i="40"/>
  <c r="L63" i="40"/>
  <c r="K63" i="40"/>
  <c r="J63" i="40"/>
  <c r="I63" i="40"/>
  <c r="G63" i="40"/>
  <c r="F63" i="40"/>
  <c r="E63" i="40"/>
  <c r="D63" i="40"/>
  <c r="C63" i="40"/>
  <c r="B63" i="40"/>
  <c r="A63" i="40"/>
  <c r="M62" i="40"/>
  <c r="L62" i="40"/>
  <c r="K62" i="40"/>
  <c r="I62" i="40"/>
  <c r="G62" i="40"/>
  <c r="F62" i="40"/>
  <c r="E62" i="40"/>
  <c r="D62" i="40"/>
  <c r="C62" i="40"/>
  <c r="B62" i="40"/>
  <c r="A62" i="40"/>
  <c r="M61" i="40"/>
  <c r="I61" i="40"/>
  <c r="G61" i="40"/>
  <c r="F61" i="40"/>
  <c r="E61" i="40"/>
  <c r="D61" i="40"/>
  <c r="C61" i="40"/>
  <c r="B61" i="40"/>
  <c r="A61" i="40"/>
  <c r="M60" i="40"/>
  <c r="J60" i="40"/>
  <c r="I60" i="40"/>
  <c r="G60" i="40"/>
  <c r="F60" i="40"/>
  <c r="E60" i="40"/>
  <c r="D60" i="40"/>
  <c r="C60" i="40"/>
  <c r="B60" i="40"/>
  <c r="A60" i="40"/>
  <c r="M59" i="40"/>
  <c r="I59" i="40"/>
  <c r="G59" i="40"/>
  <c r="F59" i="40"/>
  <c r="E59" i="40"/>
  <c r="D59" i="40"/>
  <c r="C59" i="40"/>
  <c r="B59" i="40"/>
  <c r="A59" i="40"/>
  <c r="M58" i="40"/>
  <c r="I58" i="40"/>
  <c r="G58" i="40"/>
  <c r="F58" i="40"/>
  <c r="E58" i="40"/>
  <c r="D58" i="40"/>
  <c r="C58" i="40"/>
  <c r="B58" i="40"/>
  <c r="A58" i="40"/>
  <c r="M57" i="40"/>
  <c r="I57" i="40"/>
  <c r="H57" i="40"/>
  <c r="G57" i="40"/>
  <c r="F57" i="40"/>
  <c r="E57" i="40"/>
  <c r="D57" i="40"/>
  <c r="C57" i="40"/>
  <c r="B57" i="40"/>
  <c r="A57" i="40"/>
  <c r="M56" i="40"/>
  <c r="I56" i="40"/>
  <c r="G56" i="40"/>
  <c r="F56" i="40"/>
  <c r="E56" i="40"/>
  <c r="D56" i="40"/>
  <c r="C56" i="40"/>
  <c r="B56" i="40"/>
  <c r="A56" i="40"/>
  <c r="M55" i="40"/>
  <c r="J55" i="40"/>
  <c r="I55" i="40"/>
  <c r="H55" i="40"/>
  <c r="G55" i="40"/>
  <c r="F55" i="40"/>
  <c r="E55" i="40"/>
  <c r="D55" i="40"/>
  <c r="C55" i="40"/>
  <c r="B55" i="40"/>
  <c r="A55" i="40"/>
  <c r="M54" i="40"/>
  <c r="K54" i="40"/>
  <c r="J54" i="40"/>
  <c r="I54" i="40"/>
  <c r="H54" i="40"/>
  <c r="G54" i="40"/>
  <c r="F54" i="40"/>
  <c r="E54" i="40"/>
  <c r="D54" i="40"/>
  <c r="C54" i="40"/>
  <c r="B54" i="40"/>
  <c r="A54" i="40"/>
  <c r="M53" i="40"/>
  <c r="I53" i="40"/>
  <c r="H53" i="40"/>
  <c r="G53" i="40"/>
  <c r="F53" i="40"/>
  <c r="E53" i="40"/>
  <c r="D53" i="40"/>
  <c r="C53" i="40"/>
  <c r="B53" i="40"/>
  <c r="A53" i="40"/>
  <c r="M52" i="40"/>
  <c r="K52" i="40"/>
  <c r="J52" i="40"/>
  <c r="I52" i="40"/>
  <c r="G52" i="40"/>
  <c r="F52" i="40"/>
  <c r="E52" i="40"/>
  <c r="D52" i="40"/>
  <c r="C52" i="40"/>
  <c r="B52" i="40"/>
  <c r="A52" i="40"/>
  <c r="M51" i="40"/>
  <c r="L51" i="40"/>
  <c r="K51" i="40"/>
  <c r="J51" i="40"/>
  <c r="I51" i="40"/>
  <c r="G51" i="40"/>
  <c r="F51" i="40"/>
  <c r="E51" i="40"/>
  <c r="D51" i="40"/>
  <c r="C51" i="40"/>
  <c r="B51" i="40"/>
  <c r="A51" i="40"/>
  <c r="M50" i="40"/>
  <c r="L50" i="40"/>
  <c r="K50" i="40"/>
  <c r="I50" i="40"/>
  <c r="G50" i="40"/>
  <c r="F50" i="40"/>
  <c r="E50" i="40"/>
  <c r="D50" i="40"/>
  <c r="C50" i="40"/>
  <c r="B50" i="40"/>
  <c r="A50" i="40"/>
  <c r="M49" i="40"/>
  <c r="I49" i="40"/>
  <c r="G49" i="40"/>
  <c r="F49" i="40"/>
  <c r="E49" i="40"/>
  <c r="D49" i="40"/>
  <c r="C49" i="40"/>
  <c r="B49" i="40"/>
  <c r="A49" i="40"/>
  <c r="M48" i="40"/>
  <c r="J48" i="40"/>
  <c r="I48" i="40"/>
  <c r="G48" i="40"/>
  <c r="F48" i="40"/>
  <c r="E48" i="40"/>
  <c r="D48" i="40"/>
  <c r="C48" i="40"/>
  <c r="B48" i="40"/>
  <c r="A48" i="40"/>
  <c r="M47" i="40"/>
  <c r="I47" i="40"/>
  <c r="G47" i="40"/>
  <c r="F47" i="40"/>
  <c r="E47" i="40"/>
  <c r="D47" i="40"/>
  <c r="C47" i="40"/>
  <c r="B47" i="40"/>
  <c r="A47" i="40"/>
  <c r="M46" i="40"/>
  <c r="I46" i="40"/>
  <c r="G46" i="40"/>
  <c r="F46" i="40"/>
  <c r="E46" i="40"/>
  <c r="D46" i="40"/>
  <c r="C46" i="40"/>
  <c r="B46" i="40"/>
  <c r="A46" i="40"/>
  <c r="M45" i="40"/>
  <c r="I45" i="40"/>
  <c r="H45" i="40"/>
  <c r="G45" i="40"/>
  <c r="F45" i="40"/>
  <c r="E45" i="40"/>
  <c r="D45" i="40"/>
  <c r="C45" i="40"/>
  <c r="B45" i="40"/>
  <c r="A45" i="40"/>
  <c r="M44" i="40"/>
  <c r="I44" i="40"/>
  <c r="G44" i="40"/>
  <c r="F44" i="40"/>
  <c r="E44" i="40"/>
  <c r="D44" i="40"/>
  <c r="C44" i="40"/>
  <c r="B44" i="40"/>
  <c r="A44" i="40"/>
  <c r="M43" i="40"/>
  <c r="J43" i="40"/>
  <c r="I43" i="40"/>
  <c r="H43" i="40"/>
  <c r="G43" i="40"/>
  <c r="F43" i="40"/>
  <c r="E43" i="40"/>
  <c r="D43" i="40"/>
  <c r="C43" i="40"/>
  <c r="B43" i="40"/>
  <c r="A43" i="40"/>
  <c r="M42" i="40"/>
  <c r="K42" i="40"/>
  <c r="J42" i="40"/>
  <c r="I42" i="40"/>
  <c r="H42" i="40"/>
  <c r="G42" i="40"/>
  <c r="F42" i="40"/>
  <c r="E42" i="40"/>
  <c r="D42" i="40"/>
  <c r="C42" i="40"/>
  <c r="B42" i="40"/>
  <c r="A42" i="40"/>
  <c r="M41" i="40"/>
  <c r="I41" i="40"/>
  <c r="H41" i="40"/>
  <c r="G41" i="40"/>
  <c r="F41" i="40"/>
  <c r="E41" i="40"/>
  <c r="D41" i="40"/>
  <c r="C41" i="40"/>
  <c r="B41" i="40"/>
  <c r="A41" i="40"/>
  <c r="M40" i="40"/>
  <c r="K40" i="40"/>
  <c r="J40" i="40"/>
  <c r="I40" i="40"/>
  <c r="G40" i="40"/>
  <c r="F40" i="40"/>
  <c r="E40" i="40"/>
  <c r="D40" i="40"/>
  <c r="C40" i="40"/>
  <c r="B40" i="40"/>
  <c r="A40" i="40"/>
  <c r="M39" i="40"/>
  <c r="L39" i="40"/>
  <c r="K39" i="40"/>
  <c r="J39" i="40"/>
  <c r="I39" i="40"/>
  <c r="G39" i="40"/>
  <c r="F39" i="40"/>
  <c r="E39" i="40"/>
  <c r="D39" i="40"/>
  <c r="C39" i="40"/>
  <c r="B39" i="40"/>
  <c r="A39" i="40"/>
  <c r="M38" i="40"/>
  <c r="L38" i="40"/>
  <c r="K38" i="40"/>
  <c r="I38" i="40"/>
  <c r="G38" i="40"/>
  <c r="F38" i="40"/>
  <c r="E38" i="40"/>
  <c r="D38" i="40"/>
  <c r="C38" i="40"/>
  <c r="B38" i="40"/>
  <c r="A38" i="40"/>
  <c r="M37" i="40"/>
  <c r="I37" i="40"/>
  <c r="G37" i="40"/>
  <c r="F37" i="40"/>
  <c r="E37" i="40"/>
  <c r="D37" i="40"/>
  <c r="C37" i="40"/>
  <c r="B37" i="40"/>
  <c r="A37" i="40"/>
  <c r="M36" i="40"/>
  <c r="J36" i="40"/>
  <c r="I36" i="40"/>
  <c r="G36" i="40"/>
  <c r="F36" i="40"/>
  <c r="E36" i="40"/>
  <c r="D36" i="40"/>
  <c r="C36" i="40"/>
  <c r="B36" i="40"/>
  <c r="A36" i="40"/>
  <c r="M35" i="40"/>
  <c r="I35" i="40"/>
  <c r="G35" i="40"/>
  <c r="F35" i="40"/>
  <c r="E35" i="40"/>
  <c r="D35" i="40"/>
  <c r="C35" i="40"/>
  <c r="B35" i="40"/>
  <c r="A35" i="40"/>
  <c r="M34" i="40"/>
  <c r="I34" i="40"/>
  <c r="G34" i="40"/>
  <c r="F34" i="40"/>
  <c r="E34" i="40"/>
  <c r="D34" i="40"/>
  <c r="C34" i="40"/>
  <c r="B34" i="40"/>
  <c r="A34" i="40"/>
  <c r="M33" i="40"/>
  <c r="I33" i="40"/>
  <c r="H33" i="40"/>
  <c r="G33" i="40"/>
  <c r="F33" i="40"/>
  <c r="E33" i="40"/>
  <c r="D33" i="40"/>
  <c r="C33" i="40"/>
  <c r="B33" i="40"/>
  <c r="A33" i="40"/>
  <c r="M32" i="40"/>
  <c r="I32" i="40"/>
  <c r="G32" i="40"/>
  <c r="F32" i="40"/>
  <c r="E32" i="40"/>
  <c r="D32" i="40"/>
  <c r="C32" i="40"/>
  <c r="B32" i="40"/>
  <c r="A32" i="40"/>
  <c r="M31" i="40"/>
  <c r="J31" i="40"/>
  <c r="I31" i="40"/>
  <c r="H31" i="40"/>
  <c r="G31" i="40"/>
  <c r="F31" i="40"/>
  <c r="E31" i="40"/>
  <c r="D31" i="40"/>
  <c r="C31" i="40"/>
  <c r="B31" i="40"/>
  <c r="A31" i="40"/>
  <c r="M30" i="40"/>
  <c r="K30" i="40"/>
  <c r="J30" i="40"/>
  <c r="I30" i="40"/>
  <c r="H30" i="40"/>
  <c r="G30" i="40"/>
  <c r="F30" i="40"/>
  <c r="E30" i="40"/>
  <c r="D30" i="40"/>
  <c r="C30" i="40"/>
  <c r="B30" i="40"/>
  <c r="A30" i="40"/>
  <c r="M29" i="40"/>
  <c r="I29" i="40"/>
  <c r="H29" i="40"/>
  <c r="G29" i="40"/>
  <c r="F29" i="40"/>
  <c r="E29" i="40"/>
  <c r="D29" i="40"/>
  <c r="C29" i="40"/>
  <c r="B29" i="40"/>
  <c r="A29" i="40"/>
  <c r="M28" i="40"/>
  <c r="K28" i="40"/>
  <c r="J28" i="40"/>
  <c r="I28" i="40"/>
  <c r="G28" i="40"/>
  <c r="F28" i="40"/>
  <c r="E28" i="40"/>
  <c r="D28" i="40"/>
  <c r="C28" i="40"/>
  <c r="B28" i="40"/>
  <c r="A28" i="40"/>
  <c r="M27" i="40"/>
  <c r="L27" i="40"/>
  <c r="K27" i="40"/>
  <c r="J27" i="40"/>
  <c r="I27" i="40"/>
  <c r="G27" i="40"/>
  <c r="F27" i="40"/>
  <c r="E27" i="40"/>
  <c r="D27" i="40"/>
  <c r="C27" i="40"/>
  <c r="B27" i="40"/>
  <c r="A27" i="40"/>
  <c r="M26" i="40"/>
  <c r="L26" i="40"/>
  <c r="K26" i="40"/>
  <c r="I26" i="40"/>
  <c r="G26" i="40"/>
  <c r="F26" i="40"/>
  <c r="E26" i="40"/>
  <c r="D26" i="40"/>
  <c r="C26" i="40"/>
  <c r="B26" i="40"/>
  <c r="A26" i="40"/>
  <c r="M25" i="40"/>
  <c r="I25" i="40"/>
  <c r="G25" i="40"/>
  <c r="F25" i="40"/>
  <c r="E25" i="40"/>
  <c r="D25" i="40"/>
  <c r="C25" i="40"/>
  <c r="B25" i="40"/>
  <c r="A25" i="40"/>
  <c r="M24" i="40"/>
  <c r="J24" i="40"/>
  <c r="I24" i="40"/>
  <c r="G24" i="40"/>
  <c r="F24" i="40"/>
  <c r="E24" i="40"/>
  <c r="D24" i="40"/>
  <c r="C24" i="40"/>
  <c r="B24" i="40"/>
  <c r="A24" i="40"/>
  <c r="M23" i="40"/>
  <c r="I23" i="40"/>
  <c r="G23" i="40"/>
  <c r="F23" i="40"/>
  <c r="E23" i="40"/>
  <c r="D23" i="40"/>
  <c r="C23" i="40"/>
  <c r="B23" i="40"/>
  <c r="A23" i="40"/>
  <c r="M22" i="40"/>
  <c r="I22" i="40"/>
  <c r="G22" i="40"/>
  <c r="F22" i="40"/>
  <c r="E22" i="40"/>
  <c r="D22" i="40"/>
  <c r="C22" i="40"/>
  <c r="B22" i="40"/>
  <c r="A22" i="40"/>
  <c r="M21" i="40"/>
  <c r="I21" i="40"/>
  <c r="H21" i="40"/>
  <c r="G21" i="40"/>
  <c r="F21" i="40"/>
  <c r="E21" i="40"/>
  <c r="D21" i="40"/>
  <c r="C21" i="40"/>
  <c r="B21" i="40"/>
  <c r="A21" i="40"/>
  <c r="M20" i="40"/>
  <c r="I20" i="40"/>
  <c r="G20" i="40"/>
  <c r="F20" i="40"/>
  <c r="E20" i="40"/>
  <c r="D20" i="40"/>
  <c r="C20" i="40"/>
  <c r="B20" i="40"/>
  <c r="A20" i="40"/>
  <c r="M19" i="40"/>
  <c r="J19" i="40"/>
  <c r="I19" i="40"/>
  <c r="H19" i="40"/>
  <c r="G19" i="40"/>
  <c r="F19" i="40"/>
  <c r="E19" i="40"/>
  <c r="D19" i="40"/>
  <c r="C19" i="40"/>
  <c r="B19" i="40"/>
  <c r="A19" i="40"/>
  <c r="M18" i="40"/>
  <c r="K18" i="40"/>
  <c r="J18" i="40"/>
  <c r="I18" i="40"/>
  <c r="H18" i="40"/>
  <c r="G18" i="40"/>
  <c r="F18" i="40"/>
  <c r="E18" i="40"/>
  <c r="D18" i="40"/>
  <c r="C18" i="40"/>
  <c r="B18" i="40"/>
  <c r="A18" i="40"/>
  <c r="M17" i="40"/>
  <c r="I17" i="40"/>
  <c r="H17" i="40"/>
  <c r="G17" i="40"/>
  <c r="F17" i="40"/>
  <c r="E17" i="40"/>
  <c r="D17" i="40"/>
  <c r="C17" i="40"/>
  <c r="B17" i="40"/>
  <c r="A17" i="40"/>
  <c r="M16" i="40"/>
  <c r="K16" i="40"/>
  <c r="J16" i="40"/>
  <c r="I16" i="40"/>
  <c r="G16" i="40"/>
  <c r="F16" i="40"/>
  <c r="E16" i="40"/>
  <c r="D16" i="40"/>
  <c r="C16" i="40"/>
  <c r="B16" i="40"/>
  <c r="A16" i="40"/>
  <c r="M15" i="40"/>
  <c r="L15" i="40"/>
  <c r="K15" i="40"/>
  <c r="J15" i="40"/>
  <c r="I15" i="40"/>
  <c r="G15" i="40"/>
  <c r="F15" i="40"/>
  <c r="E15" i="40"/>
  <c r="D15" i="40"/>
  <c r="C15" i="40"/>
  <c r="B15" i="40"/>
  <c r="A15" i="40"/>
  <c r="M14" i="40"/>
  <c r="L14" i="40"/>
  <c r="K14" i="40"/>
  <c r="I14" i="40"/>
  <c r="G14" i="40"/>
  <c r="F14" i="40"/>
  <c r="E14" i="40"/>
  <c r="D14" i="40"/>
  <c r="C14" i="40"/>
  <c r="B14" i="40"/>
  <c r="A14" i="40"/>
  <c r="M13" i="40"/>
  <c r="I13" i="40"/>
  <c r="G13" i="40"/>
  <c r="F13" i="40"/>
  <c r="E13" i="40"/>
  <c r="D13" i="40"/>
  <c r="C13" i="40"/>
  <c r="B13" i="40"/>
  <c r="A13" i="40"/>
  <c r="M12" i="40"/>
  <c r="J12" i="40"/>
  <c r="I12" i="40"/>
  <c r="G12" i="40"/>
  <c r="F12" i="40"/>
  <c r="E12" i="40"/>
  <c r="D12" i="40"/>
  <c r="C12" i="40"/>
  <c r="B12" i="40"/>
  <c r="A12" i="40"/>
  <c r="M11" i="40"/>
  <c r="I11" i="40"/>
  <c r="G11" i="40"/>
  <c r="F11" i="40"/>
  <c r="E11" i="40"/>
  <c r="D11" i="40"/>
  <c r="C11" i="40"/>
  <c r="B11" i="40"/>
  <c r="A11" i="40"/>
  <c r="M10" i="40"/>
  <c r="I10" i="40"/>
  <c r="G10" i="40"/>
  <c r="F10" i="40"/>
  <c r="E10" i="40"/>
  <c r="D10" i="40"/>
  <c r="C10" i="40"/>
  <c r="B10" i="40"/>
  <c r="A10" i="40"/>
  <c r="M9" i="40"/>
  <c r="I9" i="40"/>
  <c r="H9" i="40"/>
  <c r="G9" i="40"/>
  <c r="F9" i="40"/>
  <c r="E9" i="40"/>
  <c r="D9" i="40"/>
  <c r="C9" i="40"/>
  <c r="B9" i="40"/>
  <c r="A9" i="40"/>
  <c r="M8" i="40"/>
  <c r="I8" i="40"/>
  <c r="G8" i="40"/>
  <c r="F8" i="40"/>
  <c r="E8" i="40"/>
  <c r="D8" i="40"/>
  <c r="C8" i="40"/>
  <c r="B8" i="40"/>
  <c r="A8" i="40"/>
  <c r="M7" i="40"/>
  <c r="J7" i="40"/>
  <c r="I7" i="40"/>
  <c r="H7" i="40"/>
  <c r="G7" i="40"/>
  <c r="F7" i="40"/>
  <c r="E7" i="40"/>
  <c r="D7" i="40"/>
  <c r="C7" i="40"/>
  <c r="B7" i="40"/>
  <c r="A7" i="40"/>
  <c r="M6" i="40"/>
  <c r="K6" i="40"/>
  <c r="J6" i="40"/>
  <c r="I6" i="40"/>
  <c r="H6" i="40"/>
  <c r="G6" i="40"/>
  <c r="F6" i="40"/>
  <c r="E6" i="40"/>
  <c r="D6" i="40"/>
  <c r="C6" i="40"/>
  <c r="B6" i="40"/>
  <c r="A6" i="40"/>
  <c r="M5" i="40"/>
  <c r="I5" i="40"/>
  <c r="H5" i="40"/>
  <c r="G5" i="40"/>
  <c r="F5" i="40"/>
  <c r="E5" i="40"/>
  <c r="D5" i="40"/>
  <c r="C5" i="40"/>
  <c r="B5" i="40"/>
  <c r="A5" i="40"/>
  <c r="M4" i="40"/>
  <c r="K4" i="40"/>
  <c r="J4" i="40"/>
  <c r="I4" i="40"/>
  <c r="G4" i="40"/>
  <c r="F4" i="40"/>
  <c r="E4" i="40"/>
  <c r="D4" i="40"/>
  <c r="C4" i="40"/>
  <c r="B4" i="40"/>
  <c r="A4" i="40"/>
  <c r="M3" i="40"/>
  <c r="L3" i="40"/>
  <c r="K3" i="40"/>
  <c r="J3" i="40"/>
  <c r="I3" i="40"/>
  <c r="G3" i="40"/>
  <c r="F3" i="40"/>
  <c r="E3" i="40"/>
  <c r="D3" i="40"/>
  <c r="C3" i="40"/>
  <c r="B3" i="40"/>
  <c r="A3" i="40"/>
  <c r="M2" i="40"/>
  <c r="L2" i="40"/>
  <c r="K2" i="40"/>
  <c r="I2" i="40"/>
  <c r="G2" i="40"/>
  <c r="F2" i="40"/>
  <c r="E2" i="40"/>
  <c r="D2" i="40"/>
  <c r="C2" i="40"/>
  <c r="B2" i="40"/>
  <c r="A2" i="40"/>
  <c r="M1" i="40"/>
  <c r="L1" i="40"/>
  <c r="K1" i="40"/>
  <c r="J1" i="40"/>
  <c r="A1" i="40"/>
  <c r="O364" i="39"/>
  <c r="N364" i="39"/>
  <c r="M364" i="39"/>
  <c r="K364" i="39"/>
  <c r="O363" i="39"/>
  <c r="N363" i="39"/>
  <c r="M363" i="39"/>
  <c r="J344" i="40" s="1"/>
  <c r="K363" i="39"/>
  <c r="H344" i="40" s="1"/>
  <c r="O362" i="39"/>
  <c r="L343" i="40" s="1"/>
  <c r="N362" i="39"/>
  <c r="M362" i="39"/>
  <c r="J343" i="40" s="1"/>
  <c r="K362" i="39"/>
  <c r="H343" i="40" s="1"/>
  <c r="O361" i="39"/>
  <c r="N361" i="39"/>
  <c r="M361" i="39"/>
  <c r="J342" i="40" s="1"/>
  <c r="K361" i="39"/>
  <c r="H342" i="40" s="1"/>
  <c r="O360" i="39"/>
  <c r="N360" i="39"/>
  <c r="K341" i="40" s="1"/>
  <c r="M360" i="39"/>
  <c r="J341" i="40" s="1"/>
  <c r="K360" i="39"/>
  <c r="H341" i="40" s="1"/>
  <c r="O359" i="39"/>
  <c r="L340" i="40" s="1"/>
  <c r="N359" i="39"/>
  <c r="K340" i="40" s="1"/>
  <c r="M359" i="39"/>
  <c r="K359" i="39"/>
  <c r="H340" i="40" s="1"/>
  <c r="O358" i="39"/>
  <c r="L339" i="40" s="1"/>
  <c r="N358" i="39"/>
  <c r="K339" i="40" s="1"/>
  <c r="M358" i="39"/>
  <c r="J339" i="40" s="1"/>
  <c r="K358" i="39"/>
  <c r="H339" i="40" s="1"/>
  <c r="O357" i="39"/>
  <c r="L338" i="40" s="1"/>
  <c r="N357" i="39"/>
  <c r="K338" i="40" s="1"/>
  <c r="M357" i="39"/>
  <c r="J338" i="40" s="1"/>
  <c r="K357" i="39"/>
  <c r="H338" i="40" s="1"/>
  <c r="O356" i="39"/>
  <c r="L337" i="40" s="1"/>
  <c r="N356" i="39"/>
  <c r="K337" i="40" s="1"/>
  <c r="M356" i="39"/>
  <c r="J337" i="40" s="1"/>
  <c r="K356" i="39"/>
  <c r="H337" i="40" s="1"/>
  <c r="O355" i="39"/>
  <c r="L336" i="40" s="1"/>
  <c r="N355" i="39"/>
  <c r="K336" i="40" s="1"/>
  <c r="M355" i="39"/>
  <c r="J336" i="40" s="1"/>
  <c r="K355" i="39"/>
  <c r="H336" i="40" s="1"/>
  <c r="O354" i="39"/>
  <c r="L335" i="40" s="1"/>
  <c r="N354" i="39"/>
  <c r="K335" i="40" s="1"/>
  <c r="M354" i="39"/>
  <c r="J335" i="40" s="1"/>
  <c r="K354" i="39"/>
  <c r="H335" i="40" s="1"/>
  <c r="O353" i="39"/>
  <c r="L334" i="40" s="1"/>
  <c r="N353" i="39"/>
  <c r="K334" i="40" s="1"/>
  <c r="M353" i="39"/>
  <c r="K353" i="39"/>
  <c r="H334" i="40" s="1"/>
  <c r="O352" i="39"/>
  <c r="L333" i="40" s="1"/>
  <c r="N352" i="39"/>
  <c r="M352" i="39"/>
  <c r="J333" i="40" s="1"/>
  <c r="K352" i="39"/>
  <c r="H333" i="40" s="1"/>
  <c r="O351" i="39"/>
  <c r="L332" i="40" s="1"/>
  <c r="N351" i="39"/>
  <c r="K332" i="40" s="1"/>
  <c r="M351" i="39"/>
  <c r="J332" i="40" s="1"/>
  <c r="K351" i="39"/>
  <c r="H332" i="40" s="1"/>
  <c r="O350" i="39"/>
  <c r="L331" i="40" s="1"/>
  <c r="N350" i="39"/>
  <c r="K331" i="40" s="1"/>
  <c r="M350" i="39"/>
  <c r="J331" i="40" s="1"/>
  <c r="K350" i="39"/>
  <c r="H331" i="40" s="1"/>
  <c r="O349" i="39"/>
  <c r="N349" i="39"/>
  <c r="K330" i="40" s="1"/>
  <c r="M349" i="39"/>
  <c r="J330" i="40" s="1"/>
  <c r="K349" i="39"/>
  <c r="H330" i="40" s="1"/>
  <c r="O348" i="39"/>
  <c r="L329" i="40" s="1"/>
  <c r="N348" i="39"/>
  <c r="K329" i="40" s="1"/>
  <c r="M348" i="39"/>
  <c r="J329" i="40" s="1"/>
  <c r="K348" i="39"/>
  <c r="H329" i="40" s="1"/>
  <c r="O347" i="39"/>
  <c r="L328" i="40" s="1"/>
  <c r="N347" i="39"/>
  <c r="K328" i="40" s="1"/>
  <c r="M347" i="39"/>
  <c r="J328" i="40" s="1"/>
  <c r="K347" i="39"/>
  <c r="H328" i="40" s="1"/>
  <c r="O346" i="39"/>
  <c r="L327" i="40" s="1"/>
  <c r="N346" i="39"/>
  <c r="M346" i="39"/>
  <c r="J327" i="40" s="1"/>
  <c r="K346" i="39"/>
  <c r="H327" i="40" s="1"/>
  <c r="O345" i="39"/>
  <c r="N345" i="39"/>
  <c r="K326" i="40" s="1"/>
  <c r="M345" i="39"/>
  <c r="J326" i="40" s="1"/>
  <c r="K345" i="39"/>
  <c r="H326" i="40" s="1"/>
  <c r="O344" i="39"/>
  <c r="L325" i="40" s="1"/>
  <c r="N344" i="39"/>
  <c r="K325" i="40" s="1"/>
  <c r="M344" i="39"/>
  <c r="J325" i="40" s="1"/>
  <c r="K344" i="39"/>
  <c r="O343" i="39"/>
  <c r="L324" i="40" s="1"/>
  <c r="N343" i="39"/>
  <c r="K324" i="40" s="1"/>
  <c r="M343" i="39"/>
  <c r="J324" i="40" s="1"/>
  <c r="K343" i="39"/>
  <c r="O342" i="39"/>
  <c r="L323" i="40" s="1"/>
  <c r="N342" i="39"/>
  <c r="K323" i="40" s="1"/>
  <c r="M342" i="39"/>
  <c r="J323" i="40" s="1"/>
  <c r="K342" i="39"/>
  <c r="H323" i="40" s="1"/>
  <c r="O341" i="39"/>
  <c r="L322" i="40" s="1"/>
  <c r="N341" i="39"/>
  <c r="K322" i="40" s="1"/>
  <c r="M341" i="39"/>
  <c r="J322" i="40" s="1"/>
  <c r="K341" i="39"/>
  <c r="O340" i="39"/>
  <c r="L321" i="40" s="1"/>
  <c r="N340" i="39"/>
  <c r="K321" i="40" s="1"/>
  <c r="M340" i="39"/>
  <c r="K340" i="39"/>
  <c r="O339" i="39"/>
  <c r="L320" i="40" s="1"/>
  <c r="N339" i="39"/>
  <c r="K320" i="40" s="1"/>
  <c r="M339" i="39"/>
  <c r="J320" i="40" s="1"/>
  <c r="K339" i="39"/>
  <c r="H320" i="40" s="1"/>
  <c r="O338" i="39"/>
  <c r="L319" i="40" s="1"/>
  <c r="N338" i="39"/>
  <c r="M338" i="39"/>
  <c r="K338" i="39"/>
  <c r="H319" i="40" s="1"/>
  <c r="O337" i="39"/>
  <c r="L318" i="40" s="1"/>
  <c r="N337" i="39"/>
  <c r="M337" i="39"/>
  <c r="J318" i="40" s="1"/>
  <c r="K337" i="39"/>
  <c r="O336" i="39"/>
  <c r="L317" i="40" s="1"/>
  <c r="N336" i="39"/>
  <c r="K317" i="40" s="1"/>
  <c r="M336" i="39"/>
  <c r="J317" i="40" s="1"/>
  <c r="K336" i="39"/>
  <c r="H317" i="40" s="1"/>
  <c r="O335" i="39"/>
  <c r="L316" i="40" s="1"/>
  <c r="N335" i="39"/>
  <c r="K316" i="40" s="1"/>
  <c r="M335" i="39"/>
  <c r="J316" i="40" s="1"/>
  <c r="K335" i="39"/>
  <c r="H316" i="40" s="1"/>
  <c r="O334" i="39"/>
  <c r="L315" i="40" s="1"/>
  <c r="N334" i="39"/>
  <c r="M334" i="39"/>
  <c r="J315" i="40" s="1"/>
  <c r="K334" i="39"/>
  <c r="H315" i="40" s="1"/>
  <c r="O333" i="39"/>
  <c r="L314" i="40" s="1"/>
  <c r="N333" i="39"/>
  <c r="K314" i="40" s="1"/>
  <c r="M333" i="39"/>
  <c r="J314" i="40" s="1"/>
  <c r="K333" i="39"/>
  <c r="H314" i="40" s="1"/>
  <c r="O332" i="39"/>
  <c r="L313" i="40" s="1"/>
  <c r="N332" i="39"/>
  <c r="K313" i="40" s="1"/>
  <c r="M332" i="39"/>
  <c r="J313" i="40" s="1"/>
  <c r="K332" i="39"/>
  <c r="H313" i="40" s="1"/>
  <c r="O331" i="39"/>
  <c r="L312" i="40" s="1"/>
  <c r="N331" i="39"/>
  <c r="K312" i="40" s="1"/>
  <c r="M331" i="39"/>
  <c r="K331" i="39"/>
  <c r="O330" i="39"/>
  <c r="L311" i="40" s="1"/>
  <c r="N330" i="39"/>
  <c r="K311" i="40" s="1"/>
  <c r="M330" i="39"/>
  <c r="J311" i="40" s="1"/>
  <c r="K330" i="39"/>
  <c r="O329" i="39"/>
  <c r="L310" i="40" s="1"/>
  <c r="N329" i="39"/>
  <c r="M329" i="39"/>
  <c r="K329" i="39"/>
  <c r="H310" i="40" s="1"/>
  <c r="O328" i="39"/>
  <c r="N328" i="39"/>
  <c r="M328" i="39"/>
  <c r="K328" i="39"/>
  <c r="H309" i="40" s="1"/>
  <c r="O327" i="39"/>
  <c r="N327" i="39"/>
  <c r="M327" i="39"/>
  <c r="J308" i="40" s="1"/>
  <c r="K327" i="39"/>
  <c r="H308" i="40" s="1"/>
  <c r="O326" i="39"/>
  <c r="L307" i="40" s="1"/>
  <c r="N326" i="39"/>
  <c r="M326" i="39"/>
  <c r="J307" i="40" s="1"/>
  <c r="K326" i="39"/>
  <c r="H307" i="40" s="1"/>
  <c r="O325" i="39"/>
  <c r="N325" i="39"/>
  <c r="M325" i="39"/>
  <c r="J306" i="40" s="1"/>
  <c r="K325" i="39"/>
  <c r="H306" i="40" s="1"/>
  <c r="O324" i="39"/>
  <c r="N324" i="39"/>
  <c r="K305" i="40" s="1"/>
  <c r="M324" i="39"/>
  <c r="J305" i="40" s="1"/>
  <c r="K324" i="39"/>
  <c r="H305" i="40" s="1"/>
  <c r="O323" i="39"/>
  <c r="L304" i="40" s="1"/>
  <c r="N323" i="39"/>
  <c r="K304" i="40" s="1"/>
  <c r="M323" i="39"/>
  <c r="K323" i="39"/>
  <c r="H304" i="40" s="1"/>
  <c r="O322" i="39"/>
  <c r="L303" i="40" s="1"/>
  <c r="N322" i="39"/>
  <c r="K303" i="40" s="1"/>
  <c r="M322" i="39"/>
  <c r="J303" i="40" s="1"/>
  <c r="K322" i="39"/>
  <c r="H303" i="40" s="1"/>
  <c r="O321" i="39"/>
  <c r="L302" i="40" s="1"/>
  <c r="N321" i="39"/>
  <c r="K302" i="40" s="1"/>
  <c r="M321" i="39"/>
  <c r="J302" i="40" s="1"/>
  <c r="K321" i="39"/>
  <c r="H302" i="40" s="1"/>
  <c r="O320" i="39"/>
  <c r="L301" i="40" s="1"/>
  <c r="N320" i="39"/>
  <c r="K301" i="40" s="1"/>
  <c r="M320" i="39"/>
  <c r="J301" i="40" s="1"/>
  <c r="K320" i="39"/>
  <c r="H301" i="40" s="1"/>
  <c r="O319" i="39"/>
  <c r="L300" i="40" s="1"/>
  <c r="N319" i="39"/>
  <c r="K300" i="40" s="1"/>
  <c r="M319" i="39"/>
  <c r="J300" i="40" s="1"/>
  <c r="K319" i="39"/>
  <c r="H300" i="40" s="1"/>
  <c r="O318" i="39"/>
  <c r="L299" i="40" s="1"/>
  <c r="N318" i="39"/>
  <c r="K299" i="40" s="1"/>
  <c r="M318" i="39"/>
  <c r="J299" i="40" s="1"/>
  <c r="K318" i="39"/>
  <c r="H299" i="40" s="1"/>
  <c r="O317" i="39"/>
  <c r="L298" i="40" s="1"/>
  <c r="N317" i="39"/>
  <c r="K298" i="40" s="1"/>
  <c r="M317" i="39"/>
  <c r="K317" i="39"/>
  <c r="H298" i="40" s="1"/>
  <c r="O316" i="39"/>
  <c r="L297" i="40" s="1"/>
  <c r="N316" i="39"/>
  <c r="M316" i="39"/>
  <c r="J297" i="40" s="1"/>
  <c r="K316" i="39"/>
  <c r="H297" i="40" s="1"/>
  <c r="O315" i="39"/>
  <c r="L296" i="40" s="1"/>
  <c r="N315" i="39"/>
  <c r="K296" i="40" s="1"/>
  <c r="M315" i="39"/>
  <c r="J296" i="40" s="1"/>
  <c r="K315" i="39"/>
  <c r="H296" i="40" s="1"/>
  <c r="O314" i="39"/>
  <c r="L295" i="40" s="1"/>
  <c r="N314" i="39"/>
  <c r="K295" i="40" s="1"/>
  <c r="M314" i="39"/>
  <c r="J295" i="40" s="1"/>
  <c r="K314" i="39"/>
  <c r="H295" i="40" s="1"/>
  <c r="O313" i="39"/>
  <c r="N313" i="39"/>
  <c r="K294" i="40" s="1"/>
  <c r="M313" i="39"/>
  <c r="J294" i="40" s="1"/>
  <c r="K313" i="39"/>
  <c r="H294" i="40" s="1"/>
  <c r="O312" i="39"/>
  <c r="L293" i="40" s="1"/>
  <c r="N312" i="39"/>
  <c r="K293" i="40" s="1"/>
  <c r="M312" i="39"/>
  <c r="J293" i="40" s="1"/>
  <c r="K312" i="39"/>
  <c r="H293" i="40" s="1"/>
  <c r="O311" i="39"/>
  <c r="L292" i="40" s="1"/>
  <c r="N311" i="39"/>
  <c r="K292" i="40" s="1"/>
  <c r="M311" i="39"/>
  <c r="J292" i="40" s="1"/>
  <c r="K311" i="39"/>
  <c r="H292" i="40" s="1"/>
  <c r="O310" i="39"/>
  <c r="L291" i="40" s="1"/>
  <c r="N310" i="39"/>
  <c r="M310" i="39"/>
  <c r="J291" i="40" s="1"/>
  <c r="K310" i="39"/>
  <c r="H291" i="40" s="1"/>
  <c r="O309" i="39"/>
  <c r="N309" i="39"/>
  <c r="K290" i="40" s="1"/>
  <c r="M309" i="39"/>
  <c r="J290" i="40" s="1"/>
  <c r="K309" i="39"/>
  <c r="H290" i="40" s="1"/>
  <c r="O308" i="39"/>
  <c r="L289" i="40" s="1"/>
  <c r="N308" i="39"/>
  <c r="K289" i="40" s="1"/>
  <c r="M308" i="39"/>
  <c r="J289" i="40" s="1"/>
  <c r="K308" i="39"/>
  <c r="O307" i="39"/>
  <c r="L288" i="40" s="1"/>
  <c r="N307" i="39"/>
  <c r="K288" i="40" s="1"/>
  <c r="M307" i="39"/>
  <c r="J288" i="40" s="1"/>
  <c r="K307" i="39"/>
  <c r="O306" i="39"/>
  <c r="L287" i="40" s="1"/>
  <c r="N306" i="39"/>
  <c r="K287" i="40" s="1"/>
  <c r="M306" i="39"/>
  <c r="J287" i="40" s="1"/>
  <c r="K306" i="39"/>
  <c r="H287" i="40" s="1"/>
  <c r="O305" i="39"/>
  <c r="L286" i="40" s="1"/>
  <c r="N305" i="39"/>
  <c r="K286" i="40" s="1"/>
  <c r="M305" i="39"/>
  <c r="J286" i="40" s="1"/>
  <c r="K305" i="39"/>
  <c r="O304" i="39"/>
  <c r="L285" i="40" s="1"/>
  <c r="N304" i="39"/>
  <c r="K285" i="40" s="1"/>
  <c r="M304" i="39"/>
  <c r="K304" i="39"/>
  <c r="O303" i="39"/>
  <c r="L284" i="40" s="1"/>
  <c r="N303" i="39"/>
  <c r="K284" i="40" s="1"/>
  <c r="M303" i="39"/>
  <c r="J284" i="40" s="1"/>
  <c r="K303" i="39"/>
  <c r="H284" i="40" s="1"/>
  <c r="O302" i="39"/>
  <c r="L283" i="40" s="1"/>
  <c r="N302" i="39"/>
  <c r="M302" i="39"/>
  <c r="K302" i="39"/>
  <c r="H283" i="40" s="1"/>
  <c r="O301" i="39"/>
  <c r="L282" i="40" s="1"/>
  <c r="N301" i="39"/>
  <c r="M301" i="39"/>
  <c r="J282" i="40" s="1"/>
  <c r="K301" i="39"/>
  <c r="O300" i="39"/>
  <c r="L281" i="40" s="1"/>
  <c r="N300" i="39"/>
  <c r="K281" i="40" s="1"/>
  <c r="M300" i="39"/>
  <c r="J281" i="40" s="1"/>
  <c r="K300" i="39"/>
  <c r="H281" i="40" s="1"/>
  <c r="O299" i="39"/>
  <c r="L280" i="40" s="1"/>
  <c r="N299" i="39"/>
  <c r="K280" i="40" s="1"/>
  <c r="M299" i="39"/>
  <c r="J280" i="40" s="1"/>
  <c r="K299" i="39"/>
  <c r="H280" i="40" s="1"/>
  <c r="O298" i="39"/>
  <c r="L279" i="40" s="1"/>
  <c r="N298" i="39"/>
  <c r="M298" i="39"/>
  <c r="J279" i="40" s="1"/>
  <c r="K298" i="39"/>
  <c r="H279" i="40" s="1"/>
  <c r="O297" i="39"/>
  <c r="L278" i="40" s="1"/>
  <c r="N297" i="39"/>
  <c r="K278" i="40" s="1"/>
  <c r="M297" i="39"/>
  <c r="J278" i="40" s="1"/>
  <c r="K297" i="39"/>
  <c r="H278" i="40" s="1"/>
  <c r="O296" i="39"/>
  <c r="L277" i="40" s="1"/>
  <c r="N296" i="39"/>
  <c r="K277" i="40" s="1"/>
  <c r="M296" i="39"/>
  <c r="J277" i="40" s="1"/>
  <c r="K296" i="39"/>
  <c r="H277" i="40" s="1"/>
  <c r="O295" i="39"/>
  <c r="L276" i="40" s="1"/>
  <c r="N295" i="39"/>
  <c r="K276" i="40" s="1"/>
  <c r="M295" i="39"/>
  <c r="K295" i="39"/>
  <c r="O294" i="39"/>
  <c r="L275" i="40" s="1"/>
  <c r="N294" i="39"/>
  <c r="K275" i="40" s="1"/>
  <c r="M294" i="39"/>
  <c r="J275" i="40" s="1"/>
  <c r="K294" i="39"/>
  <c r="O293" i="39"/>
  <c r="L274" i="40" s="1"/>
  <c r="N293" i="39"/>
  <c r="M293" i="39"/>
  <c r="K293" i="39"/>
  <c r="H274" i="40" s="1"/>
  <c r="O292" i="39"/>
  <c r="N292" i="39"/>
  <c r="M292" i="39"/>
  <c r="K292" i="39"/>
  <c r="H273" i="40" s="1"/>
  <c r="O291" i="39"/>
  <c r="N291" i="39"/>
  <c r="M291" i="39"/>
  <c r="J272" i="40" s="1"/>
  <c r="K291" i="39"/>
  <c r="H272" i="40" s="1"/>
  <c r="O290" i="39"/>
  <c r="L271" i="40" s="1"/>
  <c r="N290" i="39"/>
  <c r="M290" i="39"/>
  <c r="J271" i="40" s="1"/>
  <c r="K290" i="39"/>
  <c r="H271" i="40" s="1"/>
  <c r="O289" i="39"/>
  <c r="N289" i="39"/>
  <c r="M289" i="39"/>
  <c r="J270" i="40" s="1"/>
  <c r="K289" i="39"/>
  <c r="H270" i="40" s="1"/>
  <c r="O288" i="39"/>
  <c r="N288" i="39"/>
  <c r="K269" i="40" s="1"/>
  <c r="M288" i="39"/>
  <c r="J269" i="40" s="1"/>
  <c r="K288" i="39"/>
  <c r="H269" i="40" s="1"/>
  <c r="O287" i="39"/>
  <c r="L268" i="40" s="1"/>
  <c r="N287" i="39"/>
  <c r="K268" i="40" s="1"/>
  <c r="M287" i="39"/>
  <c r="K287" i="39"/>
  <c r="H268" i="40" s="1"/>
  <c r="O286" i="39"/>
  <c r="L267" i="40" s="1"/>
  <c r="N286" i="39"/>
  <c r="K267" i="40" s="1"/>
  <c r="M286" i="39"/>
  <c r="J267" i="40" s="1"/>
  <c r="K286" i="39"/>
  <c r="H267" i="40" s="1"/>
  <c r="O285" i="39"/>
  <c r="L266" i="40" s="1"/>
  <c r="N285" i="39"/>
  <c r="K266" i="40" s="1"/>
  <c r="M285" i="39"/>
  <c r="J266" i="40" s="1"/>
  <c r="K285" i="39"/>
  <c r="H266" i="40" s="1"/>
  <c r="O284" i="39"/>
  <c r="L265" i="40" s="1"/>
  <c r="N284" i="39"/>
  <c r="K265" i="40" s="1"/>
  <c r="M284" i="39"/>
  <c r="J265" i="40" s="1"/>
  <c r="K284" i="39"/>
  <c r="H265" i="40" s="1"/>
  <c r="O283" i="39"/>
  <c r="L264" i="40" s="1"/>
  <c r="N283" i="39"/>
  <c r="K264" i="40" s="1"/>
  <c r="M283" i="39"/>
  <c r="J264" i="40" s="1"/>
  <c r="K283" i="39"/>
  <c r="H264" i="40" s="1"/>
  <c r="O282" i="39"/>
  <c r="L263" i="40" s="1"/>
  <c r="N282" i="39"/>
  <c r="K263" i="40" s="1"/>
  <c r="M282" i="39"/>
  <c r="J263" i="40" s="1"/>
  <c r="K282" i="39"/>
  <c r="H263" i="40" s="1"/>
  <c r="O281" i="39"/>
  <c r="L262" i="40" s="1"/>
  <c r="N281" i="39"/>
  <c r="K262" i="40" s="1"/>
  <c r="M281" i="39"/>
  <c r="K281" i="39"/>
  <c r="H262" i="40" s="1"/>
  <c r="O280" i="39"/>
  <c r="L261" i="40" s="1"/>
  <c r="N280" i="39"/>
  <c r="M280" i="39"/>
  <c r="J261" i="40" s="1"/>
  <c r="K280" i="39"/>
  <c r="H261" i="40" s="1"/>
  <c r="O279" i="39"/>
  <c r="L260" i="40" s="1"/>
  <c r="N279" i="39"/>
  <c r="K260" i="40" s="1"/>
  <c r="M279" i="39"/>
  <c r="J260" i="40" s="1"/>
  <c r="K279" i="39"/>
  <c r="H260" i="40" s="1"/>
  <c r="O278" i="39"/>
  <c r="L259" i="40" s="1"/>
  <c r="N278" i="39"/>
  <c r="K259" i="40" s="1"/>
  <c r="M278" i="39"/>
  <c r="J259" i="40" s="1"/>
  <c r="K278" i="39"/>
  <c r="H259" i="40" s="1"/>
  <c r="O277" i="39"/>
  <c r="N277" i="39"/>
  <c r="K258" i="40" s="1"/>
  <c r="M277" i="39"/>
  <c r="J258" i="40" s="1"/>
  <c r="K277" i="39"/>
  <c r="H258" i="40" s="1"/>
  <c r="O276" i="39"/>
  <c r="L257" i="40" s="1"/>
  <c r="N276" i="39"/>
  <c r="K257" i="40" s="1"/>
  <c r="M276" i="39"/>
  <c r="J257" i="40" s="1"/>
  <c r="K276" i="39"/>
  <c r="H257" i="40" s="1"/>
  <c r="O275" i="39"/>
  <c r="L256" i="40" s="1"/>
  <c r="N275" i="39"/>
  <c r="K256" i="40" s="1"/>
  <c r="M275" i="39"/>
  <c r="J256" i="40" s="1"/>
  <c r="K275" i="39"/>
  <c r="H256" i="40" s="1"/>
  <c r="O274" i="39"/>
  <c r="L255" i="40" s="1"/>
  <c r="N274" i="39"/>
  <c r="M274" i="39"/>
  <c r="J255" i="40" s="1"/>
  <c r="K274" i="39"/>
  <c r="H255" i="40" s="1"/>
  <c r="O273" i="39"/>
  <c r="N273" i="39"/>
  <c r="K254" i="40" s="1"/>
  <c r="M273" i="39"/>
  <c r="J254" i="40" s="1"/>
  <c r="K273" i="39"/>
  <c r="H254" i="40" s="1"/>
  <c r="O272" i="39"/>
  <c r="L253" i="40" s="1"/>
  <c r="N272" i="39"/>
  <c r="K253" i="40" s="1"/>
  <c r="M272" i="39"/>
  <c r="J253" i="40" s="1"/>
  <c r="K272" i="39"/>
  <c r="O271" i="39"/>
  <c r="L252" i="40" s="1"/>
  <c r="N271" i="39"/>
  <c r="K252" i="40" s="1"/>
  <c r="M271" i="39"/>
  <c r="J252" i="40" s="1"/>
  <c r="K271" i="39"/>
  <c r="O270" i="39"/>
  <c r="L251" i="40" s="1"/>
  <c r="N270" i="39"/>
  <c r="K251" i="40" s="1"/>
  <c r="M270" i="39"/>
  <c r="J251" i="40" s="1"/>
  <c r="K270" i="39"/>
  <c r="H251" i="40" s="1"/>
  <c r="O269" i="39"/>
  <c r="L250" i="40" s="1"/>
  <c r="N269" i="39"/>
  <c r="K250" i="40" s="1"/>
  <c r="M269" i="39"/>
  <c r="J250" i="40" s="1"/>
  <c r="K269" i="39"/>
  <c r="O268" i="39"/>
  <c r="L249" i="40" s="1"/>
  <c r="N268" i="39"/>
  <c r="K249" i="40" s="1"/>
  <c r="M268" i="39"/>
  <c r="K268" i="39"/>
  <c r="O267" i="39"/>
  <c r="L248" i="40" s="1"/>
  <c r="N267" i="39"/>
  <c r="K248" i="40" s="1"/>
  <c r="M267" i="39"/>
  <c r="J248" i="40" s="1"/>
  <c r="K267" i="39"/>
  <c r="H248" i="40" s="1"/>
  <c r="O266" i="39"/>
  <c r="L247" i="40" s="1"/>
  <c r="N266" i="39"/>
  <c r="M266" i="39"/>
  <c r="K266" i="39"/>
  <c r="O265" i="39"/>
  <c r="N265" i="39"/>
  <c r="M265" i="39"/>
  <c r="J246" i="40" s="1"/>
  <c r="K265" i="39"/>
  <c r="O264" i="39"/>
  <c r="L245" i="40" s="1"/>
  <c r="N264" i="39"/>
  <c r="K245" i="40" s="1"/>
  <c r="M264" i="39"/>
  <c r="J245" i="40" s="1"/>
  <c r="K264" i="39"/>
  <c r="H245" i="40" s="1"/>
  <c r="O263" i="39"/>
  <c r="L244" i="40" s="1"/>
  <c r="N263" i="39"/>
  <c r="K244" i="40" s="1"/>
  <c r="M263" i="39"/>
  <c r="K263" i="39"/>
  <c r="H244" i="40" s="1"/>
  <c r="O262" i="39"/>
  <c r="L243" i="40" s="1"/>
  <c r="N262" i="39"/>
  <c r="K243" i="40" s="1"/>
  <c r="M262" i="39"/>
  <c r="J243" i="40" s="1"/>
  <c r="K262" i="39"/>
  <c r="H243" i="40" s="1"/>
  <c r="O261" i="39"/>
  <c r="L242" i="40" s="1"/>
  <c r="N261" i="39"/>
  <c r="K242" i="40" s="1"/>
  <c r="M261" i="39"/>
  <c r="J242" i="40" s="1"/>
  <c r="K261" i="39"/>
  <c r="H242" i="40" s="1"/>
  <c r="O260" i="39"/>
  <c r="L241" i="40" s="1"/>
  <c r="N260" i="39"/>
  <c r="K241" i="40" s="1"/>
  <c r="M260" i="39"/>
  <c r="J241" i="40" s="1"/>
  <c r="K260" i="39"/>
  <c r="H241" i="40" s="1"/>
  <c r="O259" i="39"/>
  <c r="L240" i="40" s="1"/>
  <c r="N259" i="39"/>
  <c r="K240" i="40" s="1"/>
  <c r="M259" i="39"/>
  <c r="J240" i="40" s="1"/>
  <c r="K259" i="39"/>
  <c r="H240" i="40" s="1"/>
  <c r="O258" i="39"/>
  <c r="L239" i="40" s="1"/>
  <c r="N258" i="39"/>
  <c r="K239" i="40" s="1"/>
  <c r="M258" i="39"/>
  <c r="J239" i="40" s="1"/>
  <c r="K258" i="39"/>
  <c r="H239" i="40" s="1"/>
  <c r="O257" i="39"/>
  <c r="L238" i="40" s="1"/>
  <c r="N257" i="39"/>
  <c r="K238" i="40" s="1"/>
  <c r="M257" i="39"/>
  <c r="K257" i="39"/>
  <c r="H238" i="40" s="1"/>
  <c r="O256" i="39"/>
  <c r="L237" i="40" s="1"/>
  <c r="N256" i="39"/>
  <c r="M256" i="39"/>
  <c r="J237" i="40" s="1"/>
  <c r="K256" i="39"/>
  <c r="H237" i="40" s="1"/>
  <c r="O255" i="39"/>
  <c r="L236" i="40" s="1"/>
  <c r="N255" i="39"/>
  <c r="K236" i="40" s="1"/>
  <c r="M255" i="39"/>
  <c r="J236" i="40" s="1"/>
  <c r="K255" i="39"/>
  <c r="H236" i="40" s="1"/>
  <c r="O254" i="39"/>
  <c r="L235" i="40" s="1"/>
  <c r="N254" i="39"/>
  <c r="K235" i="40" s="1"/>
  <c r="M254" i="39"/>
  <c r="J235" i="40" s="1"/>
  <c r="K254" i="39"/>
  <c r="H235" i="40" s="1"/>
  <c r="O253" i="39"/>
  <c r="L234" i="40" s="1"/>
  <c r="N253" i="39"/>
  <c r="K234" i="40" s="1"/>
  <c r="M253" i="39"/>
  <c r="J234" i="40" s="1"/>
  <c r="K253" i="39"/>
  <c r="H234" i="40" s="1"/>
  <c r="O252" i="39"/>
  <c r="L233" i="40" s="1"/>
  <c r="N252" i="39"/>
  <c r="K233" i="40" s="1"/>
  <c r="M252" i="39"/>
  <c r="J233" i="40" s="1"/>
  <c r="K252" i="39"/>
  <c r="H233" i="40" s="1"/>
  <c r="O251" i="39"/>
  <c r="L232" i="40" s="1"/>
  <c r="N251" i="39"/>
  <c r="M251" i="39"/>
  <c r="J232" i="40" s="1"/>
  <c r="K251" i="39"/>
  <c r="H232" i="40" s="1"/>
  <c r="O250" i="39"/>
  <c r="L231" i="40" s="1"/>
  <c r="N250" i="39"/>
  <c r="M250" i="39"/>
  <c r="J231" i="40" s="1"/>
  <c r="K250" i="39"/>
  <c r="H231" i="40" s="1"/>
  <c r="O249" i="39"/>
  <c r="L230" i="40" s="1"/>
  <c r="N249" i="39"/>
  <c r="K230" i="40" s="1"/>
  <c r="M249" i="39"/>
  <c r="J230" i="40" s="1"/>
  <c r="K249" i="39"/>
  <c r="H230" i="40" s="1"/>
  <c r="O248" i="39"/>
  <c r="L229" i="40" s="1"/>
  <c r="N248" i="39"/>
  <c r="K229" i="40" s="1"/>
  <c r="M248" i="39"/>
  <c r="J229" i="40" s="1"/>
  <c r="K248" i="39"/>
  <c r="H229" i="40" s="1"/>
  <c r="O247" i="39"/>
  <c r="L228" i="40" s="1"/>
  <c r="N247" i="39"/>
  <c r="K228" i="40" s="1"/>
  <c r="M247" i="39"/>
  <c r="K247" i="39"/>
  <c r="O246" i="39"/>
  <c r="L227" i="40" s="1"/>
  <c r="N246" i="39"/>
  <c r="K227" i="40" s="1"/>
  <c r="M246" i="39"/>
  <c r="J227" i="40" s="1"/>
  <c r="K246" i="39"/>
  <c r="O245" i="39"/>
  <c r="L226" i="40" s="1"/>
  <c r="N245" i="39"/>
  <c r="M245" i="39"/>
  <c r="K245" i="39"/>
  <c r="H226" i="40" s="1"/>
  <c r="O244" i="39"/>
  <c r="N244" i="39"/>
  <c r="M244" i="39"/>
  <c r="K244" i="39"/>
  <c r="H225" i="40" s="1"/>
  <c r="O243" i="39"/>
  <c r="N243" i="39"/>
  <c r="M243" i="39"/>
  <c r="J224" i="40" s="1"/>
  <c r="K243" i="39"/>
  <c r="H224" i="40" s="1"/>
  <c r="O242" i="39"/>
  <c r="L223" i="40" s="1"/>
  <c r="N242" i="39"/>
  <c r="M242" i="39"/>
  <c r="J223" i="40" s="1"/>
  <c r="K242" i="39"/>
  <c r="H223" i="40" s="1"/>
  <c r="O241" i="39"/>
  <c r="N241" i="39"/>
  <c r="K222" i="40" s="1"/>
  <c r="M241" i="39"/>
  <c r="J222" i="40" s="1"/>
  <c r="K241" i="39"/>
  <c r="O240" i="39"/>
  <c r="N240" i="39"/>
  <c r="K221" i="40" s="1"/>
  <c r="M240" i="39"/>
  <c r="J221" i="40" s="1"/>
  <c r="K240" i="39"/>
  <c r="H221" i="40" s="1"/>
  <c r="O239" i="39"/>
  <c r="L220" i="40" s="1"/>
  <c r="N239" i="39"/>
  <c r="M239" i="39"/>
  <c r="K239" i="39"/>
  <c r="H220" i="40" s="1"/>
  <c r="O238" i="39"/>
  <c r="N238" i="39"/>
  <c r="M238" i="39"/>
  <c r="J219" i="40" s="1"/>
  <c r="K238" i="39"/>
  <c r="H219" i="40" s="1"/>
  <c r="O237" i="39"/>
  <c r="N237" i="39"/>
  <c r="K218" i="40" s="1"/>
  <c r="M237" i="39"/>
  <c r="J218" i="40" s="1"/>
  <c r="K237" i="39"/>
  <c r="H218" i="40" s="1"/>
  <c r="O236" i="39"/>
  <c r="L217" i="40" s="1"/>
  <c r="N236" i="39"/>
  <c r="K217" i="40" s="1"/>
  <c r="M236" i="39"/>
  <c r="J217" i="40" s="1"/>
  <c r="K236" i="39"/>
  <c r="O235" i="39"/>
  <c r="L216" i="40" s="1"/>
  <c r="N235" i="39"/>
  <c r="K216" i="40" s="1"/>
  <c r="M235" i="39"/>
  <c r="J216" i="40" s="1"/>
  <c r="K235" i="39"/>
  <c r="O234" i="39"/>
  <c r="L215" i="40" s="1"/>
  <c r="N234" i="39"/>
  <c r="K215" i="40" s="1"/>
  <c r="M234" i="39"/>
  <c r="J215" i="40" s="1"/>
  <c r="K234" i="39"/>
  <c r="H215" i="40" s="1"/>
  <c r="O233" i="39"/>
  <c r="L214" i="40" s="1"/>
  <c r="N233" i="39"/>
  <c r="K214" i="40" s="1"/>
  <c r="M233" i="39"/>
  <c r="J214" i="40" s="1"/>
  <c r="K233" i="39"/>
  <c r="O232" i="39"/>
  <c r="L213" i="40" s="1"/>
  <c r="N232" i="39"/>
  <c r="K213" i="40" s="1"/>
  <c r="M232" i="39"/>
  <c r="K232" i="39"/>
  <c r="O231" i="39"/>
  <c r="L212" i="40" s="1"/>
  <c r="N231" i="39"/>
  <c r="K212" i="40" s="1"/>
  <c r="M231" i="39"/>
  <c r="J212" i="40" s="1"/>
  <c r="K231" i="39"/>
  <c r="H212" i="40" s="1"/>
  <c r="O230" i="39"/>
  <c r="L211" i="40" s="1"/>
  <c r="N230" i="39"/>
  <c r="M230" i="39"/>
  <c r="K230" i="39"/>
  <c r="O229" i="39"/>
  <c r="N229" i="39"/>
  <c r="M229" i="39"/>
  <c r="J210" i="40" s="1"/>
  <c r="K229" i="39"/>
  <c r="O228" i="39"/>
  <c r="L209" i="40" s="1"/>
  <c r="N228" i="39"/>
  <c r="K209" i="40" s="1"/>
  <c r="M228" i="39"/>
  <c r="J209" i="40" s="1"/>
  <c r="K228" i="39"/>
  <c r="H209" i="40" s="1"/>
  <c r="O227" i="39"/>
  <c r="L208" i="40" s="1"/>
  <c r="N227" i="39"/>
  <c r="K208" i="40" s="1"/>
  <c r="M227" i="39"/>
  <c r="K227" i="39"/>
  <c r="H208" i="40" s="1"/>
  <c r="O226" i="39"/>
  <c r="L207" i="40" s="1"/>
  <c r="N226" i="39"/>
  <c r="K207" i="40" s="1"/>
  <c r="M226" i="39"/>
  <c r="J207" i="40" s="1"/>
  <c r="K226" i="39"/>
  <c r="H207" i="40" s="1"/>
  <c r="O225" i="39"/>
  <c r="L206" i="40" s="1"/>
  <c r="N225" i="39"/>
  <c r="K206" i="40" s="1"/>
  <c r="M225" i="39"/>
  <c r="J206" i="40" s="1"/>
  <c r="K225" i="39"/>
  <c r="H206" i="40" s="1"/>
  <c r="O224" i="39"/>
  <c r="L205" i="40" s="1"/>
  <c r="N224" i="39"/>
  <c r="K205" i="40" s="1"/>
  <c r="M224" i="39"/>
  <c r="J205" i="40" s="1"/>
  <c r="K224" i="39"/>
  <c r="H205" i="40" s="1"/>
  <c r="O223" i="39"/>
  <c r="L204" i="40" s="1"/>
  <c r="N223" i="39"/>
  <c r="K204" i="40" s="1"/>
  <c r="M223" i="39"/>
  <c r="K223" i="39"/>
  <c r="H204" i="40" s="1"/>
  <c r="O222" i="39"/>
  <c r="L203" i="40" s="1"/>
  <c r="N222" i="39"/>
  <c r="K203" i="40" s="1"/>
  <c r="M222" i="39"/>
  <c r="J203" i="40" s="1"/>
  <c r="K222" i="39"/>
  <c r="H203" i="40" s="1"/>
  <c r="O221" i="39"/>
  <c r="L202" i="40" s="1"/>
  <c r="N221" i="39"/>
  <c r="K202" i="40" s="1"/>
  <c r="M221" i="39"/>
  <c r="K221" i="39"/>
  <c r="H202" i="40" s="1"/>
  <c r="O220" i="39"/>
  <c r="L201" i="40" s="1"/>
  <c r="N220" i="39"/>
  <c r="M220" i="39"/>
  <c r="J201" i="40" s="1"/>
  <c r="K220" i="39"/>
  <c r="H201" i="40" s="1"/>
  <c r="O219" i="39"/>
  <c r="L200" i="40" s="1"/>
  <c r="N219" i="39"/>
  <c r="K200" i="40" s="1"/>
  <c r="M219" i="39"/>
  <c r="J200" i="40" s="1"/>
  <c r="K219" i="39"/>
  <c r="H200" i="40" s="1"/>
  <c r="O218" i="39"/>
  <c r="L199" i="40" s="1"/>
  <c r="N218" i="39"/>
  <c r="K199" i="40" s="1"/>
  <c r="M218" i="39"/>
  <c r="J199" i="40" s="1"/>
  <c r="K218" i="39"/>
  <c r="H199" i="40" s="1"/>
  <c r="O217" i="39"/>
  <c r="L198" i="40" s="1"/>
  <c r="N217" i="39"/>
  <c r="K198" i="40" s="1"/>
  <c r="M217" i="39"/>
  <c r="J198" i="40" s="1"/>
  <c r="K217" i="39"/>
  <c r="H198" i="40" s="1"/>
  <c r="O216" i="39"/>
  <c r="L197" i="40" s="1"/>
  <c r="N216" i="39"/>
  <c r="K197" i="40" s="1"/>
  <c r="M216" i="39"/>
  <c r="J197" i="40" s="1"/>
  <c r="K216" i="39"/>
  <c r="H197" i="40" s="1"/>
  <c r="O215" i="39"/>
  <c r="L196" i="40" s="1"/>
  <c r="N215" i="39"/>
  <c r="M215" i="39"/>
  <c r="J196" i="40" s="1"/>
  <c r="K215" i="39"/>
  <c r="H196" i="40" s="1"/>
  <c r="O214" i="39"/>
  <c r="L195" i="40" s="1"/>
  <c r="N214" i="39"/>
  <c r="M214" i="39"/>
  <c r="J195" i="40" s="1"/>
  <c r="K214" i="39"/>
  <c r="H195" i="40" s="1"/>
  <c r="O213" i="39"/>
  <c r="L194" i="40" s="1"/>
  <c r="N213" i="39"/>
  <c r="K194" i="40" s="1"/>
  <c r="M213" i="39"/>
  <c r="J194" i="40" s="1"/>
  <c r="K213" i="39"/>
  <c r="H194" i="40" s="1"/>
  <c r="O212" i="39"/>
  <c r="L193" i="40" s="1"/>
  <c r="N212" i="39"/>
  <c r="K193" i="40" s="1"/>
  <c r="M212" i="39"/>
  <c r="J193" i="40" s="1"/>
  <c r="K212" i="39"/>
  <c r="H193" i="40" s="1"/>
  <c r="O211" i="39"/>
  <c r="L192" i="40" s="1"/>
  <c r="N211" i="39"/>
  <c r="K192" i="40" s="1"/>
  <c r="M211" i="39"/>
  <c r="K211" i="39"/>
  <c r="O210" i="39"/>
  <c r="L191" i="40" s="1"/>
  <c r="N210" i="39"/>
  <c r="K191" i="40" s="1"/>
  <c r="M210" i="39"/>
  <c r="J191" i="40" s="1"/>
  <c r="K210" i="39"/>
  <c r="O209" i="39"/>
  <c r="L190" i="40" s="1"/>
  <c r="N209" i="39"/>
  <c r="M209" i="39"/>
  <c r="K209" i="39"/>
  <c r="H190" i="40" s="1"/>
  <c r="O208" i="39"/>
  <c r="N208" i="39"/>
  <c r="M208" i="39"/>
  <c r="K208" i="39"/>
  <c r="H189" i="40" s="1"/>
  <c r="O207" i="39"/>
  <c r="N207" i="39"/>
  <c r="M207" i="39"/>
  <c r="J188" i="40" s="1"/>
  <c r="K207" i="39"/>
  <c r="H188" i="40" s="1"/>
  <c r="O206" i="39"/>
  <c r="L187" i="40" s="1"/>
  <c r="N206" i="39"/>
  <c r="M206" i="39"/>
  <c r="J187" i="40" s="1"/>
  <c r="K206" i="39"/>
  <c r="H187" i="40" s="1"/>
  <c r="O205" i="39"/>
  <c r="N205" i="39"/>
  <c r="K186" i="40" s="1"/>
  <c r="M205" i="39"/>
  <c r="J186" i="40" s="1"/>
  <c r="K205" i="39"/>
  <c r="O204" i="39"/>
  <c r="N204" i="39"/>
  <c r="K185" i="40" s="1"/>
  <c r="M204" i="39"/>
  <c r="J185" i="40" s="1"/>
  <c r="K204" i="39"/>
  <c r="H185" i="40" s="1"/>
  <c r="O203" i="39"/>
  <c r="L184" i="40" s="1"/>
  <c r="N203" i="39"/>
  <c r="M203" i="39"/>
  <c r="K203" i="39"/>
  <c r="H184" i="40" s="1"/>
  <c r="O202" i="39"/>
  <c r="N202" i="39"/>
  <c r="M202" i="39"/>
  <c r="J183" i="40" s="1"/>
  <c r="K202" i="39"/>
  <c r="H183" i="40" s="1"/>
  <c r="O201" i="39"/>
  <c r="N201" i="39"/>
  <c r="K182" i="40" s="1"/>
  <c r="M201" i="39"/>
  <c r="J182" i="40" s="1"/>
  <c r="K201" i="39"/>
  <c r="H182" i="40" s="1"/>
  <c r="O200" i="39"/>
  <c r="L181" i="40" s="1"/>
  <c r="N200" i="39"/>
  <c r="K181" i="40" s="1"/>
  <c r="M200" i="39"/>
  <c r="J181" i="40" s="1"/>
  <c r="K200" i="39"/>
  <c r="O199" i="39"/>
  <c r="L180" i="40" s="1"/>
  <c r="N199" i="39"/>
  <c r="K180" i="40" s="1"/>
  <c r="M199" i="39"/>
  <c r="J180" i="40" s="1"/>
  <c r="K199" i="39"/>
  <c r="O198" i="39"/>
  <c r="L179" i="40" s="1"/>
  <c r="N198" i="39"/>
  <c r="K179" i="40" s="1"/>
  <c r="M198" i="39"/>
  <c r="J179" i="40" s="1"/>
  <c r="K198" i="39"/>
  <c r="H179" i="40" s="1"/>
  <c r="O197" i="39"/>
  <c r="L178" i="40" s="1"/>
  <c r="N197" i="39"/>
  <c r="K178" i="40" s="1"/>
  <c r="M197" i="39"/>
  <c r="J178" i="40" s="1"/>
  <c r="K197" i="39"/>
  <c r="O196" i="39"/>
  <c r="L177" i="40" s="1"/>
  <c r="N196" i="39"/>
  <c r="K177" i="40" s="1"/>
  <c r="M196" i="39"/>
  <c r="K196" i="39"/>
  <c r="O195" i="39"/>
  <c r="L176" i="40" s="1"/>
  <c r="N195" i="39"/>
  <c r="K176" i="40" s="1"/>
  <c r="M195" i="39"/>
  <c r="J176" i="40" s="1"/>
  <c r="K195" i="39"/>
  <c r="H176" i="40" s="1"/>
  <c r="O194" i="39"/>
  <c r="L175" i="40" s="1"/>
  <c r="N194" i="39"/>
  <c r="M194" i="39"/>
  <c r="K194" i="39"/>
  <c r="O193" i="39"/>
  <c r="N193" i="39"/>
  <c r="M193" i="39"/>
  <c r="J174" i="40" s="1"/>
  <c r="K193" i="39"/>
  <c r="O192" i="39"/>
  <c r="L173" i="40" s="1"/>
  <c r="N192" i="39"/>
  <c r="K173" i="40" s="1"/>
  <c r="M192" i="39"/>
  <c r="J173" i="40" s="1"/>
  <c r="K192" i="39"/>
  <c r="H173" i="40" s="1"/>
  <c r="O191" i="39"/>
  <c r="L172" i="40" s="1"/>
  <c r="N191" i="39"/>
  <c r="K172" i="40" s="1"/>
  <c r="M191" i="39"/>
  <c r="K191" i="39"/>
  <c r="H172" i="40" s="1"/>
  <c r="O190" i="39"/>
  <c r="L171" i="40" s="1"/>
  <c r="N190" i="39"/>
  <c r="K171" i="40" s="1"/>
  <c r="M190" i="39"/>
  <c r="J171" i="40" s="1"/>
  <c r="K190" i="39"/>
  <c r="H171" i="40" s="1"/>
  <c r="O189" i="39"/>
  <c r="L170" i="40" s="1"/>
  <c r="N189" i="39"/>
  <c r="K170" i="40" s="1"/>
  <c r="M189" i="39"/>
  <c r="J170" i="40" s="1"/>
  <c r="K189" i="39"/>
  <c r="H170" i="40" s="1"/>
  <c r="O188" i="39"/>
  <c r="L169" i="40" s="1"/>
  <c r="N188" i="39"/>
  <c r="K169" i="40" s="1"/>
  <c r="M188" i="39"/>
  <c r="J169" i="40" s="1"/>
  <c r="K188" i="39"/>
  <c r="H169" i="40" s="1"/>
  <c r="O187" i="39"/>
  <c r="L168" i="40" s="1"/>
  <c r="N187" i="39"/>
  <c r="K168" i="40" s="1"/>
  <c r="M187" i="39"/>
  <c r="K187" i="39"/>
  <c r="H168" i="40" s="1"/>
  <c r="O186" i="39"/>
  <c r="L167" i="40" s="1"/>
  <c r="N186" i="39"/>
  <c r="K167" i="40" s="1"/>
  <c r="M186" i="39"/>
  <c r="J167" i="40" s="1"/>
  <c r="K186" i="39"/>
  <c r="H167" i="40" s="1"/>
  <c r="O185" i="39"/>
  <c r="L166" i="40" s="1"/>
  <c r="N185" i="39"/>
  <c r="K166" i="40" s="1"/>
  <c r="M185" i="39"/>
  <c r="K185" i="39"/>
  <c r="H166" i="40" s="1"/>
  <c r="O184" i="39"/>
  <c r="L165" i="40" s="1"/>
  <c r="N184" i="39"/>
  <c r="M184" i="39"/>
  <c r="J165" i="40" s="1"/>
  <c r="K184" i="39"/>
  <c r="H165" i="40" s="1"/>
  <c r="O183" i="39"/>
  <c r="L164" i="40" s="1"/>
  <c r="N183" i="39"/>
  <c r="K164" i="40" s="1"/>
  <c r="M183" i="39"/>
  <c r="J164" i="40" s="1"/>
  <c r="K183" i="39"/>
  <c r="H164" i="40" s="1"/>
  <c r="O182" i="39"/>
  <c r="L163" i="40" s="1"/>
  <c r="N182" i="39"/>
  <c r="K163" i="40" s="1"/>
  <c r="M182" i="39"/>
  <c r="J163" i="40" s="1"/>
  <c r="K182" i="39"/>
  <c r="H163" i="40" s="1"/>
  <c r="O181" i="39"/>
  <c r="L162" i="40" s="1"/>
  <c r="N181" i="39"/>
  <c r="K162" i="40" s="1"/>
  <c r="M181" i="39"/>
  <c r="J162" i="40" s="1"/>
  <c r="K181" i="39"/>
  <c r="H162" i="40" s="1"/>
  <c r="O180" i="39"/>
  <c r="L161" i="40" s="1"/>
  <c r="N180" i="39"/>
  <c r="K161" i="40" s="1"/>
  <c r="M180" i="39"/>
  <c r="J161" i="40" s="1"/>
  <c r="K180" i="39"/>
  <c r="H161" i="40" s="1"/>
  <c r="O179" i="39"/>
  <c r="L160" i="40" s="1"/>
  <c r="N179" i="39"/>
  <c r="M179" i="39"/>
  <c r="J160" i="40" s="1"/>
  <c r="K179" i="39"/>
  <c r="H160" i="40" s="1"/>
  <c r="O178" i="39"/>
  <c r="L159" i="40" s="1"/>
  <c r="N178" i="39"/>
  <c r="M178" i="39"/>
  <c r="J159" i="40" s="1"/>
  <c r="K178" i="39"/>
  <c r="H159" i="40" s="1"/>
  <c r="O177" i="39"/>
  <c r="L158" i="40" s="1"/>
  <c r="N177" i="39"/>
  <c r="K158" i="40" s="1"/>
  <c r="M177" i="39"/>
  <c r="J158" i="40" s="1"/>
  <c r="K177" i="39"/>
  <c r="H158" i="40" s="1"/>
  <c r="O176" i="39"/>
  <c r="L157" i="40" s="1"/>
  <c r="N176" i="39"/>
  <c r="K157" i="40" s="1"/>
  <c r="M176" i="39"/>
  <c r="J157" i="40" s="1"/>
  <c r="K176" i="39"/>
  <c r="H157" i="40" s="1"/>
  <c r="O175" i="39"/>
  <c r="L156" i="40" s="1"/>
  <c r="N175" i="39"/>
  <c r="K156" i="40" s="1"/>
  <c r="M175" i="39"/>
  <c r="K175" i="39"/>
  <c r="O174" i="39"/>
  <c r="L155" i="40" s="1"/>
  <c r="N174" i="39"/>
  <c r="K155" i="40" s="1"/>
  <c r="M174" i="39"/>
  <c r="J155" i="40" s="1"/>
  <c r="K174" i="39"/>
  <c r="O173" i="39"/>
  <c r="L154" i="40" s="1"/>
  <c r="N173" i="39"/>
  <c r="M173" i="39"/>
  <c r="K173" i="39"/>
  <c r="H154" i="40" s="1"/>
  <c r="O172" i="39"/>
  <c r="N172" i="39"/>
  <c r="M172" i="39"/>
  <c r="K172" i="39"/>
  <c r="H153" i="40" s="1"/>
  <c r="O171" i="39"/>
  <c r="N171" i="39"/>
  <c r="M171" i="39"/>
  <c r="J152" i="40" s="1"/>
  <c r="K171" i="39"/>
  <c r="H152" i="40" s="1"/>
  <c r="O170" i="39"/>
  <c r="L151" i="40" s="1"/>
  <c r="N170" i="39"/>
  <c r="M170" i="39"/>
  <c r="J151" i="40" s="1"/>
  <c r="K170" i="39"/>
  <c r="H151" i="40" s="1"/>
  <c r="O169" i="39"/>
  <c r="N169" i="39"/>
  <c r="K150" i="40" s="1"/>
  <c r="M169" i="39"/>
  <c r="J150" i="40" s="1"/>
  <c r="K169" i="39"/>
  <c r="O168" i="39"/>
  <c r="N168" i="39"/>
  <c r="K149" i="40" s="1"/>
  <c r="M168" i="39"/>
  <c r="J149" i="40" s="1"/>
  <c r="K168" i="39"/>
  <c r="H149" i="40" s="1"/>
  <c r="O167" i="39"/>
  <c r="L148" i="40" s="1"/>
  <c r="N167" i="39"/>
  <c r="M167" i="39"/>
  <c r="K167" i="39"/>
  <c r="H148" i="40" s="1"/>
  <c r="O166" i="39"/>
  <c r="N166" i="39"/>
  <c r="M166" i="39"/>
  <c r="J147" i="40" s="1"/>
  <c r="K166" i="39"/>
  <c r="H147" i="40" s="1"/>
  <c r="O165" i="39"/>
  <c r="N165" i="39"/>
  <c r="K146" i="40" s="1"/>
  <c r="M165" i="39"/>
  <c r="J146" i="40" s="1"/>
  <c r="K165" i="39"/>
  <c r="H146" i="40" s="1"/>
  <c r="O164" i="39"/>
  <c r="L145" i="40" s="1"/>
  <c r="N164" i="39"/>
  <c r="K145" i="40" s="1"/>
  <c r="M164" i="39"/>
  <c r="J145" i="40" s="1"/>
  <c r="K164" i="39"/>
  <c r="O163" i="39"/>
  <c r="L144" i="40" s="1"/>
  <c r="N163" i="39"/>
  <c r="K144" i="40" s="1"/>
  <c r="M163" i="39"/>
  <c r="J144" i="40" s="1"/>
  <c r="K163" i="39"/>
  <c r="O162" i="39"/>
  <c r="L143" i="40" s="1"/>
  <c r="N162" i="39"/>
  <c r="K143" i="40" s="1"/>
  <c r="M162" i="39"/>
  <c r="J143" i="40" s="1"/>
  <c r="K162" i="39"/>
  <c r="H143" i="40" s="1"/>
  <c r="O161" i="39"/>
  <c r="L142" i="40" s="1"/>
  <c r="N161" i="39"/>
  <c r="K142" i="40" s="1"/>
  <c r="M161" i="39"/>
  <c r="J142" i="40" s="1"/>
  <c r="K161" i="39"/>
  <c r="O160" i="39"/>
  <c r="L141" i="40" s="1"/>
  <c r="N160" i="39"/>
  <c r="K141" i="40" s="1"/>
  <c r="M160" i="39"/>
  <c r="K160" i="39"/>
  <c r="O159" i="39"/>
  <c r="L140" i="40" s="1"/>
  <c r="N159" i="39"/>
  <c r="K140" i="40" s="1"/>
  <c r="M159" i="39"/>
  <c r="J140" i="40" s="1"/>
  <c r="K159" i="39"/>
  <c r="H140" i="40" s="1"/>
  <c r="O158" i="39"/>
  <c r="L139" i="40" s="1"/>
  <c r="N158" i="39"/>
  <c r="M158" i="39"/>
  <c r="K158" i="39"/>
  <c r="O157" i="39"/>
  <c r="N157" i="39"/>
  <c r="M157" i="39"/>
  <c r="J138" i="40" s="1"/>
  <c r="K157" i="39"/>
  <c r="O156" i="39"/>
  <c r="L137" i="40" s="1"/>
  <c r="N156" i="39"/>
  <c r="K137" i="40" s="1"/>
  <c r="M156" i="39"/>
  <c r="J137" i="40" s="1"/>
  <c r="K156" i="39"/>
  <c r="H137" i="40" s="1"/>
  <c r="O155" i="39"/>
  <c r="L136" i="40" s="1"/>
  <c r="N155" i="39"/>
  <c r="K136" i="40" s="1"/>
  <c r="M155" i="39"/>
  <c r="K155" i="39"/>
  <c r="H136" i="40" s="1"/>
  <c r="O154" i="39"/>
  <c r="L135" i="40" s="1"/>
  <c r="N154" i="39"/>
  <c r="K135" i="40" s="1"/>
  <c r="M154" i="39"/>
  <c r="J135" i="40" s="1"/>
  <c r="K154" i="39"/>
  <c r="H135" i="40" s="1"/>
  <c r="O153" i="39"/>
  <c r="L134" i="40" s="1"/>
  <c r="N153" i="39"/>
  <c r="K134" i="40" s="1"/>
  <c r="M153" i="39"/>
  <c r="J134" i="40" s="1"/>
  <c r="K153" i="39"/>
  <c r="H134" i="40" s="1"/>
  <c r="O152" i="39"/>
  <c r="L133" i="40" s="1"/>
  <c r="N152" i="39"/>
  <c r="K133" i="40" s="1"/>
  <c r="M152" i="39"/>
  <c r="J133" i="40" s="1"/>
  <c r="K152" i="39"/>
  <c r="H133" i="40" s="1"/>
  <c r="O151" i="39"/>
  <c r="L132" i="40" s="1"/>
  <c r="N151" i="39"/>
  <c r="K132" i="40" s="1"/>
  <c r="M151" i="39"/>
  <c r="K151" i="39"/>
  <c r="H132" i="40" s="1"/>
  <c r="O150" i="39"/>
  <c r="L131" i="40" s="1"/>
  <c r="N150" i="39"/>
  <c r="K131" i="40" s="1"/>
  <c r="M150" i="39"/>
  <c r="J131" i="40" s="1"/>
  <c r="K150" i="39"/>
  <c r="H131" i="40" s="1"/>
  <c r="O149" i="39"/>
  <c r="L130" i="40" s="1"/>
  <c r="N149" i="39"/>
  <c r="K130" i="40" s="1"/>
  <c r="M149" i="39"/>
  <c r="K149" i="39"/>
  <c r="H130" i="40" s="1"/>
  <c r="O148" i="39"/>
  <c r="L129" i="40" s="1"/>
  <c r="N148" i="39"/>
  <c r="M148" i="39"/>
  <c r="J129" i="40" s="1"/>
  <c r="K148" i="39"/>
  <c r="H129" i="40" s="1"/>
  <c r="O147" i="39"/>
  <c r="L128" i="40" s="1"/>
  <c r="N147" i="39"/>
  <c r="K128" i="40" s="1"/>
  <c r="M147" i="39"/>
  <c r="J128" i="40" s="1"/>
  <c r="K147" i="39"/>
  <c r="H128" i="40" s="1"/>
  <c r="O146" i="39"/>
  <c r="L127" i="40" s="1"/>
  <c r="N146" i="39"/>
  <c r="K127" i="40" s="1"/>
  <c r="M146" i="39"/>
  <c r="J127" i="40" s="1"/>
  <c r="K146" i="39"/>
  <c r="H127" i="40" s="1"/>
  <c r="O145" i="39"/>
  <c r="L126" i="40" s="1"/>
  <c r="N145" i="39"/>
  <c r="K126" i="40" s="1"/>
  <c r="M145" i="39"/>
  <c r="J126" i="40" s="1"/>
  <c r="K145" i="39"/>
  <c r="H126" i="40" s="1"/>
  <c r="O144" i="39"/>
  <c r="L125" i="40" s="1"/>
  <c r="N144" i="39"/>
  <c r="K125" i="40" s="1"/>
  <c r="M144" i="39"/>
  <c r="J125" i="40" s="1"/>
  <c r="K144" i="39"/>
  <c r="H125" i="40" s="1"/>
  <c r="O143" i="39"/>
  <c r="L124" i="40" s="1"/>
  <c r="N143" i="39"/>
  <c r="M143" i="39"/>
  <c r="J124" i="40" s="1"/>
  <c r="K143" i="39"/>
  <c r="H124" i="40" s="1"/>
  <c r="O142" i="39"/>
  <c r="L123" i="40" s="1"/>
  <c r="N142" i="39"/>
  <c r="M142" i="39"/>
  <c r="J123" i="40" s="1"/>
  <c r="K142" i="39"/>
  <c r="H123" i="40" s="1"/>
  <c r="O141" i="39"/>
  <c r="L122" i="40" s="1"/>
  <c r="N141" i="39"/>
  <c r="K122" i="40" s="1"/>
  <c r="M141" i="39"/>
  <c r="J122" i="40" s="1"/>
  <c r="K141" i="39"/>
  <c r="H122" i="40" s="1"/>
  <c r="O140" i="39"/>
  <c r="L121" i="40" s="1"/>
  <c r="N140" i="39"/>
  <c r="K121" i="40" s="1"/>
  <c r="M140" i="39"/>
  <c r="J121" i="40" s="1"/>
  <c r="K140" i="39"/>
  <c r="H121" i="40" s="1"/>
  <c r="O139" i="39"/>
  <c r="L120" i="40" s="1"/>
  <c r="N139" i="39"/>
  <c r="K120" i="40" s="1"/>
  <c r="M139" i="39"/>
  <c r="K139" i="39"/>
  <c r="O138" i="39"/>
  <c r="L119" i="40" s="1"/>
  <c r="N138" i="39"/>
  <c r="K119" i="40" s="1"/>
  <c r="M138" i="39"/>
  <c r="J119" i="40" s="1"/>
  <c r="K138" i="39"/>
  <c r="O137" i="39"/>
  <c r="L118" i="40" s="1"/>
  <c r="N137" i="39"/>
  <c r="M137" i="39"/>
  <c r="K137" i="39"/>
  <c r="H118" i="40" s="1"/>
  <c r="O136" i="39"/>
  <c r="N136" i="39"/>
  <c r="M136" i="39"/>
  <c r="K136" i="39"/>
  <c r="H117" i="40" s="1"/>
  <c r="O135" i="39"/>
  <c r="N135" i="39"/>
  <c r="M135" i="39"/>
  <c r="J116" i="40" s="1"/>
  <c r="K135" i="39"/>
  <c r="H116" i="40" s="1"/>
  <c r="O134" i="39"/>
  <c r="L115" i="40" s="1"/>
  <c r="N134" i="39"/>
  <c r="M134" i="39"/>
  <c r="J115" i="40" s="1"/>
  <c r="K134" i="39"/>
  <c r="H115" i="40" s="1"/>
  <c r="O133" i="39"/>
  <c r="N133" i="39"/>
  <c r="K114" i="40" s="1"/>
  <c r="M133" i="39"/>
  <c r="J114" i="40" s="1"/>
  <c r="K133" i="39"/>
  <c r="O132" i="39"/>
  <c r="N132" i="39"/>
  <c r="K113" i="40" s="1"/>
  <c r="M132" i="39"/>
  <c r="J113" i="40" s="1"/>
  <c r="K132" i="39"/>
  <c r="H113" i="40" s="1"/>
  <c r="O131" i="39"/>
  <c r="L112" i="40" s="1"/>
  <c r="N131" i="39"/>
  <c r="M131" i="39"/>
  <c r="K131" i="39"/>
  <c r="H112" i="40" s="1"/>
  <c r="O130" i="39"/>
  <c r="N130" i="39"/>
  <c r="M130" i="39"/>
  <c r="J111" i="40" s="1"/>
  <c r="K130" i="39"/>
  <c r="H111" i="40" s="1"/>
  <c r="O129" i="39"/>
  <c r="N129" i="39"/>
  <c r="K110" i="40" s="1"/>
  <c r="M129" i="39"/>
  <c r="J110" i="40" s="1"/>
  <c r="K129" i="39"/>
  <c r="H110" i="40" s="1"/>
  <c r="O128" i="39"/>
  <c r="L109" i="40" s="1"/>
  <c r="N128" i="39"/>
  <c r="K109" i="40" s="1"/>
  <c r="M128" i="39"/>
  <c r="J109" i="40" s="1"/>
  <c r="K128" i="39"/>
  <c r="O127" i="39"/>
  <c r="L108" i="40" s="1"/>
  <c r="N127" i="39"/>
  <c r="K108" i="40" s="1"/>
  <c r="M127" i="39"/>
  <c r="J108" i="40" s="1"/>
  <c r="K127" i="39"/>
  <c r="O126" i="39"/>
  <c r="L107" i="40" s="1"/>
  <c r="N126" i="39"/>
  <c r="K107" i="40" s="1"/>
  <c r="M126" i="39"/>
  <c r="J107" i="40" s="1"/>
  <c r="K126" i="39"/>
  <c r="H107" i="40" s="1"/>
  <c r="O125" i="39"/>
  <c r="L106" i="40" s="1"/>
  <c r="N125" i="39"/>
  <c r="K106" i="40" s="1"/>
  <c r="M125" i="39"/>
  <c r="J106" i="40" s="1"/>
  <c r="K125" i="39"/>
  <c r="O124" i="39"/>
  <c r="L105" i="40" s="1"/>
  <c r="N124" i="39"/>
  <c r="K105" i="40" s="1"/>
  <c r="M124" i="39"/>
  <c r="K124" i="39"/>
  <c r="O123" i="39"/>
  <c r="L104" i="40" s="1"/>
  <c r="N123" i="39"/>
  <c r="K104" i="40" s="1"/>
  <c r="M123" i="39"/>
  <c r="J104" i="40" s="1"/>
  <c r="K123" i="39"/>
  <c r="H104" i="40" s="1"/>
  <c r="O122" i="39"/>
  <c r="L103" i="40" s="1"/>
  <c r="N122" i="39"/>
  <c r="M122" i="39"/>
  <c r="K122" i="39"/>
  <c r="O121" i="39"/>
  <c r="N121" i="39"/>
  <c r="M121" i="39"/>
  <c r="J102" i="40" s="1"/>
  <c r="K121" i="39"/>
  <c r="O120" i="39"/>
  <c r="L101" i="40" s="1"/>
  <c r="N120" i="39"/>
  <c r="K101" i="40" s="1"/>
  <c r="M120" i="39"/>
  <c r="J101" i="40" s="1"/>
  <c r="K120" i="39"/>
  <c r="H101" i="40" s="1"/>
  <c r="O119" i="39"/>
  <c r="L100" i="40" s="1"/>
  <c r="N119" i="39"/>
  <c r="K100" i="40" s="1"/>
  <c r="M119" i="39"/>
  <c r="K119" i="39"/>
  <c r="H100" i="40" s="1"/>
  <c r="O118" i="39"/>
  <c r="L99" i="40" s="1"/>
  <c r="N118" i="39"/>
  <c r="K99" i="40" s="1"/>
  <c r="M118" i="39"/>
  <c r="J99" i="40" s="1"/>
  <c r="K118" i="39"/>
  <c r="H99" i="40" s="1"/>
  <c r="O117" i="39"/>
  <c r="L98" i="40" s="1"/>
  <c r="N117" i="39"/>
  <c r="K98" i="40" s="1"/>
  <c r="M117" i="39"/>
  <c r="J98" i="40" s="1"/>
  <c r="K117" i="39"/>
  <c r="H98" i="40" s="1"/>
  <c r="O116" i="39"/>
  <c r="L97" i="40" s="1"/>
  <c r="N116" i="39"/>
  <c r="K97" i="40" s="1"/>
  <c r="M116" i="39"/>
  <c r="J97" i="40" s="1"/>
  <c r="K116" i="39"/>
  <c r="H97" i="40" s="1"/>
  <c r="O115" i="39"/>
  <c r="L96" i="40" s="1"/>
  <c r="N115" i="39"/>
  <c r="K96" i="40" s="1"/>
  <c r="M115" i="39"/>
  <c r="K115" i="39"/>
  <c r="H96" i="40" s="1"/>
  <c r="O114" i="39"/>
  <c r="L95" i="40" s="1"/>
  <c r="N114" i="39"/>
  <c r="K95" i="40" s="1"/>
  <c r="M114" i="39"/>
  <c r="J95" i="40" s="1"/>
  <c r="K114" i="39"/>
  <c r="H95" i="40" s="1"/>
  <c r="O113" i="39"/>
  <c r="L94" i="40" s="1"/>
  <c r="N113" i="39"/>
  <c r="K94" i="40" s="1"/>
  <c r="M113" i="39"/>
  <c r="K113" i="39"/>
  <c r="H94" i="40" s="1"/>
  <c r="O112" i="39"/>
  <c r="L93" i="40" s="1"/>
  <c r="N112" i="39"/>
  <c r="M112" i="39"/>
  <c r="J93" i="40" s="1"/>
  <c r="K112" i="39"/>
  <c r="H93" i="40" s="1"/>
  <c r="O111" i="39"/>
  <c r="L92" i="40" s="1"/>
  <c r="N111" i="39"/>
  <c r="K92" i="40" s="1"/>
  <c r="M111" i="39"/>
  <c r="J92" i="40" s="1"/>
  <c r="K111" i="39"/>
  <c r="H92" i="40" s="1"/>
  <c r="O110" i="39"/>
  <c r="L91" i="40" s="1"/>
  <c r="N110" i="39"/>
  <c r="K91" i="40" s="1"/>
  <c r="M110" i="39"/>
  <c r="J91" i="40" s="1"/>
  <c r="K110" i="39"/>
  <c r="H91" i="40" s="1"/>
  <c r="O109" i="39"/>
  <c r="L90" i="40" s="1"/>
  <c r="N109" i="39"/>
  <c r="K90" i="40" s="1"/>
  <c r="M109" i="39"/>
  <c r="J90" i="40" s="1"/>
  <c r="K109" i="39"/>
  <c r="H90" i="40" s="1"/>
  <c r="O108" i="39"/>
  <c r="L89" i="40" s="1"/>
  <c r="N108" i="39"/>
  <c r="K89" i="40" s="1"/>
  <c r="M108" i="39"/>
  <c r="J89" i="40" s="1"/>
  <c r="K108" i="39"/>
  <c r="H89" i="40" s="1"/>
  <c r="O107" i="39"/>
  <c r="L88" i="40" s="1"/>
  <c r="N107" i="39"/>
  <c r="M107" i="39"/>
  <c r="J88" i="40" s="1"/>
  <c r="K107" i="39"/>
  <c r="H88" i="40" s="1"/>
  <c r="O106" i="39"/>
  <c r="L87" i="40" s="1"/>
  <c r="N106" i="39"/>
  <c r="M106" i="39"/>
  <c r="J87" i="40" s="1"/>
  <c r="K106" i="39"/>
  <c r="H87" i="40" s="1"/>
  <c r="O105" i="39"/>
  <c r="L86" i="40" s="1"/>
  <c r="N105" i="39"/>
  <c r="K86" i="40" s="1"/>
  <c r="M105" i="39"/>
  <c r="J86" i="40" s="1"/>
  <c r="K105" i="39"/>
  <c r="H86" i="40" s="1"/>
  <c r="O104" i="39"/>
  <c r="L85" i="40" s="1"/>
  <c r="N104" i="39"/>
  <c r="K85" i="40" s="1"/>
  <c r="M104" i="39"/>
  <c r="J85" i="40" s="1"/>
  <c r="K104" i="39"/>
  <c r="H85" i="40" s="1"/>
  <c r="O103" i="39"/>
  <c r="L84" i="40" s="1"/>
  <c r="N103" i="39"/>
  <c r="K84" i="40" s="1"/>
  <c r="M103" i="39"/>
  <c r="K103" i="39"/>
  <c r="O102" i="39"/>
  <c r="L83" i="40" s="1"/>
  <c r="N102" i="39"/>
  <c r="K83" i="40" s="1"/>
  <c r="M102" i="39"/>
  <c r="J83" i="40" s="1"/>
  <c r="K102" i="39"/>
  <c r="O101" i="39"/>
  <c r="L82" i="40" s="1"/>
  <c r="N101" i="39"/>
  <c r="M101" i="39"/>
  <c r="K101" i="39"/>
  <c r="H82" i="40" s="1"/>
  <c r="O100" i="39"/>
  <c r="N100" i="39"/>
  <c r="M100" i="39"/>
  <c r="K100" i="39"/>
  <c r="H81" i="40" s="1"/>
  <c r="O99" i="39"/>
  <c r="N99" i="39"/>
  <c r="M99" i="39"/>
  <c r="J80" i="40" s="1"/>
  <c r="K99" i="39"/>
  <c r="H80" i="40" s="1"/>
  <c r="O98" i="39"/>
  <c r="L79" i="40" s="1"/>
  <c r="N98" i="39"/>
  <c r="M98" i="39"/>
  <c r="J79" i="40" s="1"/>
  <c r="K98" i="39"/>
  <c r="H79" i="40" s="1"/>
  <c r="O97" i="39"/>
  <c r="N97" i="39"/>
  <c r="K78" i="40" s="1"/>
  <c r="M97" i="39"/>
  <c r="J78" i="40" s="1"/>
  <c r="K97" i="39"/>
  <c r="O96" i="39"/>
  <c r="N96" i="39"/>
  <c r="K77" i="40" s="1"/>
  <c r="M96" i="39"/>
  <c r="J77" i="40" s="1"/>
  <c r="K96" i="39"/>
  <c r="H77" i="40" s="1"/>
  <c r="O95" i="39"/>
  <c r="L76" i="40" s="1"/>
  <c r="N95" i="39"/>
  <c r="M95" i="39"/>
  <c r="K95" i="39"/>
  <c r="H76" i="40" s="1"/>
  <c r="O94" i="39"/>
  <c r="N94" i="39"/>
  <c r="M94" i="39"/>
  <c r="J75" i="40" s="1"/>
  <c r="K94" i="39"/>
  <c r="H75" i="40" s="1"/>
  <c r="O93" i="39"/>
  <c r="N93" i="39"/>
  <c r="K74" i="40" s="1"/>
  <c r="M93" i="39"/>
  <c r="J74" i="40" s="1"/>
  <c r="K93" i="39"/>
  <c r="H74" i="40" s="1"/>
  <c r="O92" i="39"/>
  <c r="L73" i="40" s="1"/>
  <c r="N92" i="39"/>
  <c r="K73" i="40" s="1"/>
  <c r="M92" i="39"/>
  <c r="J73" i="40" s="1"/>
  <c r="K92" i="39"/>
  <c r="O91" i="39"/>
  <c r="L72" i="40" s="1"/>
  <c r="N91" i="39"/>
  <c r="K72" i="40" s="1"/>
  <c r="M91" i="39"/>
  <c r="J72" i="40" s="1"/>
  <c r="K91" i="39"/>
  <c r="O90" i="39"/>
  <c r="L71" i="40" s="1"/>
  <c r="N90" i="39"/>
  <c r="K71" i="40" s="1"/>
  <c r="M90" i="39"/>
  <c r="J71" i="40" s="1"/>
  <c r="K90" i="39"/>
  <c r="H71" i="40" s="1"/>
  <c r="O89" i="39"/>
  <c r="L70" i="40" s="1"/>
  <c r="N89" i="39"/>
  <c r="K70" i="40" s="1"/>
  <c r="M89" i="39"/>
  <c r="J70" i="40" s="1"/>
  <c r="K89" i="39"/>
  <c r="O88" i="39"/>
  <c r="L69" i="40" s="1"/>
  <c r="N88" i="39"/>
  <c r="K69" i="40" s="1"/>
  <c r="M88" i="39"/>
  <c r="K88" i="39"/>
  <c r="O87" i="39"/>
  <c r="L68" i="40" s="1"/>
  <c r="N87" i="39"/>
  <c r="K68" i="40" s="1"/>
  <c r="M87" i="39"/>
  <c r="J68" i="40" s="1"/>
  <c r="K87" i="39"/>
  <c r="H68" i="40" s="1"/>
  <c r="O86" i="39"/>
  <c r="L67" i="40" s="1"/>
  <c r="N86" i="39"/>
  <c r="M86" i="39"/>
  <c r="K86" i="39"/>
  <c r="O85" i="39"/>
  <c r="N85" i="39"/>
  <c r="M85" i="39"/>
  <c r="K85" i="39"/>
  <c r="H66" i="40" s="1"/>
  <c r="O84" i="39"/>
  <c r="N84" i="39"/>
  <c r="M84" i="39"/>
  <c r="K84" i="39"/>
  <c r="H65" i="40" s="1"/>
  <c r="O83" i="39"/>
  <c r="L64" i="40" s="1"/>
  <c r="N83" i="39"/>
  <c r="M83" i="39"/>
  <c r="K83" i="39"/>
  <c r="H64" i="40" s="1"/>
  <c r="O82" i="39"/>
  <c r="N82" i="39"/>
  <c r="M82" i="39"/>
  <c r="K82" i="39"/>
  <c r="H63" i="40" s="1"/>
  <c r="O81" i="39"/>
  <c r="N81" i="39"/>
  <c r="M81" i="39"/>
  <c r="J62" i="40" s="1"/>
  <c r="K81" i="39"/>
  <c r="H62" i="40" s="1"/>
  <c r="O80" i="39"/>
  <c r="L61" i="40" s="1"/>
  <c r="N80" i="39"/>
  <c r="K61" i="40" s="1"/>
  <c r="M80" i="39"/>
  <c r="J61" i="40" s="1"/>
  <c r="K80" i="39"/>
  <c r="H61" i="40" s="1"/>
  <c r="O79" i="39"/>
  <c r="L60" i="40" s="1"/>
  <c r="N79" i="39"/>
  <c r="K60" i="40" s="1"/>
  <c r="M79" i="39"/>
  <c r="K79" i="39"/>
  <c r="H60" i="40" s="1"/>
  <c r="O78" i="39"/>
  <c r="L59" i="40" s="1"/>
  <c r="N78" i="39"/>
  <c r="K59" i="40" s="1"/>
  <c r="M78" i="39"/>
  <c r="J59" i="40" s="1"/>
  <c r="K78" i="39"/>
  <c r="H59" i="40" s="1"/>
  <c r="O77" i="39"/>
  <c r="L58" i="40" s="1"/>
  <c r="N77" i="39"/>
  <c r="K58" i="40" s="1"/>
  <c r="M77" i="39"/>
  <c r="J58" i="40" s="1"/>
  <c r="K77" i="39"/>
  <c r="H58" i="40" s="1"/>
  <c r="O76" i="39"/>
  <c r="L57" i="40" s="1"/>
  <c r="N76" i="39"/>
  <c r="K57" i="40" s="1"/>
  <c r="M76" i="39"/>
  <c r="J57" i="40" s="1"/>
  <c r="K76" i="39"/>
  <c r="O75" i="39"/>
  <c r="L56" i="40" s="1"/>
  <c r="N75" i="39"/>
  <c r="K56" i="40" s="1"/>
  <c r="M75" i="39"/>
  <c r="J56" i="40" s="1"/>
  <c r="K75" i="39"/>
  <c r="H56" i="40" s="1"/>
  <c r="O74" i="39"/>
  <c r="L55" i="40" s="1"/>
  <c r="N74" i="39"/>
  <c r="K55" i="40" s="1"/>
  <c r="M74" i="39"/>
  <c r="K74" i="39"/>
  <c r="O73" i="39"/>
  <c r="L54" i="40" s="1"/>
  <c r="N73" i="39"/>
  <c r="M73" i="39"/>
  <c r="K73" i="39"/>
  <c r="O72" i="39"/>
  <c r="L53" i="40" s="1"/>
  <c r="N72" i="39"/>
  <c r="K53" i="40" s="1"/>
  <c r="M72" i="39"/>
  <c r="J53" i="40" s="1"/>
  <c r="K72" i="39"/>
  <c r="O71" i="39"/>
  <c r="L52" i="40" s="1"/>
  <c r="N71" i="39"/>
  <c r="M71" i="39"/>
  <c r="K71" i="39"/>
  <c r="H52" i="40" s="1"/>
  <c r="O70" i="39"/>
  <c r="N70" i="39"/>
  <c r="M70" i="39"/>
  <c r="K70" i="39"/>
  <c r="H51" i="40" s="1"/>
  <c r="O69" i="39"/>
  <c r="N69" i="39"/>
  <c r="M69" i="39"/>
  <c r="J50" i="40" s="1"/>
  <c r="K69" i="39"/>
  <c r="H50" i="40" s="1"/>
  <c r="O68" i="39"/>
  <c r="L49" i="40" s="1"/>
  <c r="N68" i="39"/>
  <c r="K49" i="40" s="1"/>
  <c r="M68" i="39"/>
  <c r="J49" i="40" s="1"/>
  <c r="K68" i="39"/>
  <c r="H49" i="40" s="1"/>
  <c r="O67" i="39"/>
  <c r="L48" i="40" s="1"/>
  <c r="N67" i="39"/>
  <c r="K48" i="40" s="1"/>
  <c r="M67" i="39"/>
  <c r="K67" i="39"/>
  <c r="H48" i="40" s="1"/>
  <c r="O66" i="39"/>
  <c r="L47" i="40" s="1"/>
  <c r="N66" i="39"/>
  <c r="K47" i="40" s="1"/>
  <c r="M66" i="39"/>
  <c r="J47" i="40" s="1"/>
  <c r="K66" i="39"/>
  <c r="H47" i="40" s="1"/>
  <c r="O65" i="39"/>
  <c r="L46" i="40" s="1"/>
  <c r="N65" i="39"/>
  <c r="K46" i="40" s="1"/>
  <c r="M65" i="39"/>
  <c r="J46" i="40" s="1"/>
  <c r="K65" i="39"/>
  <c r="H46" i="40" s="1"/>
  <c r="O64" i="39"/>
  <c r="L45" i="40" s="1"/>
  <c r="N64" i="39"/>
  <c r="K45" i="40" s="1"/>
  <c r="M64" i="39"/>
  <c r="J45" i="40" s="1"/>
  <c r="K64" i="39"/>
  <c r="O63" i="39"/>
  <c r="L44" i="40" s="1"/>
  <c r="N63" i="39"/>
  <c r="K44" i="40" s="1"/>
  <c r="M63" i="39"/>
  <c r="J44" i="40" s="1"/>
  <c r="K63" i="39"/>
  <c r="H44" i="40" s="1"/>
  <c r="O62" i="39"/>
  <c r="L43" i="40" s="1"/>
  <c r="N62" i="39"/>
  <c r="K43" i="40" s="1"/>
  <c r="M62" i="39"/>
  <c r="K62" i="39"/>
  <c r="O61" i="39"/>
  <c r="L42" i="40" s="1"/>
  <c r="N61" i="39"/>
  <c r="M61" i="39"/>
  <c r="K61" i="39"/>
  <c r="O60" i="39"/>
  <c r="L41" i="40" s="1"/>
  <c r="N60" i="39"/>
  <c r="K41" i="40" s="1"/>
  <c r="M60" i="39"/>
  <c r="J41" i="40" s="1"/>
  <c r="K60" i="39"/>
  <c r="O59" i="39"/>
  <c r="L40" i="40" s="1"/>
  <c r="N59" i="39"/>
  <c r="M59" i="39"/>
  <c r="K59" i="39"/>
  <c r="H40" i="40" s="1"/>
  <c r="O58" i="39"/>
  <c r="N58" i="39"/>
  <c r="M58" i="39"/>
  <c r="K58" i="39"/>
  <c r="H39" i="40" s="1"/>
  <c r="O57" i="39"/>
  <c r="N57" i="39"/>
  <c r="M57" i="39"/>
  <c r="J38" i="40" s="1"/>
  <c r="K57" i="39"/>
  <c r="H38" i="40" s="1"/>
  <c r="O56" i="39"/>
  <c r="L37" i="40" s="1"/>
  <c r="N56" i="39"/>
  <c r="K37" i="40" s="1"/>
  <c r="M56" i="39"/>
  <c r="J37" i="40" s="1"/>
  <c r="K56" i="39"/>
  <c r="H37" i="40" s="1"/>
  <c r="O55" i="39"/>
  <c r="L36" i="40" s="1"/>
  <c r="N55" i="39"/>
  <c r="K36" i="40" s="1"/>
  <c r="M55" i="39"/>
  <c r="K55" i="39"/>
  <c r="H36" i="40" s="1"/>
  <c r="O54" i="39"/>
  <c r="L35" i="40" s="1"/>
  <c r="N54" i="39"/>
  <c r="K35" i="40" s="1"/>
  <c r="M54" i="39"/>
  <c r="J35" i="40" s="1"/>
  <c r="K54" i="39"/>
  <c r="H35" i="40" s="1"/>
  <c r="O53" i="39"/>
  <c r="L34" i="40" s="1"/>
  <c r="N53" i="39"/>
  <c r="K34" i="40" s="1"/>
  <c r="M53" i="39"/>
  <c r="J34" i="40" s="1"/>
  <c r="K53" i="39"/>
  <c r="H34" i="40" s="1"/>
  <c r="O52" i="39"/>
  <c r="L33" i="40" s="1"/>
  <c r="N52" i="39"/>
  <c r="K33" i="40" s="1"/>
  <c r="M52" i="39"/>
  <c r="J33" i="40" s="1"/>
  <c r="K52" i="39"/>
  <c r="O51" i="39"/>
  <c r="L32" i="40" s="1"/>
  <c r="N51" i="39"/>
  <c r="K32" i="40" s="1"/>
  <c r="M51" i="39"/>
  <c r="J32" i="40" s="1"/>
  <c r="K51" i="39"/>
  <c r="H32" i="40" s="1"/>
  <c r="O50" i="39"/>
  <c r="L31" i="40" s="1"/>
  <c r="N50" i="39"/>
  <c r="K31" i="40" s="1"/>
  <c r="M50" i="39"/>
  <c r="K50" i="39"/>
  <c r="O49" i="39"/>
  <c r="L30" i="40" s="1"/>
  <c r="N49" i="39"/>
  <c r="M49" i="39"/>
  <c r="K49" i="39"/>
  <c r="O48" i="39"/>
  <c r="L29" i="40" s="1"/>
  <c r="N48" i="39"/>
  <c r="K29" i="40" s="1"/>
  <c r="M48" i="39"/>
  <c r="J29" i="40" s="1"/>
  <c r="K48" i="39"/>
  <c r="O47" i="39"/>
  <c r="L28" i="40" s="1"/>
  <c r="N47" i="39"/>
  <c r="M47" i="39"/>
  <c r="K47" i="39"/>
  <c r="H28" i="40" s="1"/>
  <c r="O46" i="39"/>
  <c r="N46" i="39"/>
  <c r="M46" i="39"/>
  <c r="K46" i="39"/>
  <c r="H27" i="40" s="1"/>
  <c r="O45" i="39"/>
  <c r="N45" i="39"/>
  <c r="M45" i="39"/>
  <c r="J26" i="40" s="1"/>
  <c r="K45" i="39"/>
  <c r="H26" i="40" s="1"/>
  <c r="O44" i="39"/>
  <c r="L25" i="40" s="1"/>
  <c r="N44" i="39"/>
  <c r="K25" i="40" s="1"/>
  <c r="M44" i="39"/>
  <c r="J25" i="40" s="1"/>
  <c r="K44" i="39"/>
  <c r="H25" i="40" s="1"/>
  <c r="O43" i="39"/>
  <c r="L24" i="40" s="1"/>
  <c r="N43" i="39"/>
  <c r="K24" i="40" s="1"/>
  <c r="M43" i="39"/>
  <c r="K43" i="39"/>
  <c r="H24" i="40" s="1"/>
  <c r="O42" i="39"/>
  <c r="L23" i="40" s="1"/>
  <c r="N42" i="39"/>
  <c r="K23" i="40" s="1"/>
  <c r="M42" i="39"/>
  <c r="J23" i="40" s="1"/>
  <c r="K42" i="39"/>
  <c r="H23" i="40" s="1"/>
  <c r="O41" i="39"/>
  <c r="L22" i="40" s="1"/>
  <c r="N41" i="39"/>
  <c r="K22" i="40" s="1"/>
  <c r="M41" i="39"/>
  <c r="J22" i="40" s="1"/>
  <c r="K41" i="39"/>
  <c r="H22" i="40" s="1"/>
  <c r="O40" i="39"/>
  <c r="L21" i="40" s="1"/>
  <c r="N40" i="39"/>
  <c r="K21" i="40" s="1"/>
  <c r="M40" i="39"/>
  <c r="J21" i="40" s="1"/>
  <c r="K40" i="39"/>
  <c r="O39" i="39"/>
  <c r="L20" i="40" s="1"/>
  <c r="N39" i="39"/>
  <c r="K20" i="40" s="1"/>
  <c r="M39" i="39"/>
  <c r="J20" i="40" s="1"/>
  <c r="K39" i="39"/>
  <c r="H20" i="40" s="1"/>
  <c r="O38" i="39"/>
  <c r="L19" i="40" s="1"/>
  <c r="N38" i="39"/>
  <c r="K19" i="40" s="1"/>
  <c r="M38" i="39"/>
  <c r="K38" i="39"/>
  <c r="O37" i="39"/>
  <c r="L18" i="40" s="1"/>
  <c r="N37" i="39"/>
  <c r="M37" i="39"/>
  <c r="K37" i="39"/>
  <c r="O36" i="39"/>
  <c r="L17" i="40" s="1"/>
  <c r="N36" i="39"/>
  <c r="K17" i="40" s="1"/>
  <c r="M36" i="39"/>
  <c r="J17" i="40" s="1"/>
  <c r="K36" i="39"/>
  <c r="O35" i="39"/>
  <c r="L16" i="40" s="1"/>
  <c r="N35" i="39"/>
  <c r="M35" i="39"/>
  <c r="K35" i="39"/>
  <c r="H16" i="40" s="1"/>
  <c r="O34" i="39"/>
  <c r="N34" i="39"/>
  <c r="M34" i="39"/>
  <c r="K34" i="39"/>
  <c r="H15" i="40" s="1"/>
  <c r="O33" i="39"/>
  <c r="N33" i="39"/>
  <c r="M33" i="39"/>
  <c r="J14" i="40" s="1"/>
  <c r="K33" i="39"/>
  <c r="H14" i="40" s="1"/>
  <c r="O32" i="39"/>
  <c r="L13" i="40" s="1"/>
  <c r="N32" i="39"/>
  <c r="K13" i="40" s="1"/>
  <c r="M32" i="39"/>
  <c r="J13" i="40" s="1"/>
  <c r="K32" i="39"/>
  <c r="H13" i="40" s="1"/>
  <c r="O31" i="39"/>
  <c r="L12" i="40" s="1"/>
  <c r="N31" i="39"/>
  <c r="K12" i="40" s="1"/>
  <c r="M31" i="39"/>
  <c r="K31" i="39"/>
  <c r="H12" i="40" s="1"/>
  <c r="O30" i="39"/>
  <c r="L11" i="40" s="1"/>
  <c r="N30" i="39"/>
  <c r="K11" i="40" s="1"/>
  <c r="M30" i="39"/>
  <c r="J11" i="40" s="1"/>
  <c r="K30" i="39"/>
  <c r="H11" i="40" s="1"/>
  <c r="O29" i="39"/>
  <c r="L10" i="40" s="1"/>
  <c r="N29" i="39"/>
  <c r="K10" i="40" s="1"/>
  <c r="M29" i="39"/>
  <c r="J10" i="40" s="1"/>
  <c r="K29" i="39"/>
  <c r="H10" i="40" s="1"/>
  <c r="O28" i="39"/>
  <c r="L9" i="40" s="1"/>
  <c r="N28" i="39"/>
  <c r="K9" i="40" s="1"/>
  <c r="M28" i="39"/>
  <c r="J9" i="40" s="1"/>
  <c r="K28" i="39"/>
  <c r="O27" i="39"/>
  <c r="L8" i="40" s="1"/>
  <c r="N27" i="39"/>
  <c r="K8" i="40" s="1"/>
  <c r="M27" i="39"/>
  <c r="J8" i="40" s="1"/>
  <c r="K27" i="39"/>
  <c r="H8" i="40" s="1"/>
  <c r="O26" i="39"/>
  <c r="L7" i="40" s="1"/>
  <c r="N26" i="39"/>
  <c r="K7" i="40" s="1"/>
  <c r="M26" i="39"/>
  <c r="K26" i="39"/>
  <c r="O25" i="39"/>
  <c r="L6" i="40" s="1"/>
  <c r="N25" i="39"/>
  <c r="M25" i="39"/>
  <c r="K25" i="39"/>
  <c r="O24" i="39"/>
  <c r="L5" i="40" s="1"/>
  <c r="N24" i="39"/>
  <c r="K5" i="40" s="1"/>
  <c r="M24" i="39"/>
  <c r="J5" i="40" s="1"/>
  <c r="K24" i="39"/>
  <c r="O23" i="39"/>
  <c r="L4" i="40" s="1"/>
  <c r="N23" i="39"/>
  <c r="M23" i="39"/>
  <c r="K23" i="39"/>
  <c r="H4" i="40" s="1"/>
  <c r="O22" i="39"/>
  <c r="N22" i="39"/>
  <c r="M22" i="39"/>
  <c r="K22" i="39"/>
  <c r="H3" i="40" s="1"/>
  <c r="O21" i="39"/>
  <c r="N21" i="39"/>
  <c r="M21" i="39"/>
  <c r="J2" i="40" s="1"/>
  <c r="K21" i="39"/>
  <c r="K19" i="39" s="1"/>
  <c r="B12" i="39" s="1"/>
  <c r="O19" i="39"/>
  <c r="D13" i="39"/>
  <c r="D12" i="39"/>
  <c r="D9" i="39"/>
  <c r="D167" i="26"/>
  <c r="D166" i="26"/>
  <c r="C166" i="26"/>
  <c r="D162" i="26"/>
  <c r="I9" i="37"/>
  <c r="C81" i="26"/>
  <c r="C13" i="28" s="1"/>
  <c r="C70" i="26"/>
  <c r="C13" i="32" s="1"/>
  <c r="D35" i="26"/>
  <c r="D34" i="26"/>
  <c r="D33" i="26"/>
  <c r="J28" i="26"/>
  <c r="J27" i="26"/>
  <c r="D37" i="26" s="1"/>
  <c r="J26" i="26"/>
  <c r="D36" i="26" s="1"/>
  <c r="J23" i="26"/>
  <c r="Y1" i="12" s="1"/>
  <c r="M91" i="12" s="1"/>
  <c r="H23" i="26"/>
  <c r="M86" i="19" l="1"/>
  <c r="M48" i="19"/>
  <c r="K88" i="19"/>
  <c r="I76" i="19"/>
  <c r="I62" i="19"/>
  <c r="I72" i="19"/>
  <c r="I88" i="19"/>
  <c r="M62" i="19"/>
  <c r="I48" i="19"/>
  <c r="I64" i="19"/>
  <c r="I86" i="19"/>
  <c r="I52" i="19"/>
  <c r="I70" i="19"/>
  <c r="O60" i="22"/>
  <c r="T79" i="21"/>
  <c r="Q60" i="22" s="1"/>
  <c r="S100" i="12"/>
  <c r="P82" i="20" s="1"/>
  <c r="J82" i="20"/>
  <c r="S121" i="12"/>
  <c r="P103" i="20" s="1"/>
  <c r="J103" i="20"/>
  <c r="S139" i="12"/>
  <c r="P121" i="20" s="1"/>
  <c r="J121" i="20"/>
  <c r="S163" i="12"/>
  <c r="P145" i="20" s="1"/>
  <c r="J145" i="20"/>
  <c r="S184" i="12"/>
  <c r="P166" i="20" s="1"/>
  <c r="J166" i="20"/>
  <c r="S202" i="12"/>
  <c r="P184" i="20" s="1"/>
  <c r="J184" i="20"/>
  <c r="S217" i="12"/>
  <c r="P199" i="20" s="1"/>
  <c r="J199" i="20"/>
  <c r="S241" i="12"/>
  <c r="P223" i="20" s="1"/>
  <c r="J223" i="20"/>
  <c r="S262" i="12"/>
  <c r="P244" i="20" s="1"/>
  <c r="J244" i="20"/>
  <c r="S286" i="12"/>
  <c r="P268" i="20" s="1"/>
  <c r="J268" i="20"/>
  <c r="S304" i="12"/>
  <c r="P286" i="20" s="1"/>
  <c r="J286" i="20"/>
  <c r="S325" i="12"/>
  <c r="P307" i="20" s="1"/>
  <c r="J307" i="20"/>
  <c r="S340" i="12"/>
  <c r="P322" i="20" s="1"/>
  <c r="J322" i="20"/>
  <c r="S355" i="12"/>
  <c r="P337" i="20" s="1"/>
  <c r="J337" i="20"/>
  <c r="O82" i="22"/>
  <c r="T101" i="21"/>
  <c r="Q82" i="22" s="1"/>
  <c r="H2" i="40"/>
  <c r="O46" i="22"/>
  <c r="T65" i="21"/>
  <c r="Q46" i="22" s="1"/>
  <c r="O94" i="22"/>
  <c r="T113" i="21"/>
  <c r="Q94" i="22" s="1"/>
  <c r="O142" i="22"/>
  <c r="T161" i="21"/>
  <c r="Q142" i="22" s="1"/>
  <c r="O190" i="22"/>
  <c r="T209" i="21"/>
  <c r="Q190" i="22" s="1"/>
  <c r="P312" i="22"/>
  <c r="T331" i="21"/>
  <c r="Q312" i="22" s="1"/>
  <c r="P336" i="22"/>
  <c r="T355" i="21"/>
  <c r="Q336" i="22" s="1"/>
  <c r="O70" i="22"/>
  <c r="O84" i="22"/>
  <c r="O166" i="22"/>
  <c r="O134" i="22"/>
  <c r="T153" i="21"/>
  <c r="Q134" i="22" s="1"/>
  <c r="O206" i="22"/>
  <c r="T225" i="21"/>
  <c r="Q206" i="22" s="1"/>
  <c r="O180" i="22"/>
  <c r="T199" i="21"/>
  <c r="Q180" i="22" s="1"/>
  <c r="S36" i="12"/>
  <c r="P18" i="20" s="1"/>
  <c r="J18" i="20"/>
  <c r="S109" i="12"/>
  <c r="P91" i="20" s="1"/>
  <c r="J91" i="20"/>
  <c r="S130" i="12"/>
  <c r="P112" i="20" s="1"/>
  <c r="J112" i="20"/>
  <c r="S148" i="12"/>
  <c r="P130" i="20" s="1"/>
  <c r="J130" i="20"/>
  <c r="S169" i="12"/>
  <c r="P151" i="20" s="1"/>
  <c r="J151" i="20"/>
  <c r="S193" i="12"/>
  <c r="P175" i="20" s="1"/>
  <c r="J175" i="20"/>
  <c r="S211" i="12"/>
  <c r="P193" i="20" s="1"/>
  <c r="J193" i="20"/>
  <c r="S238" i="12"/>
  <c r="P220" i="20" s="1"/>
  <c r="J220" i="20"/>
  <c r="S265" i="12"/>
  <c r="P247" i="20" s="1"/>
  <c r="J247" i="20"/>
  <c r="S283" i="12"/>
  <c r="P265" i="20" s="1"/>
  <c r="J265" i="20"/>
  <c r="S301" i="12"/>
  <c r="P283" i="20" s="1"/>
  <c r="J283" i="20"/>
  <c r="S319" i="12"/>
  <c r="P301" i="20" s="1"/>
  <c r="J301" i="20"/>
  <c r="S337" i="12"/>
  <c r="P319" i="20" s="1"/>
  <c r="J319" i="20"/>
  <c r="S361" i="12"/>
  <c r="P343" i="20" s="1"/>
  <c r="J343" i="20"/>
  <c r="O106" i="22"/>
  <c r="T125" i="21"/>
  <c r="Q106" i="22" s="1"/>
  <c r="O178" i="22"/>
  <c r="T197" i="21"/>
  <c r="Q178" i="22" s="1"/>
  <c r="O44" i="22"/>
  <c r="T63" i="21"/>
  <c r="Q44" i="22" s="1"/>
  <c r="O68" i="22"/>
  <c r="T87" i="21"/>
  <c r="Q68" i="22" s="1"/>
  <c r="O92" i="22"/>
  <c r="T111" i="21"/>
  <c r="Q92" i="22" s="1"/>
  <c r="O116" i="22"/>
  <c r="T135" i="21"/>
  <c r="Q116" i="22" s="1"/>
  <c r="O140" i="22"/>
  <c r="T159" i="21"/>
  <c r="Q140" i="22" s="1"/>
  <c r="O164" i="22"/>
  <c r="T183" i="21"/>
  <c r="Q164" i="22" s="1"/>
  <c r="O188" i="22"/>
  <c r="T207" i="21"/>
  <c r="Q188" i="22" s="1"/>
  <c r="O212" i="22"/>
  <c r="T231" i="21"/>
  <c r="Q212" i="22" s="1"/>
  <c r="P310" i="22"/>
  <c r="T329" i="21"/>
  <c r="Q310" i="22" s="1"/>
  <c r="P334" i="22"/>
  <c r="T353" i="21"/>
  <c r="Q334" i="22" s="1"/>
  <c r="L6" i="31"/>
  <c r="X23" i="33"/>
  <c r="S6" i="31" s="1"/>
  <c r="O64" i="22"/>
  <c r="T83" i="21"/>
  <c r="Q64" i="22" s="1"/>
  <c r="P306" i="22"/>
  <c r="T325" i="21"/>
  <c r="Q306" i="22" s="1"/>
  <c r="O62" i="22"/>
  <c r="T81" i="21"/>
  <c r="Q62" i="22" s="1"/>
  <c r="S112" i="12"/>
  <c r="P94" i="20" s="1"/>
  <c r="J94" i="20"/>
  <c r="S133" i="12"/>
  <c r="P115" i="20" s="1"/>
  <c r="J115" i="20"/>
  <c r="S151" i="12"/>
  <c r="P133" i="20" s="1"/>
  <c r="J133" i="20"/>
  <c r="S166" i="12"/>
  <c r="P148" i="20" s="1"/>
  <c r="J148" i="20"/>
  <c r="S187" i="12"/>
  <c r="P169" i="20" s="1"/>
  <c r="J169" i="20"/>
  <c r="S205" i="12"/>
  <c r="P187" i="20" s="1"/>
  <c r="J187" i="20"/>
  <c r="S229" i="12"/>
  <c r="P211" i="20" s="1"/>
  <c r="J211" i="20"/>
  <c r="S253" i="12"/>
  <c r="P235" i="20" s="1"/>
  <c r="J235" i="20"/>
  <c r="S280" i="12"/>
  <c r="P262" i="20" s="1"/>
  <c r="J262" i="20"/>
  <c r="S310" i="12"/>
  <c r="P292" i="20" s="1"/>
  <c r="J292" i="20"/>
  <c r="S349" i="12"/>
  <c r="P331" i="20" s="1"/>
  <c r="J331" i="20"/>
  <c r="O130" i="22"/>
  <c r="T149" i="21"/>
  <c r="Q130" i="22" s="1"/>
  <c r="L7" i="31"/>
  <c r="X24" i="33"/>
  <c r="S7" i="31" s="1"/>
  <c r="S96" i="12"/>
  <c r="P78" i="20" s="1"/>
  <c r="J78" i="20"/>
  <c r="S99" i="12"/>
  <c r="P81" i="20" s="1"/>
  <c r="J81" i="20"/>
  <c r="S102" i="12"/>
  <c r="P84" i="20" s="1"/>
  <c r="J84" i="20"/>
  <c r="S105" i="12"/>
  <c r="P87" i="20" s="1"/>
  <c r="J87" i="20"/>
  <c r="S108" i="12"/>
  <c r="P90" i="20" s="1"/>
  <c r="J90" i="20"/>
  <c r="S111" i="12"/>
  <c r="P93" i="20" s="1"/>
  <c r="J93" i="20"/>
  <c r="S114" i="12"/>
  <c r="P96" i="20" s="1"/>
  <c r="J96" i="20"/>
  <c r="S117" i="12"/>
  <c r="P99" i="20" s="1"/>
  <c r="J99" i="20"/>
  <c r="S120" i="12"/>
  <c r="P102" i="20" s="1"/>
  <c r="J102" i="20"/>
  <c r="S123" i="12"/>
  <c r="P105" i="20" s="1"/>
  <c r="J105" i="20"/>
  <c r="S126" i="12"/>
  <c r="P108" i="20" s="1"/>
  <c r="J108" i="20"/>
  <c r="S129" i="12"/>
  <c r="P111" i="20" s="1"/>
  <c r="J111" i="20"/>
  <c r="S132" i="12"/>
  <c r="P114" i="20" s="1"/>
  <c r="J114" i="20"/>
  <c r="S135" i="12"/>
  <c r="P117" i="20" s="1"/>
  <c r="J117" i="20"/>
  <c r="S138" i="12"/>
  <c r="P120" i="20" s="1"/>
  <c r="J120" i="20"/>
  <c r="S141" i="12"/>
  <c r="P123" i="20" s="1"/>
  <c r="J123" i="20"/>
  <c r="S144" i="12"/>
  <c r="P126" i="20" s="1"/>
  <c r="J126" i="20"/>
  <c r="S147" i="12"/>
  <c r="P129" i="20" s="1"/>
  <c r="J129" i="20"/>
  <c r="S150" i="12"/>
  <c r="P132" i="20" s="1"/>
  <c r="J132" i="20"/>
  <c r="S153" i="12"/>
  <c r="P135" i="20" s="1"/>
  <c r="J135" i="20"/>
  <c r="S156" i="12"/>
  <c r="P138" i="20" s="1"/>
  <c r="J138" i="20"/>
  <c r="S159" i="12"/>
  <c r="P141" i="20" s="1"/>
  <c r="J141" i="20"/>
  <c r="S162" i="12"/>
  <c r="P144" i="20" s="1"/>
  <c r="J144" i="20"/>
  <c r="S165" i="12"/>
  <c r="P147" i="20" s="1"/>
  <c r="J147" i="20"/>
  <c r="S168" i="12"/>
  <c r="P150" i="20" s="1"/>
  <c r="J150" i="20"/>
  <c r="S171" i="12"/>
  <c r="P153" i="20" s="1"/>
  <c r="J153" i="20"/>
  <c r="S174" i="12"/>
  <c r="P156" i="20" s="1"/>
  <c r="J156" i="20"/>
  <c r="S177" i="12"/>
  <c r="P159" i="20" s="1"/>
  <c r="J159" i="20"/>
  <c r="S180" i="12"/>
  <c r="P162" i="20" s="1"/>
  <c r="J162" i="20"/>
  <c r="S183" i="12"/>
  <c r="P165" i="20" s="1"/>
  <c r="J165" i="20"/>
  <c r="S186" i="12"/>
  <c r="P168" i="20" s="1"/>
  <c r="J168" i="20"/>
  <c r="S189" i="12"/>
  <c r="P171" i="20" s="1"/>
  <c r="J171" i="20"/>
  <c r="S192" i="12"/>
  <c r="P174" i="20" s="1"/>
  <c r="J174" i="20"/>
  <c r="S195" i="12"/>
  <c r="P177" i="20" s="1"/>
  <c r="J177" i="20"/>
  <c r="S198" i="12"/>
  <c r="P180" i="20" s="1"/>
  <c r="J180" i="20"/>
  <c r="S201" i="12"/>
  <c r="P183" i="20" s="1"/>
  <c r="J183" i="20"/>
  <c r="S204" i="12"/>
  <c r="P186" i="20" s="1"/>
  <c r="J186" i="20"/>
  <c r="S207" i="12"/>
  <c r="P189" i="20" s="1"/>
  <c r="J189" i="20"/>
  <c r="S210" i="12"/>
  <c r="P192" i="20" s="1"/>
  <c r="J192" i="20"/>
  <c r="S213" i="12"/>
  <c r="P195" i="20" s="1"/>
  <c r="J195" i="20"/>
  <c r="S216" i="12"/>
  <c r="P198" i="20" s="1"/>
  <c r="J198" i="20"/>
  <c r="S219" i="12"/>
  <c r="P201" i="20" s="1"/>
  <c r="J201" i="20"/>
  <c r="S222" i="12"/>
  <c r="P204" i="20" s="1"/>
  <c r="J204" i="20"/>
  <c r="S225" i="12"/>
  <c r="P207" i="20" s="1"/>
  <c r="J207" i="20"/>
  <c r="S228" i="12"/>
  <c r="P210" i="20" s="1"/>
  <c r="J210" i="20"/>
  <c r="S231" i="12"/>
  <c r="P213" i="20" s="1"/>
  <c r="J213" i="20"/>
  <c r="S234" i="12"/>
  <c r="P216" i="20" s="1"/>
  <c r="J216" i="20"/>
  <c r="S237" i="12"/>
  <c r="P219" i="20" s="1"/>
  <c r="J219" i="20"/>
  <c r="S240" i="12"/>
  <c r="P222" i="20" s="1"/>
  <c r="J222" i="20"/>
  <c r="S243" i="12"/>
  <c r="P225" i="20" s="1"/>
  <c r="J225" i="20"/>
  <c r="S246" i="12"/>
  <c r="P228" i="20" s="1"/>
  <c r="J228" i="20"/>
  <c r="S249" i="12"/>
  <c r="P231" i="20" s="1"/>
  <c r="J231" i="20"/>
  <c r="S252" i="12"/>
  <c r="P234" i="20" s="1"/>
  <c r="J234" i="20"/>
  <c r="S255" i="12"/>
  <c r="P237" i="20" s="1"/>
  <c r="J237" i="20"/>
  <c r="S258" i="12"/>
  <c r="P240" i="20" s="1"/>
  <c r="J240" i="20"/>
  <c r="S261" i="12"/>
  <c r="P243" i="20" s="1"/>
  <c r="J243" i="20"/>
  <c r="S264" i="12"/>
  <c r="P246" i="20" s="1"/>
  <c r="J246" i="20"/>
  <c r="S267" i="12"/>
  <c r="P249" i="20" s="1"/>
  <c r="J249" i="20"/>
  <c r="S270" i="12"/>
  <c r="P252" i="20" s="1"/>
  <c r="J252" i="20"/>
  <c r="S273" i="12"/>
  <c r="P255" i="20" s="1"/>
  <c r="J255" i="20"/>
  <c r="S276" i="12"/>
  <c r="P258" i="20" s="1"/>
  <c r="J258" i="20"/>
  <c r="S279" i="12"/>
  <c r="P261" i="20" s="1"/>
  <c r="J261" i="20"/>
  <c r="S282" i="12"/>
  <c r="P264" i="20" s="1"/>
  <c r="J264" i="20"/>
  <c r="S285" i="12"/>
  <c r="P267" i="20" s="1"/>
  <c r="J267" i="20"/>
  <c r="S288" i="12"/>
  <c r="P270" i="20" s="1"/>
  <c r="J270" i="20"/>
  <c r="S291" i="12"/>
  <c r="P273" i="20" s="1"/>
  <c r="J273" i="20"/>
  <c r="S294" i="12"/>
  <c r="P276" i="20" s="1"/>
  <c r="J276" i="20"/>
  <c r="S297" i="12"/>
  <c r="P279" i="20" s="1"/>
  <c r="J279" i="20"/>
  <c r="S300" i="12"/>
  <c r="P282" i="20" s="1"/>
  <c r="J282" i="20"/>
  <c r="S303" i="12"/>
  <c r="P285" i="20" s="1"/>
  <c r="J285" i="20"/>
  <c r="S306" i="12"/>
  <c r="P288" i="20" s="1"/>
  <c r="J288" i="20"/>
  <c r="S309" i="12"/>
  <c r="P291" i="20" s="1"/>
  <c r="J291" i="20"/>
  <c r="S312" i="12"/>
  <c r="P294" i="20" s="1"/>
  <c r="J294" i="20"/>
  <c r="S315" i="12"/>
  <c r="P297" i="20" s="1"/>
  <c r="J297" i="20"/>
  <c r="S318" i="12"/>
  <c r="P300" i="20" s="1"/>
  <c r="J300" i="20"/>
  <c r="S321" i="12"/>
  <c r="P303" i="20" s="1"/>
  <c r="J303" i="20"/>
  <c r="S324" i="12"/>
  <c r="P306" i="20" s="1"/>
  <c r="J306" i="20"/>
  <c r="S327" i="12"/>
  <c r="P309" i="20" s="1"/>
  <c r="J309" i="20"/>
  <c r="S330" i="12"/>
  <c r="P312" i="20" s="1"/>
  <c r="J312" i="20"/>
  <c r="S333" i="12"/>
  <c r="P315" i="20" s="1"/>
  <c r="J315" i="20"/>
  <c r="S336" i="12"/>
  <c r="P318" i="20" s="1"/>
  <c r="J318" i="20"/>
  <c r="S339" i="12"/>
  <c r="P321" i="20" s="1"/>
  <c r="J321" i="20"/>
  <c r="S342" i="12"/>
  <c r="P324" i="20" s="1"/>
  <c r="J324" i="20"/>
  <c r="S345" i="12"/>
  <c r="P327" i="20" s="1"/>
  <c r="J327" i="20"/>
  <c r="S348" i="12"/>
  <c r="P330" i="20" s="1"/>
  <c r="J330" i="20"/>
  <c r="S351" i="12"/>
  <c r="P333" i="20" s="1"/>
  <c r="J333" i="20"/>
  <c r="S354" i="12"/>
  <c r="P336" i="20" s="1"/>
  <c r="J336" i="20"/>
  <c r="S357" i="12"/>
  <c r="P339" i="20" s="1"/>
  <c r="J339" i="20"/>
  <c r="S360" i="12"/>
  <c r="P342" i="20" s="1"/>
  <c r="J342" i="20"/>
  <c r="S363" i="12"/>
  <c r="P345" i="20" s="1"/>
  <c r="J345" i="20"/>
  <c r="O66" i="22"/>
  <c r="T85" i="21"/>
  <c r="Q66" i="22" s="1"/>
  <c r="O90" i="22"/>
  <c r="T109" i="21"/>
  <c r="Q90" i="22" s="1"/>
  <c r="O114" i="22"/>
  <c r="T133" i="21"/>
  <c r="Q114" i="22" s="1"/>
  <c r="O138" i="22"/>
  <c r="T157" i="21"/>
  <c r="Q138" i="22" s="1"/>
  <c r="O162" i="22"/>
  <c r="T181" i="21"/>
  <c r="Q162" i="22" s="1"/>
  <c r="O186" i="22"/>
  <c r="T205" i="21"/>
  <c r="Q186" i="22" s="1"/>
  <c r="O210" i="22"/>
  <c r="T229" i="21"/>
  <c r="Q210" i="22" s="1"/>
  <c r="P308" i="22"/>
  <c r="T327" i="21"/>
  <c r="Q308" i="22" s="1"/>
  <c r="P332" i="22"/>
  <c r="T351" i="21"/>
  <c r="Q332" i="22" s="1"/>
  <c r="O88" i="22"/>
  <c r="O86" i="22"/>
  <c r="T105" i="21"/>
  <c r="Q86" i="22" s="1"/>
  <c r="P304" i="22"/>
  <c r="T323" i="21"/>
  <c r="Q304" i="22" s="1"/>
  <c r="S91" i="12"/>
  <c r="P73" i="20" s="1"/>
  <c r="J73" i="20"/>
  <c r="O204" i="22"/>
  <c r="T223" i="21"/>
  <c r="Q204" i="22" s="1"/>
  <c r="P326" i="22"/>
  <c r="T345" i="21"/>
  <c r="Q326" i="22" s="1"/>
  <c r="S93" i="12"/>
  <c r="P75" i="20" s="1"/>
  <c r="J75" i="20"/>
  <c r="S118" i="12"/>
  <c r="P100" i="20" s="1"/>
  <c r="J100" i="20"/>
  <c r="S142" i="12"/>
  <c r="P124" i="20" s="1"/>
  <c r="J124" i="20"/>
  <c r="S160" i="12"/>
  <c r="P142" i="20" s="1"/>
  <c r="J142" i="20"/>
  <c r="S181" i="12"/>
  <c r="P163" i="20" s="1"/>
  <c r="J163" i="20"/>
  <c r="S196" i="12"/>
  <c r="P178" i="20" s="1"/>
  <c r="J178" i="20"/>
  <c r="S208" i="12"/>
  <c r="P190" i="20" s="1"/>
  <c r="J190" i="20"/>
  <c r="S223" i="12"/>
  <c r="P205" i="20" s="1"/>
  <c r="J205" i="20"/>
  <c r="S250" i="12"/>
  <c r="P232" i="20" s="1"/>
  <c r="J232" i="20"/>
  <c r="S271" i="12"/>
  <c r="P253" i="20" s="1"/>
  <c r="J253" i="20"/>
  <c r="S292" i="12"/>
  <c r="P274" i="20" s="1"/>
  <c r="J274" i="20"/>
  <c r="S313" i="12"/>
  <c r="P295" i="20" s="1"/>
  <c r="J295" i="20"/>
  <c r="S334" i="12"/>
  <c r="P316" i="20" s="1"/>
  <c r="J316" i="20"/>
  <c r="S358" i="12"/>
  <c r="P340" i="20" s="1"/>
  <c r="J340" i="20"/>
  <c r="O58" i="22"/>
  <c r="T77" i="21"/>
  <c r="Q58" i="22" s="1"/>
  <c r="O202" i="22"/>
  <c r="T221" i="21"/>
  <c r="Q202" i="22" s="1"/>
  <c r="O112" i="22"/>
  <c r="T131" i="21"/>
  <c r="Q112" i="22" s="1"/>
  <c r="O160" i="22"/>
  <c r="T179" i="21"/>
  <c r="Q160" i="22" s="1"/>
  <c r="S52" i="12"/>
  <c r="P34" i="20" s="1"/>
  <c r="J34" i="20"/>
  <c r="S97" i="12"/>
  <c r="P79" i="20" s="1"/>
  <c r="J79" i="20"/>
  <c r="S115" i="12"/>
  <c r="P97" i="20" s="1"/>
  <c r="J97" i="20"/>
  <c r="S136" i="12"/>
  <c r="P118" i="20" s="1"/>
  <c r="J118" i="20"/>
  <c r="S157" i="12"/>
  <c r="P139" i="20" s="1"/>
  <c r="J139" i="20"/>
  <c r="S178" i="12"/>
  <c r="P160" i="20" s="1"/>
  <c r="J160" i="20"/>
  <c r="S199" i="12"/>
  <c r="P181" i="20" s="1"/>
  <c r="J181" i="20"/>
  <c r="S214" i="12"/>
  <c r="P196" i="20" s="1"/>
  <c r="J196" i="20"/>
  <c r="S232" i="12"/>
  <c r="P214" i="20" s="1"/>
  <c r="J214" i="20"/>
  <c r="S247" i="12"/>
  <c r="P229" i="20" s="1"/>
  <c r="J229" i="20"/>
  <c r="S268" i="12"/>
  <c r="P250" i="20" s="1"/>
  <c r="J250" i="20"/>
  <c r="S289" i="12"/>
  <c r="P271" i="20" s="1"/>
  <c r="J271" i="20"/>
  <c r="S307" i="12"/>
  <c r="P289" i="20" s="1"/>
  <c r="J289" i="20"/>
  <c r="S328" i="12"/>
  <c r="P310" i="20" s="1"/>
  <c r="J310" i="20"/>
  <c r="S352" i="12"/>
  <c r="P334" i="20" s="1"/>
  <c r="J334" i="20"/>
  <c r="O132" i="22"/>
  <c r="O54" i="22"/>
  <c r="T73" i="21"/>
  <c r="Q54" i="22" s="1"/>
  <c r="O102" i="22"/>
  <c r="T121" i="21"/>
  <c r="Q102" i="22" s="1"/>
  <c r="O150" i="22"/>
  <c r="T169" i="21"/>
  <c r="Q150" i="22" s="1"/>
  <c r="O174" i="22"/>
  <c r="T193" i="21"/>
  <c r="Q174" i="22" s="1"/>
  <c r="O198" i="22"/>
  <c r="T217" i="21"/>
  <c r="Q198" i="22" s="1"/>
  <c r="P296" i="22"/>
  <c r="T315" i="21"/>
  <c r="Q296" i="22" s="1"/>
  <c r="P320" i="22"/>
  <c r="T339" i="21"/>
  <c r="Q320" i="22" s="1"/>
  <c r="P344" i="22"/>
  <c r="T363" i="21"/>
  <c r="Q344" i="22" s="1"/>
  <c r="O136" i="22"/>
  <c r="O184" i="22"/>
  <c r="T203" i="21"/>
  <c r="Q184" i="22" s="1"/>
  <c r="O208" i="22"/>
  <c r="T227" i="21"/>
  <c r="Q208" i="22" s="1"/>
  <c r="P330" i="22"/>
  <c r="T349" i="21"/>
  <c r="Q330" i="22" s="1"/>
  <c r="O110" i="22"/>
  <c r="T129" i="21"/>
  <c r="Q110" i="22" s="1"/>
  <c r="S103" i="12"/>
  <c r="P85" i="20" s="1"/>
  <c r="J85" i="20"/>
  <c r="S124" i="12"/>
  <c r="P106" i="20" s="1"/>
  <c r="J106" i="20"/>
  <c r="S145" i="12"/>
  <c r="P127" i="20" s="1"/>
  <c r="J127" i="20"/>
  <c r="S175" i="12"/>
  <c r="P157" i="20" s="1"/>
  <c r="J157" i="20"/>
  <c r="S226" i="12"/>
  <c r="P208" i="20" s="1"/>
  <c r="J208" i="20"/>
  <c r="S235" i="12"/>
  <c r="P217" i="20" s="1"/>
  <c r="J217" i="20"/>
  <c r="S256" i="12"/>
  <c r="P238" i="20" s="1"/>
  <c r="J238" i="20"/>
  <c r="S277" i="12"/>
  <c r="P259" i="20" s="1"/>
  <c r="J259" i="20"/>
  <c r="S298" i="12"/>
  <c r="P280" i="20" s="1"/>
  <c r="J280" i="20"/>
  <c r="S322" i="12"/>
  <c r="P304" i="20" s="1"/>
  <c r="J304" i="20"/>
  <c r="S343" i="12"/>
  <c r="P325" i="20" s="1"/>
  <c r="J325" i="20"/>
  <c r="O154" i="22"/>
  <c r="T173" i="21"/>
  <c r="Q154" i="22" s="1"/>
  <c r="P300" i="22"/>
  <c r="T319" i="21"/>
  <c r="Q300" i="22" s="1"/>
  <c r="P324" i="22"/>
  <c r="T343" i="21"/>
  <c r="Q324" i="22" s="1"/>
  <c r="O56" i="22"/>
  <c r="T75" i="21"/>
  <c r="Q56" i="22" s="1"/>
  <c r="O80" i="22"/>
  <c r="T99" i="21"/>
  <c r="Q80" i="22" s="1"/>
  <c r="O128" i="22"/>
  <c r="T147" i="21"/>
  <c r="Q128" i="22" s="1"/>
  <c r="O152" i="22"/>
  <c r="T171" i="21"/>
  <c r="Q152" i="22" s="1"/>
  <c r="O200" i="22"/>
  <c r="T219" i="21"/>
  <c r="Q200" i="22" s="1"/>
  <c r="P298" i="22"/>
  <c r="T317" i="21"/>
  <c r="Q298" i="22" s="1"/>
  <c r="P322" i="22"/>
  <c r="T341" i="21"/>
  <c r="Q322" i="22" s="1"/>
  <c r="N19" i="21"/>
  <c r="T71" i="21"/>
  <c r="Q52" i="22" s="1"/>
  <c r="O76" i="22"/>
  <c r="T95" i="21"/>
  <c r="Q76" i="22" s="1"/>
  <c r="O100" i="22"/>
  <c r="T119" i="21"/>
  <c r="Q100" i="22" s="1"/>
  <c r="O124" i="22"/>
  <c r="T143" i="21"/>
  <c r="Q124" i="22" s="1"/>
  <c r="O148" i="22"/>
  <c r="T167" i="21"/>
  <c r="Q148" i="22" s="1"/>
  <c r="O172" i="22"/>
  <c r="T191" i="21"/>
  <c r="Q172" i="22" s="1"/>
  <c r="O196" i="22"/>
  <c r="T215" i="21"/>
  <c r="Q196" i="22" s="1"/>
  <c r="P318" i="22"/>
  <c r="T337" i="21"/>
  <c r="Q318" i="22" s="1"/>
  <c r="P342" i="22"/>
  <c r="T361" i="21"/>
  <c r="Q342" i="22" s="1"/>
  <c r="L10" i="31"/>
  <c r="X27" i="33"/>
  <c r="S10" i="31" s="1"/>
  <c r="O108" i="22"/>
  <c r="S98" i="12"/>
  <c r="P80" i="20" s="1"/>
  <c r="J80" i="20"/>
  <c r="S101" i="12"/>
  <c r="P83" i="20" s="1"/>
  <c r="J83" i="20"/>
  <c r="S104" i="12"/>
  <c r="P86" i="20" s="1"/>
  <c r="J86" i="20"/>
  <c r="S107" i="12"/>
  <c r="P89" i="20" s="1"/>
  <c r="J89" i="20"/>
  <c r="S110" i="12"/>
  <c r="P92" i="20" s="1"/>
  <c r="J92" i="20"/>
  <c r="S113" i="12"/>
  <c r="P95" i="20" s="1"/>
  <c r="J95" i="20"/>
  <c r="S116" i="12"/>
  <c r="P98" i="20" s="1"/>
  <c r="J98" i="20"/>
  <c r="S119" i="12"/>
  <c r="P101" i="20" s="1"/>
  <c r="J101" i="20"/>
  <c r="S122" i="12"/>
  <c r="P104" i="20" s="1"/>
  <c r="J104" i="20"/>
  <c r="S125" i="12"/>
  <c r="P107" i="20" s="1"/>
  <c r="J107" i="20"/>
  <c r="S128" i="12"/>
  <c r="P110" i="20" s="1"/>
  <c r="J110" i="20"/>
  <c r="S131" i="12"/>
  <c r="P113" i="20" s="1"/>
  <c r="J113" i="20"/>
  <c r="S134" i="12"/>
  <c r="P116" i="20" s="1"/>
  <c r="J116" i="20"/>
  <c r="S137" i="12"/>
  <c r="P119" i="20" s="1"/>
  <c r="J119" i="20"/>
  <c r="S140" i="12"/>
  <c r="P122" i="20" s="1"/>
  <c r="J122" i="20"/>
  <c r="S143" i="12"/>
  <c r="P125" i="20" s="1"/>
  <c r="J125" i="20"/>
  <c r="S146" i="12"/>
  <c r="P128" i="20" s="1"/>
  <c r="J128" i="20"/>
  <c r="S149" i="12"/>
  <c r="P131" i="20" s="1"/>
  <c r="J131" i="20"/>
  <c r="S152" i="12"/>
  <c r="P134" i="20" s="1"/>
  <c r="J134" i="20"/>
  <c r="S155" i="12"/>
  <c r="P137" i="20" s="1"/>
  <c r="J137" i="20"/>
  <c r="S158" i="12"/>
  <c r="P140" i="20" s="1"/>
  <c r="J140" i="20"/>
  <c r="S161" i="12"/>
  <c r="P143" i="20" s="1"/>
  <c r="J143" i="20"/>
  <c r="S164" i="12"/>
  <c r="P146" i="20" s="1"/>
  <c r="J146" i="20"/>
  <c r="S167" i="12"/>
  <c r="P149" i="20" s="1"/>
  <c r="J149" i="20"/>
  <c r="S170" i="12"/>
  <c r="P152" i="20" s="1"/>
  <c r="J152" i="20"/>
  <c r="S173" i="12"/>
  <c r="P155" i="20" s="1"/>
  <c r="J155" i="20"/>
  <c r="S176" i="12"/>
  <c r="P158" i="20" s="1"/>
  <c r="J158" i="20"/>
  <c r="S179" i="12"/>
  <c r="P161" i="20" s="1"/>
  <c r="J161" i="20"/>
  <c r="S182" i="12"/>
  <c r="P164" i="20" s="1"/>
  <c r="J164" i="20"/>
  <c r="S185" i="12"/>
  <c r="P167" i="20" s="1"/>
  <c r="J167" i="20"/>
  <c r="S188" i="12"/>
  <c r="P170" i="20" s="1"/>
  <c r="J170" i="20"/>
  <c r="S191" i="12"/>
  <c r="P173" i="20" s="1"/>
  <c r="J173" i="20"/>
  <c r="S194" i="12"/>
  <c r="P176" i="20" s="1"/>
  <c r="J176" i="20"/>
  <c r="S197" i="12"/>
  <c r="P179" i="20" s="1"/>
  <c r="J179" i="20"/>
  <c r="S200" i="12"/>
  <c r="P182" i="20" s="1"/>
  <c r="J182" i="20"/>
  <c r="S203" i="12"/>
  <c r="P185" i="20" s="1"/>
  <c r="J185" i="20"/>
  <c r="S206" i="12"/>
  <c r="P188" i="20" s="1"/>
  <c r="J188" i="20"/>
  <c r="S209" i="12"/>
  <c r="P191" i="20" s="1"/>
  <c r="J191" i="20"/>
  <c r="S212" i="12"/>
  <c r="P194" i="20" s="1"/>
  <c r="J194" i="20"/>
  <c r="S215" i="12"/>
  <c r="P197" i="20" s="1"/>
  <c r="J197" i="20"/>
  <c r="S218" i="12"/>
  <c r="P200" i="20" s="1"/>
  <c r="J200" i="20"/>
  <c r="S221" i="12"/>
  <c r="P203" i="20" s="1"/>
  <c r="J203" i="20"/>
  <c r="S224" i="12"/>
  <c r="P206" i="20" s="1"/>
  <c r="J206" i="20"/>
  <c r="S227" i="12"/>
  <c r="P209" i="20" s="1"/>
  <c r="J209" i="20"/>
  <c r="S230" i="12"/>
  <c r="P212" i="20" s="1"/>
  <c r="J212" i="20"/>
  <c r="S233" i="12"/>
  <c r="P215" i="20" s="1"/>
  <c r="J215" i="20"/>
  <c r="S236" i="12"/>
  <c r="P218" i="20" s="1"/>
  <c r="J218" i="20"/>
  <c r="S239" i="12"/>
  <c r="P221" i="20" s="1"/>
  <c r="J221" i="20"/>
  <c r="S242" i="12"/>
  <c r="P224" i="20" s="1"/>
  <c r="J224" i="20"/>
  <c r="S245" i="12"/>
  <c r="P227" i="20" s="1"/>
  <c r="J227" i="20"/>
  <c r="S248" i="12"/>
  <c r="P230" i="20" s="1"/>
  <c r="J230" i="20"/>
  <c r="S251" i="12"/>
  <c r="P233" i="20" s="1"/>
  <c r="J233" i="20"/>
  <c r="S254" i="12"/>
  <c r="P236" i="20" s="1"/>
  <c r="J236" i="20"/>
  <c r="S257" i="12"/>
  <c r="P239" i="20" s="1"/>
  <c r="J239" i="20"/>
  <c r="S260" i="12"/>
  <c r="P242" i="20" s="1"/>
  <c r="J242" i="20"/>
  <c r="S263" i="12"/>
  <c r="P245" i="20" s="1"/>
  <c r="J245" i="20"/>
  <c r="S266" i="12"/>
  <c r="P248" i="20" s="1"/>
  <c r="J248" i="20"/>
  <c r="S269" i="12"/>
  <c r="P251" i="20" s="1"/>
  <c r="J251" i="20"/>
  <c r="S272" i="12"/>
  <c r="P254" i="20" s="1"/>
  <c r="J254" i="20"/>
  <c r="O74" i="22"/>
  <c r="T93" i="21"/>
  <c r="Q74" i="22" s="1"/>
  <c r="O122" i="22"/>
  <c r="T141" i="21"/>
  <c r="Q122" i="22" s="1"/>
  <c r="O170" i="22"/>
  <c r="T189" i="21"/>
  <c r="Q170" i="22" s="1"/>
  <c r="O194" i="22"/>
  <c r="T213" i="21"/>
  <c r="Q194" i="22" s="1"/>
  <c r="P316" i="22"/>
  <c r="T335" i="21"/>
  <c r="Q316" i="22" s="1"/>
  <c r="P340" i="22"/>
  <c r="T359" i="21"/>
  <c r="Q340" i="22" s="1"/>
  <c r="O158" i="22"/>
  <c r="T177" i="21"/>
  <c r="Q158" i="22" s="1"/>
  <c r="O182" i="22"/>
  <c r="T201" i="21"/>
  <c r="Q182" i="22" s="1"/>
  <c r="P328" i="22"/>
  <c r="T347" i="21"/>
  <c r="Q328" i="22" s="1"/>
  <c r="P302" i="22"/>
  <c r="T321" i="21"/>
  <c r="Q302" i="22" s="1"/>
  <c r="S106" i="12"/>
  <c r="P88" i="20" s="1"/>
  <c r="J88" i="20"/>
  <c r="S127" i="12"/>
  <c r="P109" i="20" s="1"/>
  <c r="J109" i="20"/>
  <c r="S154" i="12"/>
  <c r="P136" i="20" s="1"/>
  <c r="J136" i="20"/>
  <c r="S172" i="12"/>
  <c r="P154" i="20" s="1"/>
  <c r="J154" i="20"/>
  <c r="S190" i="12"/>
  <c r="P172" i="20" s="1"/>
  <c r="J172" i="20"/>
  <c r="S220" i="12"/>
  <c r="P202" i="20" s="1"/>
  <c r="J202" i="20"/>
  <c r="S244" i="12"/>
  <c r="P226" i="20" s="1"/>
  <c r="J226" i="20"/>
  <c r="S259" i="12"/>
  <c r="P241" i="20" s="1"/>
  <c r="J241" i="20"/>
  <c r="S274" i="12"/>
  <c r="P256" i="20" s="1"/>
  <c r="J256" i="20"/>
  <c r="S295" i="12"/>
  <c r="P277" i="20" s="1"/>
  <c r="J277" i="20"/>
  <c r="S316" i="12"/>
  <c r="P298" i="20" s="1"/>
  <c r="J298" i="20"/>
  <c r="S331" i="12"/>
  <c r="P313" i="20" s="1"/>
  <c r="J313" i="20"/>
  <c r="S346" i="12"/>
  <c r="P328" i="20" s="1"/>
  <c r="J328" i="20"/>
  <c r="O104" i="22"/>
  <c r="T123" i="21"/>
  <c r="Q104" i="22" s="1"/>
  <c r="T67" i="21"/>
  <c r="Q48" i="22" s="1"/>
  <c r="O72" i="22"/>
  <c r="T91" i="21"/>
  <c r="Q72" i="22" s="1"/>
  <c r="O96" i="22"/>
  <c r="T115" i="21"/>
  <c r="Q96" i="22" s="1"/>
  <c r="O120" i="22"/>
  <c r="T139" i="21"/>
  <c r="Q120" i="22" s="1"/>
  <c r="O144" i="22"/>
  <c r="T163" i="21"/>
  <c r="Q144" i="22" s="1"/>
  <c r="O168" i="22"/>
  <c r="T187" i="21"/>
  <c r="Q168" i="22" s="1"/>
  <c r="O192" i="22"/>
  <c r="T211" i="21"/>
  <c r="Q192" i="22" s="1"/>
  <c r="P314" i="22"/>
  <c r="T333" i="21"/>
  <c r="Q314" i="22" s="1"/>
  <c r="P338" i="22"/>
  <c r="T357" i="21"/>
  <c r="Q338" i="22" s="1"/>
  <c r="L8" i="31"/>
  <c r="X25" i="33"/>
  <c r="S8" i="31" s="1"/>
  <c r="X29" i="33"/>
  <c r="S12" i="31" s="1"/>
  <c r="O126" i="22"/>
  <c r="T233" i="21"/>
  <c r="Q214" i="22" s="1"/>
  <c r="T235" i="21"/>
  <c r="Q216" i="22" s="1"/>
  <c r="T237" i="21"/>
  <c r="Q218" i="22" s="1"/>
  <c r="T239" i="21"/>
  <c r="Q220" i="22" s="1"/>
  <c r="T241" i="21"/>
  <c r="Q222" i="22" s="1"/>
  <c r="T243" i="21"/>
  <c r="Q224" i="22" s="1"/>
  <c r="T245" i="21"/>
  <c r="Q226" i="22" s="1"/>
  <c r="T247" i="21"/>
  <c r="Q228" i="22" s="1"/>
  <c r="T249" i="21"/>
  <c r="Q230" i="22" s="1"/>
  <c r="T251" i="21"/>
  <c r="Q232" i="22" s="1"/>
  <c r="T253" i="21"/>
  <c r="Q234" i="22" s="1"/>
  <c r="T255" i="21"/>
  <c r="Q236" i="22" s="1"/>
  <c r="T257" i="21"/>
  <c r="Q238" i="22" s="1"/>
  <c r="T259" i="21"/>
  <c r="Q240" i="22" s="1"/>
  <c r="T261" i="21"/>
  <c r="Q242" i="22" s="1"/>
  <c r="T263" i="21"/>
  <c r="Q244" i="22" s="1"/>
  <c r="T265" i="21"/>
  <c r="Q246" i="22" s="1"/>
  <c r="T267" i="21"/>
  <c r="Q248" i="22" s="1"/>
  <c r="T269" i="21"/>
  <c r="Q250" i="22" s="1"/>
  <c r="T271" i="21"/>
  <c r="Q252" i="22" s="1"/>
  <c r="T273" i="21"/>
  <c r="Q254" i="22" s="1"/>
  <c r="T275" i="21"/>
  <c r="Q256" i="22" s="1"/>
  <c r="T277" i="21"/>
  <c r="Q258" i="22" s="1"/>
  <c r="T279" i="21"/>
  <c r="Q260" i="22" s="1"/>
  <c r="T281" i="21"/>
  <c r="Q262" i="22" s="1"/>
  <c r="T283" i="21"/>
  <c r="Q264" i="22" s="1"/>
  <c r="T285" i="21"/>
  <c r="Q266" i="22" s="1"/>
  <c r="T287" i="21"/>
  <c r="Q268" i="22" s="1"/>
  <c r="T289" i="21"/>
  <c r="Q270" i="22" s="1"/>
  <c r="T291" i="21"/>
  <c r="Q272" i="22" s="1"/>
  <c r="T293" i="21"/>
  <c r="Q274" i="22" s="1"/>
  <c r="T295" i="21"/>
  <c r="Q276" i="22" s="1"/>
  <c r="T297" i="21"/>
  <c r="Q278" i="22" s="1"/>
  <c r="T299" i="21"/>
  <c r="Q280" i="22" s="1"/>
  <c r="T301" i="21"/>
  <c r="Q282" i="22" s="1"/>
  <c r="T303" i="21"/>
  <c r="Q284" i="22" s="1"/>
  <c r="T305" i="21"/>
  <c r="Q286" i="22" s="1"/>
  <c r="T307" i="21"/>
  <c r="Q288" i="22" s="1"/>
  <c r="T309" i="21"/>
  <c r="Q290" i="22" s="1"/>
  <c r="T311" i="21"/>
  <c r="Q292" i="22" s="1"/>
  <c r="T313" i="21"/>
  <c r="Q294" i="22" s="1"/>
  <c r="L5" i="31"/>
  <c r="X22" i="33"/>
  <c r="S5" i="31" s="1"/>
  <c r="M87" i="19"/>
  <c r="M82" i="19"/>
  <c r="M74" i="19"/>
  <c r="M66" i="19"/>
  <c r="M58" i="19"/>
  <c r="M50" i="19"/>
  <c r="M88" i="19"/>
  <c r="M80" i="19"/>
  <c r="M72" i="19"/>
  <c r="M64" i="19"/>
  <c r="M56" i="19"/>
  <c r="M84" i="19"/>
  <c r="M76" i="19"/>
  <c r="M68" i="19"/>
  <c r="M60" i="19"/>
  <c r="M52" i="19"/>
  <c r="B12" i="34"/>
  <c r="I60" i="19"/>
  <c r="M70" i="19"/>
  <c r="I84" i="19"/>
  <c r="S275" i="12"/>
  <c r="P257" i="20" s="1"/>
  <c r="J257" i="20"/>
  <c r="S278" i="12"/>
  <c r="P260" i="20" s="1"/>
  <c r="J260" i="20"/>
  <c r="S281" i="12"/>
  <c r="P263" i="20" s="1"/>
  <c r="J263" i="20"/>
  <c r="S284" i="12"/>
  <c r="P266" i="20" s="1"/>
  <c r="J266" i="20"/>
  <c r="S287" i="12"/>
  <c r="P269" i="20" s="1"/>
  <c r="J269" i="20"/>
  <c r="S290" i="12"/>
  <c r="P272" i="20" s="1"/>
  <c r="J272" i="20"/>
  <c r="S293" i="12"/>
  <c r="P275" i="20" s="1"/>
  <c r="J275" i="20"/>
  <c r="S296" i="12"/>
  <c r="P278" i="20" s="1"/>
  <c r="J278" i="20"/>
  <c r="S299" i="12"/>
  <c r="P281" i="20" s="1"/>
  <c r="J281" i="20"/>
  <c r="S302" i="12"/>
  <c r="P284" i="20" s="1"/>
  <c r="J284" i="20"/>
  <c r="S305" i="12"/>
  <c r="P287" i="20" s="1"/>
  <c r="J287" i="20"/>
  <c r="S308" i="12"/>
  <c r="P290" i="20" s="1"/>
  <c r="J290" i="20"/>
  <c r="S311" i="12"/>
  <c r="P293" i="20" s="1"/>
  <c r="J293" i="20"/>
  <c r="S314" i="12"/>
  <c r="P296" i="20" s="1"/>
  <c r="J296" i="20"/>
  <c r="S317" i="12"/>
  <c r="P299" i="20" s="1"/>
  <c r="J299" i="20"/>
  <c r="S320" i="12"/>
  <c r="P302" i="20" s="1"/>
  <c r="J302" i="20"/>
  <c r="S323" i="12"/>
  <c r="P305" i="20" s="1"/>
  <c r="J305" i="20"/>
  <c r="S326" i="12"/>
  <c r="P308" i="20" s="1"/>
  <c r="J308" i="20"/>
  <c r="S329" i="12"/>
  <c r="P311" i="20" s="1"/>
  <c r="J311" i="20"/>
  <c r="S332" i="12"/>
  <c r="P314" i="20" s="1"/>
  <c r="J314" i="20"/>
  <c r="S335" i="12"/>
  <c r="P317" i="20" s="1"/>
  <c r="J317" i="20"/>
  <c r="S338" i="12"/>
  <c r="P320" i="20" s="1"/>
  <c r="J320" i="20"/>
  <c r="S341" i="12"/>
  <c r="P323" i="20" s="1"/>
  <c r="J323" i="20"/>
  <c r="S344" i="12"/>
  <c r="P326" i="20" s="1"/>
  <c r="J326" i="20"/>
  <c r="S347" i="12"/>
  <c r="P329" i="20" s="1"/>
  <c r="J329" i="20"/>
  <c r="S350" i="12"/>
  <c r="P332" i="20" s="1"/>
  <c r="J332" i="20"/>
  <c r="S353" i="12"/>
  <c r="P335" i="20" s="1"/>
  <c r="J335" i="20"/>
  <c r="S356" i="12"/>
  <c r="P338" i="20" s="1"/>
  <c r="J338" i="20"/>
  <c r="S359" i="12"/>
  <c r="P341" i="20" s="1"/>
  <c r="J341" i="20"/>
  <c r="S362" i="12"/>
  <c r="P344" i="20" s="1"/>
  <c r="J344" i="20"/>
  <c r="L15" i="31"/>
  <c r="X32" i="33"/>
  <c r="S15" i="31" s="1"/>
  <c r="I54" i="19"/>
  <c r="L13" i="31"/>
  <c r="X30" i="33"/>
  <c r="S13" i="31" s="1"/>
  <c r="I87" i="19"/>
  <c r="I82" i="19"/>
  <c r="I74" i="19"/>
  <c r="I66" i="19"/>
  <c r="I58" i="19"/>
  <c r="I50" i="19"/>
  <c r="L11" i="31"/>
  <c r="X28" i="33"/>
  <c r="S11" i="31" s="1"/>
  <c r="M54" i="19"/>
  <c r="I68" i="19"/>
  <c r="M78" i="19"/>
  <c r="L9" i="31"/>
  <c r="X26" i="33"/>
  <c r="S9" i="31" s="1"/>
  <c r="I56" i="19"/>
  <c r="I80" i="19"/>
  <c r="S73" i="12"/>
  <c r="P55" i="20" s="1"/>
  <c r="J55" i="20"/>
  <c r="J49" i="19"/>
  <c r="N49" i="19"/>
  <c r="J51" i="19"/>
  <c r="N51" i="19"/>
  <c r="J53" i="19"/>
  <c r="N53" i="19"/>
  <c r="J55" i="19"/>
  <c r="N55" i="19"/>
  <c r="J57" i="19"/>
  <c r="N57" i="19"/>
  <c r="J59" i="19"/>
  <c r="N59" i="19"/>
  <c r="J61" i="19"/>
  <c r="N61" i="19"/>
  <c r="J63" i="19"/>
  <c r="N63" i="19"/>
  <c r="J65" i="19"/>
  <c r="N65" i="19"/>
  <c r="J67" i="19"/>
  <c r="N67" i="19"/>
  <c r="J69" i="19"/>
  <c r="N69" i="19"/>
  <c r="J71" i="19"/>
  <c r="N71" i="19"/>
  <c r="J73" i="19"/>
  <c r="N73" i="19"/>
  <c r="J75" i="19"/>
  <c r="N75" i="19"/>
  <c r="J77" i="19"/>
  <c r="N77" i="19"/>
  <c r="J79" i="19"/>
  <c r="N79" i="19"/>
  <c r="J81" i="19"/>
  <c r="N81" i="19"/>
  <c r="J83" i="19"/>
  <c r="N83" i="19"/>
  <c r="J85" i="19"/>
  <c r="N85" i="19"/>
  <c r="J87" i="19"/>
  <c r="N87" i="19"/>
  <c r="K49" i="19"/>
  <c r="K51" i="19"/>
  <c r="K53" i="19"/>
  <c r="K55" i="19"/>
  <c r="K57" i="19"/>
  <c r="K59" i="19"/>
  <c r="K61" i="19"/>
  <c r="K63" i="19"/>
  <c r="K65" i="19"/>
  <c r="K67" i="19"/>
  <c r="K69" i="19"/>
  <c r="K71" i="19"/>
  <c r="K73" i="19"/>
  <c r="K75" i="19"/>
  <c r="K77" i="19"/>
  <c r="K79" i="19"/>
  <c r="K81" i="19"/>
  <c r="K83" i="19"/>
  <c r="K85" i="19"/>
  <c r="K87" i="19"/>
  <c r="J48" i="19"/>
  <c r="N48" i="19"/>
  <c r="L49" i="19"/>
  <c r="J50" i="19"/>
  <c r="N50" i="19"/>
  <c r="L51" i="19"/>
  <c r="N52" i="19"/>
  <c r="L53" i="19"/>
  <c r="J54" i="19"/>
  <c r="N54" i="19"/>
  <c r="L55" i="19"/>
  <c r="J56" i="19"/>
  <c r="N56" i="19"/>
  <c r="L57" i="19"/>
  <c r="J58" i="19"/>
  <c r="N58" i="19"/>
  <c r="L59" i="19"/>
  <c r="J60" i="19"/>
  <c r="N60" i="19"/>
  <c r="L61" i="19"/>
  <c r="J62" i="19"/>
  <c r="N62" i="19"/>
  <c r="L63" i="19"/>
  <c r="J64" i="19"/>
  <c r="N64" i="19"/>
  <c r="L65" i="19"/>
  <c r="J66" i="19"/>
  <c r="N66" i="19"/>
  <c r="L67" i="19"/>
  <c r="J68" i="19"/>
  <c r="N68" i="19"/>
  <c r="L69" i="19"/>
  <c r="J70" i="19"/>
  <c r="N70" i="19"/>
  <c r="L71" i="19"/>
  <c r="J72" i="19"/>
  <c r="N72" i="19"/>
  <c r="L73" i="19"/>
  <c r="J74" i="19"/>
  <c r="N74" i="19"/>
  <c r="L75" i="19"/>
  <c r="J76" i="19"/>
  <c r="N76" i="19"/>
  <c r="L77" i="19"/>
  <c r="J78" i="19"/>
  <c r="N78" i="19"/>
  <c r="L79" i="19"/>
  <c r="J80" i="19"/>
  <c r="N80" i="19"/>
  <c r="L81" i="19"/>
  <c r="J82" i="19"/>
  <c r="N82" i="19"/>
  <c r="L83" i="19"/>
  <c r="J84" i="19"/>
  <c r="N84" i="19"/>
  <c r="L85" i="19"/>
  <c r="J86" i="19"/>
  <c r="N86" i="19"/>
  <c r="K48" i="19"/>
  <c r="I49" i="19"/>
  <c r="M49" i="19"/>
  <c r="K50" i="19"/>
  <c r="M51" i="19"/>
  <c r="K52" i="19"/>
  <c r="I53" i="19"/>
  <c r="M53" i="19"/>
  <c r="K54" i="19"/>
  <c r="I55" i="19"/>
  <c r="M55" i="19"/>
  <c r="K56" i="19"/>
  <c r="I57" i="19"/>
  <c r="M57" i="19"/>
  <c r="K58" i="19"/>
  <c r="I59" i="19"/>
  <c r="M59" i="19"/>
  <c r="K60" i="19"/>
  <c r="I61" i="19"/>
  <c r="M61" i="19"/>
  <c r="K62" i="19"/>
  <c r="I63" i="19"/>
  <c r="M63" i="19"/>
  <c r="K64" i="19"/>
  <c r="I65" i="19"/>
  <c r="M65" i="19"/>
  <c r="K66" i="19"/>
  <c r="I67" i="19"/>
  <c r="M67" i="19"/>
  <c r="K68" i="19"/>
  <c r="I69" i="19"/>
  <c r="M69" i="19"/>
  <c r="K70" i="19"/>
  <c r="I71" i="19"/>
  <c r="M71" i="19"/>
  <c r="K72" i="19"/>
  <c r="I73" i="19"/>
  <c r="M73" i="19"/>
  <c r="K74" i="19"/>
  <c r="I75" i="19"/>
  <c r="M75" i="19"/>
  <c r="K76" i="19"/>
  <c r="I77" i="19"/>
  <c r="M77" i="19"/>
  <c r="K78" i="19"/>
  <c r="I79" i="19"/>
  <c r="M79" i="19"/>
  <c r="K80" i="19"/>
  <c r="I81" i="19"/>
  <c r="M81" i="19"/>
  <c r="K82" i="19"/>
  <c r="I83" i="19"/>
  <c r="M83" i="19"/>
  <c r="K84" i="19"/>
  <c r="I85" i="19"/>
  <c r="M85" i="19"/>
  <c r="K86" i="19"/>
  <c r="M92" i="12"/>
  <c r="M30" i="12"/>
  <c r="M35" i="12"/>
  <c r="M76" i="12"/>
  <c r="M31" i="12"/>
  <c r="M33" i="12"/>
  <c r="M55" i="12"/>
  <c r="M56" i="12"/>
  <c r="M57" i="12"/>
  <c r="M58" i="12"/>
  <c r="M59" i="12"/>
  <c r="M64" i="12"/>
  <c r="M65" i="12"/>
  <c r="M66" i="12"/>
  <c r="M67" i="12"/>
  <c r="M84" i="12"/>
  <c r="M85" i="12"/>
  <c r="M77" i="12"/>
  <c r="M95" i="12"/>
  <c r="M32" i="12"/>
  <c r="M34" i="12"/>
  <c r="M22" i="12"/>
  <c r="M23" i="12"/>
  <c r="M44" i="12"/>
  <c r="M51" i="12"/>
  <c r="M71" i="12"/>
  <c r="M26" i="12"/>
  <c r="M27" i="12"/>
  <c r="M80" i="12"/>
  <c r="M81" i="12"/>
  <c r="M88" i="12"/>
  <c r="M89" i="12"/>
  <c r="M43" i="12"/>
  <c r="M72" i="12"/>
  <c r="M39" i="12"/>
  <c r="M40" i="12"/>
  <c r="M47" i="12"/>
  <c r="M48" i="12"/>
  <c r="M24" i="12"/>
  <c r="M28" i="12"/>
  <c r="M37" i="12"/>
  <c r="M41" i="12"/>
  <c r="M45" i="12"/>
  <c r="M49" i="12"/>
  <c r="M53" i="12"/>
  <c r="M60" i="12"/>
  <c r="M61" i="12"/>
  <c r="M68" i="12"/>
  <c r="M69" i="12"/>
  <c r="M74" i="12"/>
  <c r="M78" i="12"/>
  <c r="M82" i="12"/>
  <c r="M86" i="12"/>
  <c r="M90" i="12"/>
  <c r="M94" i="12"/>
  <c r="M20" i="12"/>
  <c r="M21" i="12"/>
  <c r="M25" i="12"/>
  <c r="M29" i="12"/>
  <c r="M38" i="12"/>
  <c r="M42" i="12"/>
  <c r="M46" i="12"/>
  <c r="M50" i="12"/>
  <c r="M54" i="12"/>
  <c r="M62" i="12"/>
  <c r="M63" i="12"/>
  <c r="M70" i="12"/>
  <c r="M75" i="12"/>
  <c r="M79" i="12"/>
  <c r="M83" i="12"/>
  <c r="M87" i="12"/>
  <c r="AA360" i="12"/>
  <c r="X342" i="20" s="1"/>
  <c r="AA323" i="12"/>
  <c r="X305" i="20" s="1"/>
  <c r="AA355" i="12"/>
  <c r="X337" i="20" s="1"/>
  <c r="AA147" i="12"/>
  <c r="X129" i="20" s="1"/>
  <c r="AA179" i="12"/>
  <c r="X161" i="20" s="1"/>
  <c r="AA239" i="12"/>
  <c r="X221" i="20" s="1"/>
  <c r="AA67" i="12"/>
  <c r="X49" i="20" s="1"/>
  <c r="AA99" i="12"/>
  <c r="X81" i="20" s="1"/>
  <c r="AA271" i="12"/>
  <c r="X253" i="20" s="1"/>
  <c r="AA111" i="12"/>
  <c r="X93" i="20" s="1"/>
  <c r="AA195" i="12"/>
  <c r="X177" i="20" s="1"/>
  <c r="AA275" i="12"/>
  <c r="X257" i="20" s="1"/>
  <c r="AA51" i="12"/>
  <c r="X33" i="20" s="1"/>
  <c r="AA143" i="12"/>
  <c r="X125" i="20" s="1"/>
  <c r="AA227" i="12"/>
  <c r="X209" i="20" s="1"/>
  <c r="AA307" i="12"/>
  <c r="X289" i="20" s="1"/>
  <c r="AA35" i="12"/>
  <c r="X17" i="20" s="1"/>
  <c r="AA115" i="12"/>
  <c r="X97" i="20" s="1"/>
  <c r="AA163" i="12"/>
  <c r="X145" i="20" s="1"/>
  <c r="AA207" i="12"/>
  <c r="X189" i="20" s="1"/>
  <c r="AA79" i="12"/>
  <c r="X61" i="20" s="1"/>
  <c r="AA243" i="12"/>
  <c r="X225" i="20" s="1"/>
  <c r="AA291" i="12"/>
  <c r="X273" i="20" s="1"/>
  <c r="AA335" i="12"/>
  <c r="X317" i="20" s="1"/>
  <c r="AA47" i="12"/>
  <c r="X29" i="20" s="1"/>
  <c r="AA83" i="12"/>
  <c r="X65" i="20" s="1"/>
  <c r="AA131" i="12"/>
  <c r="X113" i="20" s="1"/>
  <c r="AA175" i="12"/>
  <c r="X157" i="20" s="1"/>
  <c r="AA211" i="12"/>
  <c r="X193" i="20" s="1"/>
  <c r="AA259" i="12"/>
  <c r="X241" i="20" s="1"/>
  <c r="AA303" i="12"/>
  <c r="X285" i="20" s="1"/>
  <c r="AA339" i="12"/>
  <c r="X321" i="20" s="1"/>
  <c r="AA31" i="12"/>
  <c r="X13" i="20" s="1"/>
  <c r="AA63" i="12"/>
  <c r="X45" i="20" s="1"/>
  <c r="AA95" i="12"/>
  <c r="X77" i="20" s="1"/>
  <c r="AA127" i="12"/>
  <c r="X109" i="20" s="1"/>
  <c r="AA159" i="12"/>
  <c r="X141" i="20" s="1"/>
  <c r="AA191" i="12"/>
  <c r="X173" i="20" s="1"/>
  <c r="AA223" i="12"/>
  <c r="X205" i="20" s="1"/>
  <c r="AA255" i="12"/>
  <c r="X237" i="20" s="1"/>
  <c r="AA287" i="12"/>
  <c r="X269" i="20" s="1"/>
  <c r="AA319" i="12"/>
  <c r="X301" i="20" s="1"/>
  <c r="AA351" i="12"/>
  <c r="X333" i="20" s="1"/>
  <c r="AA55" i="12"/>
  <c r="X37" i="20" s="1"/>
  <c r="AA71" i="12"/>
  <c r="X53" i="20" s="1"/>
  <c r="AA87" i="12"/>
  <c r="X69" i="20" s="1"/>
  <c r="AA103" i="12"/>
  <c r="X85" i="20" s="1"/>
  <c r="AA135" i="12"/>
  <c r="X117" i="20" s="1"/>
  <c r="AA167" i="12"/>
  <c r="X149" i="20" s="1"/>
  <c r="AA199" i="12"/>
  <c r="X181" i="20" s="1"/>
  <c r="AA231" i="12"/>
  <c r="X213" i="20" s="1"/>
  <c r="AA263" i="12"/>
  <c r="X245" i="20" s="1"/>
  <c r="AA295" i="12"/>
  <c r="X277" i="20" s="1"/>
  <c r="AA311" i="12"/>
  <c r="X293" i="20" s="1"/>
  <c r="AA327" i="12"/>
  <c r="X309" i="20" s="1"/>
  <c r="AA343" i="12"/>
  <c r="X325" i="20" s="1"/>
  <c r="AA359" i="12"/>
  <c r="X341" i="20" s="1"/>
  <c r="AA23" i="12"/>
  <c r="X5" i="20" s="1"/>
  <c r="AA39" i="12"/>
  <c r="X21" i="20" s="1"/>
  <c r="AA119" i="12"/>
  <c r="X101" i="20" s="1"/>
  <c r="AA151" i="12"/>
  <c r="X133" i="20" s="1"/>
  <c r="AA183" i="12"/>
  <c r="X165" i="20" s="1"/>
  <c r="AA215" i="12"/>
  <c r="X197" i="20" s="1"/>
  <c r="AA247" i="12"/>
  <c r="X229" i="20" s="1"/>
  <c r="AA279" i="12"/>
  <c r="X261" i="20" s="1"/>
  <c r="AA27" i="12"/>
  <c r="X9" i="20" s="1"/>
  <c r="AA43" i="12"/>
  <c r="X25" i="20" s="1"/>
  <c r="AA59" i="12"/>
  <c r="X41" i="20" s="1"/>
  <c r="AA75" i="12"/>
  <c r="X57" i="20" s="1"/>
  <c r="AA91" i="12"/>
  <c r="X73" i="20" s="1"/>
  <c r="AA107" i="12"/>
  <c r="X89" i="20" s="1"/>
  <c r="AA123" i="12"/>
  <c r="X105" i="20" s="1"/>
  <c r="AA139" i="12"/>
  <c r="X121" i="20" s="1"/>
  <c r="AA155" i="12"/>
  <c r="X137" i="20" s="1"/>
  <c r="AA171" i="12"/>
  <c r="X153" i="20" s="1"/>
  <c r="AA187" i="12"/>
  <c r="X169" i="20" s="1"/>
  <c r="AA203" i="12"/>
  <c r="X185" i="20" s="1"/>
  <c r="AA219" i="12"/>
  <c r="X201" i="20" s="1"/>
  <c r="AA235" i="12"/>
  <c r="X217" i="20" s="1"/>
  <c r="AA251" i="12"/>
  <c r="X233" i="20" s="1"/>
  <c r="AA267" i="12"/>
  <c r="X249" i="20" s="1"/>
  <c r="AA283" i="12"/>
  <c r="X265" i="20" s="1"/>
  <c r="AA299" i="12"/>
  <c r="X281" i="20" s="1"/>
  <c r="AA315" i="12"/>
  <c r="X297" i="20" s="1"/>
  <c r="AA331" i="12"/>
  <c r="X313" i="20" s="1"/>
  <c r="AA347" i="12"/>
  <c r="X329" i="20" s="1"/>
  <c r="AA363" i="12"/>
  <c r="X345" i="20" s="1"/>
  <c r="AA22" i="12"/>
  <c r="X4" i="20" s="1"/>
  <c r="AA26" i="12"/>
  <c r="X8" i="20" s="1"/>
  <c r="AA30" i="12"/>
  <c r="X12" i="20" s="1"/>
  <c r="AA34" i="12"/>
  <c r="X16" i="20" s="1"/>
  <c r="AA38" i="12"/>
  <c r="X20" i="20" s="1"/>
  <c r="AA42" i="12"/>
  <c r="X24" i="20" s="1"/>
  <c r="AA46" i="12"/>
  <c r="X28" i="20" s="1"/>
  <c r="AA50" i="12"/>
  <c r="X32" i="20" s="1"/>
  <c r="AA54" i="12"/>
  <c r="X36" i="20" s="1"/>
  <c r="AA58" i="12"/>
  <c r="X40" i="20" s="1"/>
  <c r="AA62" i="12"/>
  <c r="X44" i="20" s="1"/>
  <c r="AA66" i="12"/>
  <c r="X48" i="20" s="1"/>
  <c r="AA70" i="12"/>
  <c r="X52" i="20" s="1"/>
  <c r="AA74" i="12"/>
  <c r="X56" i="20" s="1"/>
  <c r="AA78" i="12"/>
  <c r="X60" i="20" s="1"/>
  <c r="AA82" i="12"/>
  <c r="X64" i="20" s="1"/>
  <c r="AA86" i="12"/>
  <c r="X68" i="20" s="1"/>
  <c r="AA90" i="12"/>
  <c r="X72" i="20" s="1"/>
  <c r="AA94" i="12"/>
  <c r="X76" i="20" s="1"/>
  <c r="AA98" i="12"/>
  <c r="X80" i="20" s="1"/>
  <c r="AA102" i="12"/>
  <c r="X84" i="20" s="1"/>
  <c r="AA106" i="12"/>
  <c r="X88" i="20" s="1"/>
  <c r="AA110" i="12"/>
  <c r="X92" i="20" s="1"/>
  <c r="AA114" i="12"/>
  <c r="X96" i="20" s="1"/>
  <c r="AA118" i="12"/>
  <c r="X100" i="20" s="1"/>
  <c r="AA122" i="12"/>
  <c r="X104" i="20" s="1"/>
  <c r="AA126" i="12"/>
  <c r="X108" i="20" s="1"/>
  <c r="AA130" i="12"/>
  <c r="X112" i="20" s="1"/>
  <c r="AA134" i="12"/>
  <c r="X116" i="20" s="1"/>
  <c r="AA138" i="12"/>
  <c r="X120" i="20" s="1"/>
  <c r="AA142" i="12"/>
  <c r="X124" i="20" s="1"/>
  <c r="AA146" i="12"/>
  <c r="X128" i="20" s="1"/>
  <c r="AA150" i="12"/>
  <c r="X132" i="20" s="1"/>
  <c r="AA154" i="12"/>
  <c r="X136" i="20" s="1"/>
  <c r="AA158" i="12"/>
  <c r="X140" i="20" s="1"/>
  <c r="AA162" i="12"/>
  <c r="X144" i="20" s="1"/>
  <c r="AA166" i="12"/>
  <c r="X148" i="20" s="1"/>
  <c r="AA170" i="12"/>
  <c r="X152" i="20" s="1"/>
  <c r="AA174" i="12"/>
  <c r="X156" i="20" s="1"/>
  <c r="AA178" i="12"/>
  <c r="X160" i="20" s="1"/>
  <c r="AA182" i="12"/>
  <c r="X164" i="20" s="1"/>
  <c r="AA186" i="12"/>
  <c r="X168" i="20" s="1"/>
  <c r="AA190" i="12"/>
  <c r="X172" i="20" s="1"/>
  <c r="AA194" i="12"/>
  <c r="X176" i="20" s="1"/>
  <c r="AA198" i="12"/>
  <c r="X180" i="20" s="1"/>
  <c r="AA202" i="12"/>
  <c r="X184" i="20" s="1"/>
  <c r="AA206" i="12"/>
  <c r="X188" i="20" s="1"/>
  <c r="AA210" i="12"/>
  <c r="X192" i="20" s="1"/>
  <c r="AA214" i="12"/>
  <c r="X196" i="20" s="1"/>
  <c r="AA218" i="12"/>
  <c r="X200" i="20" s="1"/>
  <c r="AA222" i="12"/>
  <c r="X204" i="20" s="1"/>
  <c r="AA226" i="12"/>
  <c r="X208" i="20" s="1"/>
  <c r="AA230" i="12"/>
  <c r="X212" i="20" s="1"/>
  <c r="AA234" i="12"/>
  <c r="X216" i="20" s="1"/>
  <c r="AA238" i="12"/>
  <c r="X220" i="20" s="1"/>
  <c r="AA242" i="12"/>
  <c r="X224" i="20" s="1"/>
  <c r="AA246" i="12"/>
  <c r="X228" i="20" s="1"/>
  <c r="AA250" i="12"/>
  <c r="X232" i="20" s="1"/>
  <c r="AA254" i="12"/>
  <c r="X236" i="20" s="1"/>
  <c r="AA258" i="12"/>
  <c r="X240" i="20" s="1"/>
  <c r="AA262" i="12"/>
  <c r="X244" i="20" s="1"/>
  <c r="AA266" i="12"/>
  <c r="X248" i="20" s="1"/>
  <c r="AA270" i="12"/>
  <c r="X252" i="20" s="1"/>
  <c r="AA274" i="12"/>
  <c r="X256" i="20" s="1"/>
  <c r="AA278" i="12"/>
  <c r="X260" i="20" s="1"/>
  <c r="AA282" i="12"/>
  <c r="X264" i="20" s="1"/>
  <c r="AA286" i="12"/>
  <c r="X268" i="20" s="1"/>
  <c r="AA290" i="12"/>
  <c r="X272" i="20" s="1"/>
  <c r="AA294" i="12"/>
  <c r="X276" i="20" s="1"/>
  <c r="AA298" i="12"/>
  <c r="X280" i="20" s="1"/>
  <c r="AA302" i="12"/>
  <c r="X284" i="20" s="1"/>
  <c r="AA306" i="12"/>
  <c r="X288" i="20" s="1"/>
  <c r="AA310" i="12"/>
  <c r="X292" i="20" s="1"/>
  <c r="AA314" i="12"/>
  <c r="X296" i="20" s="1"/>
  <c r="AA318" i="12"/>
  <c r="X300" i="20" s="1"/>
  <c r="AA322" i="12"/>
  <c r="X304" i="20" s="1"/>
  <c r="AA326" i="12"/>
  <c r="X308" i="20" s="1"/>
  <c r="AA330" i="12"/>
  <c r="X312" i="20" s="1"/>
  <c r="AA334" i="12"/>
  <c r="X316" i="20" s="1"/>
  <c r="AA338" i="12"/>
  <c r="X320" i="20" s="1"/>
  <c r="AA342" i="12"/>
  <c r="X324" i="20" s="1"/>
  <c r="AA346" i="12"/>
  <c r="X328" i="20" s="1"/>
  <c r="AA350" i="12"/>
  <c r="X332" i="20" s="1"/>
  <c r="AA354" i="12"/>
  <c r="X336" i="20" s="1"/>
  <c r="AA358" i="12"/>
  <c r="X340" i="20" s="1"/>
  <c r="AA362" i="12"/>
  <c r="X344" i="20" s="1"/>
  <c r="AA21" i="12"/>
  <c r="X3" i="20" s="1"/>
  <c r="AA25" i="12"/>
  <c r="X7" i="20" s="1"/>
  <c r="AA29" i="12"/>
  <c r="X11" i="20" s="1"/>
  <c r="AA33" i="12"/>
  <c r="X15" i="20" s="1"/>
  <c r="AA37" i="12"/>
  <c r="X19" i="20" s="1"/>
  <c r="AA41" i="12"/>
  <c r="X23" i="20" s="1"/>
  <c r="AA45" i="12"/>
  <c r="X27" i="20" s="1"/>
  <c r="AA49" i="12"/>
  <c r="X31" i="20" s="1"/>
  <c r="AA53" i="12"/>
  <c r="X35" i="20" s="1"/>
  <c r="AA57" i="12"/>
  <c r="X39" i="20" s="1"/>
  <c r="AA61" i="12"/>
  <c r="X43" i="20" s="1"/>
  <c r="AA65" i="12"/>
  <c r="X47" i="20" s="1"/>
  <c r="AA69" i="12"/>
  <c r="X51" i="20" s="1"/>
  <c r="AA73" i="12"/>
  <c r="X55" i="20" s="1"/>
  <c r="AA77" i="12"/>
  <c r="X59" i="20" s="1"/>
  <c r="AA81" i="12"/>
  <c r="X63" i="20" s="1"/>
  <c r="AA85" i="12"/>
  <c r="X67" i="20" s="1"/>
  <c r="AA89" i="12"/>
  <c r="X71" i="20" s="1"/>
  <c r="AA93" i="12"/>
  <c r="X75" i="20" s="1"/>
  <c r="AA97" i="12"/>
  <c r="X79" i="20" s="1"/>
  <c r="AA101" i="12"/>
  <c r="X83" i="20" s="1"/>
  <c r="AA105" i="12"/>
  <c r="X87" i="20" s="1"/>
  <c r="AA109" i="12"/>
  <c r="X91" i="20" s="1"/>
  <c r="AA113" i="12"/>
  <c r="X95" i="20" s="1"/>
  <c r="AA117" i="12"/>
  <c r="X99" i="20" s="1"/>
  <c r="AA121" i="12"/>
  <c r="X103" i="20" s="1"/>
  <c r="AA125" i="12"/>
  <c r="X107" i="20" s="1"/>
  <c r="AA129" i="12"/>
  <c r="X111" i="20" s="1"/>
  <c r="AA133" i="12"/>
  <c r="X115" i="20" s="1"/>
  <c r="AA137" i="12"/>
  <c r="X119" i="20" s="1"/>
  <c r="AA141" i="12"/>
  <c r="X123" i="20" s="1"/>
  <c r="AA145" i="12"/>
  <c r="X127" i="20" s="1"/>
  <c r="AA149" i="12"/>
  <c r="X131" i="20" s="1"/>
  <c r="AA153" i="12"/>
  <c r="X135" i="20" s="1"/>
  <c r="AA157" i="12"/>
  <c r="X139" i="20" s="1"/>
  <c r="AA161" i="12"/>
  <c r="X143" i="20" s="1"/>
  <c r="AA165" i="12"/>
  <c r="X147" i="20" s="1"/>
  <c r="AA169" i="12"/>
  <c r="X151" i="20" s="1"/>
  <c r="AA173" i="12"/>
  <c r="X155" i="20" s="1"/>
  <c r="AA177" i="12"/>
  <c r="X159" i="20" s="1"/>
  <c r="AA181" i="12"/>
  <c r="X163" i="20" s="1"/>
  <c r="AA185" i="12"/>
  <c r="X167" i="20" s="1"/>
  <c r="AA189" i="12"/>
  <c r="X171" i="20" s="1"/>
  <c r="AA193" i="12"/>
  <c r="X175" i="20" s="1"/>
  <c r="AA197" i="12"/>
  <c r="X179" i="20" s="1"/>
  <c r="AA201" i="12"/>
  <c r="X183" i="20" s="1"/>
  <c r="AA205" i="12"/>
  <c r="X187" i="20" s="1"/>
  <c r="AA209" i="12"/>
  <c r="X191" i="20" s="1"/>
  <c r="AA213" i="12"/>
  <c r="X195" i="20" s="1"/>
  <c r="AA217" i="12"/>
  <c r="X199" i="20" s="1"/>
  <c r="AA221" i="12"/>
  <c r="X203" i="20" s="1"/>
  <c r="AA225" i="12"/>
  <c r="X207" i="20" s="1"/>
  <c r="AA229" i="12"/>
  <c r="X211" i="20" s="1"/>
  <c r="AA233" i="12"/>
  <c r="X215" i="20" s="1"/>
  <c r="AA237" i="12"/>
  <c r="X219" i="20" s="1"/>
  <c r="AA241" i="12"/>
  <c r="X223" i="20" s="1"/>
  <c r="AA245" i="12"/>
  <c r="X227" i="20" s="1"/>
  <c r="AA249" i="12"/>
  <c r="X231" i="20" s="1"/>
  <c r="AA253" i="12"/>
  <c r="X235" i="20" s="1"/>
  <c r="AA257" i="12"/>
  <c r="X239" i="20" s="1"/>
  <c r="AA261" i="12"/>
  <c r="X243" i="20" s="1"/>
  <c r="AA265" i="12"/>
  <c r="X247" i="20" s="1"/>
  <c r="AA269" i="12"/>
  <c r="X251" i="20" s="1"/>
  <c r="AA273" i="12"/>
  <c r="X255" i="20" s="1"/>
  <c r="AA277" i="12"/>
  <c r="X259" i="20" s="1"/>
  <c r="AA281" i="12"/>
  <c r="X263" i="20" s="1"/>
  <c r="AA285" i="12"/>
  <c r="X267" i="20" s="1"/>
  <c r="AA289" i="12"/>
  <c r="X271" i="20" s="1"/>
  <c r="AA293" i="12"/>
  <c r="X275" i="20" s="1"/>
  <c r="AA297" i="12"/>
  <c r="X279" i="20" s="1"/>
  <c r="AA301" i="12"/>
  <c r="X283" i="20" s="1"/>
  <c r="AA305" i="12"/>
  <c r="X287" i="20" s="1"/>
  <c r="AA309" i="12"/>
  <c r="X291" i="20" s="1"/>
  <c r="AA313" i="12"/>
  <c r="X295" i="20" s="1"/>
  <c r="AA317" i="12"/>
  <c r="X299" i="20" s="1"/>
  <c r="AA321" i="12"/>
  <c r="X303" i="20" s="1"/>
  <c r="AA325" i="12"/>
  <c r="X307" i="20" s="1"/>
  <c r="AA329" i="12"/>
  <c r="X311" i="20" s="1"/>
  <c r="AA333" i="12"/>
  <c r="X315" i="20" s="1"/>
  <c r="AA337" i="12"/>
  <c r="X319" i="20" s="1"/>
  <c r="AA341" i="12"/>
  <c r="X323" i="20" s="1"/>
  <c r="AA345" i="12"/>
  <c r="X327" i="20" s="1"/>
  <c r="AA349" i="12"/>
  <c r="X331" i="20" s="1"/>
  <c r="AA353" i="12"/>
  <c r="X335" i="20" s="1"/>
  <c r="AA357" i="12"/>
  <c r="X339" i="20" s="1"/>
  <c r="AA361" i="12"/>
  <c r="X343" i="20" s="1"/>
  <c r="AA24" i="12"/>
  <c r="X6" i="20" s="1"/>
  <c r="AA28" i="12"/>
  <c r="X10" i="20" s="1"/>
  <c r="AA32" i="12"/>
  <c r="X14" i="20" s="1"/>
  <c r="AA36" i="12"/>
  <c r="X18" i="20" s="1"/>
  <c r="AA40" i="12"/>
  <c r="X22" i="20" s="1"/>
  <c r="AA44" i="12"/>
  <c r="X26" i="20" s="1"/>
  <c r="AA48" i="12"/>
  <c r="X30" i="20" s="1"/>
  <c r="AA52" i="12"/>
  <c r="X34" i="20" s="1"/>
  <c r="AA56" i="12"/>
  <c r="X38" i="20" s="1"/>
  <c r="AA60" i="12"/>
  <c r="X42" i="20" s="1"/>
  <c r="AA64" i="12"/>
  <c r="X46" i="20" s="1"/>
  <c r="AA68" i="12"/>
  <c r="X50" i="20" s="1"/>
  <c r="AA72" i="12"/>
  <c r="X54" i="20" s="1"/>
  <c r="AA76" i="12"/>
  <c r="X58" i="20" s="1"/>
  <c r="AA80" i="12"/>
  <c r="X62" i="20" s="1"/>
  <c r="AA84" i="12"/>
  <c r="X66" i="20" s="1"/>
  <c r="AA88" i="12"/>
  <c r="X70" i="20" s="1"/>
  <c r="AA92" i="12"/>
  <c r="X74" i="20" s="1"/>
  <c r="AA96" i="12"/>
  <c r="X78" i="20" s="1"/>
  <c r="AA100" i="12"/>
  <c r="X82" i="20" s="1"/>
  <c r="AA104" i="12"/>
  <c r="X86" i="20" s="1"/>
  <c r="AA108" i="12"/>
  <c r="X90" i="20" s="1"/>
  <c r="AA112" i="12"/>
  <c r="X94" i="20" s="1"/>
  <c r="AA116" i="12"/>
  <c r="X98" i="20" s="1"/>
  <c r="AA120" i="12"/>
  <c r="X102" i="20" s="1"/>
  <c r="AA124" i="12"/>
  <c r="X106" i="20" s="1"/>
  <c r="AA128" i="12"/>
  <c r="X110" i="20" s="1"/>
  <c r="AA132" i="12"/>
  <c r="X114" i="20" s="1"/>
  <c r="AA136" i="12"/>
  <c r="X118" i="20" s="1"/>
  <c r="AA140" i="12"/>
  <c r="X122" i="20" s="1"/>
  <c r="AA144" i="12"/>
  <c r="X126" i="20" s="1"/>
  <c r="AA148" i="12"/>
  <c r="X130" i="20" s="1"/>
  <c r="AA152" i="12"/>
  <c r="X134" i="20" s="1"/>
  <c r="AA156" i="12"/>
  <c r="X138" i="20" s="1"/>
  <c r="AA160" i="12"/>
  <c r="X142" i="20" s="1"/>
  <c r="AA164" i="12"/>
  <c r="X146" i="20" s="1"/>
  <c r="AA168" i="12"/>
  <c r="X150" i="20" s="1"/>
  <c r="AA172" i="12"/>
  <c r="X154" i="20" s="1"/>
  <c r="AA176" i="12"/>
  <c r="X158" i="20" s="1"/>
  <c r="AA180" i="12"/>
  <c r="X162" i="20" s="1"/>
  <c r="AA184" i="12"/>
  <c r="X166" i="20" s="1"/>
  <c r="AA188" i="12"/>
  <c r="X170" i="20" s="1"/>
  <c r="AA192" i="12"/>
  <c r="X174" i="20" s="1"/>
  <c r="AA196" i="12"/>
  <c r="X178" i="20" s="1"/>
  <c r="AA200" i="12"/>
  <c r="X182" i="20" s="1"/>
  <c r="AA204" i="12"/>
  <c r="X186" i="20" s="1"/>
  <c r="AA208" i="12"/>
  <c r="X190" i="20" s="1"/>
  <c r="AA212" i="12"/>
  <c r="X194" i="20" s="1"/>
  <c r="AA216" i="12"/>
  <c r="X198" i="20" s="1"/>
  <c r="AA220" i="12"/>
  <c r="X202" i="20" s="1"/>
  <c r="AA224" i="12"/>
  <c r="X206" i="20" s="1"/>
  <c r="AA228" i="12"/>
  <c r="X210" i="20" s="1"/>
  <c r="AA232" i="12"/>
  <c r="X214" i="20" s="1"/>
  <c r="AA236" i="12"/>
  <c r="X218" i="20" s="1"/>
  <c r="AA240" i="12"/>
  <c r="X222" i="20" s="1"/>
  <c r="AA244" i="12"/>
  <c r="X226" i="20" s="1"/>
  <c r="AA248" i="12"/>
  <c r="X230" i="20" s="1"/>
  <c r="AA252" i="12"/>
  <c r="X234" i="20" s="1"/>
  <c r="AA256" i="12"/>
  <c r="X238" i="20" s="1"/>
  <c r="AA260" i="12"/>
  <c r="X242" i="20" s="1"/>
  <c r="AA264" i="12"/>
  <c r="X246" i="20" s="1"/>
  <c r="AA268" i="12"/>
  <c r="X250" i="20" s="1"/>
  <c r="AA272" i="12"/>
  <c r="X254" i="20" s="1"/>
  <c r="AA276" i="12"/>
  <c r="X258" i="20" s="1"/>
  <c r="AA280" i="12"/>
  <c r="X262" i="20" s="1"/>
  <c r="AA284" i="12"/>
  <c r="X266" i="20" s="1"/>
  <c r="AA288" i="12"/>
  <c r="X270" i="20" s="1"/>
  <c r="AA292" i="12"/>
  <c r="X274" i="20" s="1"/>
  <c r="AA296" i="12"/>
  <c r="X278" i="20" s="1"/>
  <c r="AA300" i="12"/>
  <c r="X282" i="20" s="1"/>
  <c r="AA304" i="12"/>
  <c r="X286" i="20" s="1"/>
  <c r="AA308" i="12"/>
  <c r="X290" i="20" s="1"/>
  <c r="AA312" i="12"/>
  <c r="X294" i="20" s="1"/>
  <c r="AA316" i="12"/>
  <c r="X298" i="20" s="1"/>
  <c r="AA320" i="12"/>
  <c r="X302" i="20" s="1"/>
  <c r="AA324" i="12"/>
  <c r="X306" i="20" s="1"/>
  <c r="AA328" i="12"/>
  <c r="X310" i="20" s="1"/>
  <c r="AA332" i="12"/>
  <c r="X314" i="20" s="1"/>
  <c r="AA336" i="12"/>
  <c r="X318" i="20" s="1"/>
  <c r="AA340" i="12"/>
  <c r="X322" i="20" s="1"/>
  <c r="AA344" i="12"/>
  <c r="X326" i="20" s="1"/>
  <c r="AA348" i="12"/>
  <c r="X330" i="20" s="1"/>
  <c r="AA352" i="12"/>
  <c r="X334" i="20" s="1"/>
  <c r="AA356" i="12"/>
  <c r="X338" i="20" s="1"/>
  <c r="AA20" i="12"/>
  <c r="X2" i="20" s="1"/>
  <c r="L4" i="31"/>
  <c r="L3" i="31"/>
  <c r="X20" i="33"/>
  <c r="S3" i="31" s="1"/>
  <c r="X19" i="33"/>
  <c r="Q9" i="31"/>
  <c r="R22" i="33"/>
  <c r="M5" i="31" s="1"/>
  <c r="W22" i="33"/>
  <c r="R5" i="31" s="1"/>
  <c r="R23" i="33"/>
  <c r="M6" i="31" s="1"/>
  <c r="W23" i="33"/>
  <c r="R6" i="31" s="1"/>
  <c r="R24" i="33"/>
  <c r="M7" i="31" s="1"/>
  <c r="W24" i="33"/>
  <c r="R7" i="31" s="1"/>
  <c r="R25" i="33"/>
  <c r="M8" i="31" s="1"/>
  <c r="W25" i="33"/>
  <c r="R8" i="31" s="1"/>
  <c r="R26" i="33"/>
  <c r="M9" i="31" s="1"/>
  <c r="R27" i="33"/>
  <c r="M10" i="31" s="1"/>
  <c r="W27" i="33"/>
  <c r="R10" i="31" s="1"/>
  <c r="R28" i="33"/>
  <c r="M11" i="31" s="1"/>
  <c r="W28" i="33"/>
  <c r="R11" i="31" s="1"/>
  <c r="R29" i="33"/>
  <c r="M12" i="31" s="1"/>
  <c r="W29" i="33"/>
  <c r="R12" i="31" s="1"/>
  <c r="R30" i="33"/>
  <c r="M13" i="31" s="1"/>
  <c r="W30" i="33"/>
  <c r="R13" i="31" s="1"/>
  <c r="R31" i="33"/>
  <c r="M14" i="31" s="1"/>
  <c r="W31" i="33"/>
  <c r="R14" i="31" s="1"/>
  <c r="R32" i="33"/>
  <c r="M15" i="31" s="1"/>
  <c r="W32" i="33"/>
  <c r="R15" i="31" s="1"/>
  <c r="R33" i="33"/>
  <c r="M16" i="31" s="1"/>
  <c r="W33" i="33"/>
  <c r="R16" i="31" s="1"/>
  <c r="R21" i="33"/>
  <c r="M4" i="31" s="1"/>
  <c r="W21" i="33"/>
  <c r="R4" i="31" s="1"/>
  <c r="W20" i="33"/>
  <c r="R3" i="31" s="1"/>
  <c r="K3" i="31"/>
  <c r="P17" i="33"/>
  <c r="K2" i="31"/>
  <c r="R19" i="33"/>
  <c r="M2" i="31" s="1"/>
  <c r="W19" i="33"/>
  <c r="R2" i="31" s="1"/>
  <c r="U34" i="33"/>
  <c r="S67" i="12" l="1"/>
  <c r="P49" i="20" s="1"/>
  <c r="J49" i="20"/>
  <c r="S90" i="12"/>
  <c r="P72" i="20" s="1"/>
  <c r="J72" i="20"/>
  <c r="S77" i="12"/>
  <c r="P59" i="20" s="1"/>
  <c r="J59" i="20"/>
  <c r="S42" i="12"/>
  <c r="P24" i="20" s="1"/>
  <c r="J24" i="20"/>
  <c r="S86" i="12"/>
  <c r="P68" i="20" s="1"/>
  <c r="J68" i="20"/>
  <c r="S53" i="12"/>
  <c r="P35" i="20" s="1"/>
  <c r="J35" i="20"/>
  <c r="S80" i="12"/>
  <c r="P62" i="20" s="1"/>
  <c r="J62" i="20"/>
  <c r="S85" i="12"/>
  <c r="P67" i="20" s="1"/>
  <c r="J67" i="20"/>
  <c r="S31" i="12"/>
  <c r="P13" i="20" s="1"/>
  <c r="J13" i="20"/>
  <c r="S46" i="12"/>
  <c r="P28" i="20" s="1"/>
  <c r="J28" i="20"/>
  <c r="S81" i="12"/>
  <c r="P63" i="20" s="1"/>
  <c r="J63" i="20"/>
  <c r="S33" i="12"/>
  <c r="P15" i="20" s="1"/>
  <c r="J15" i="20"/>
  <c r="S38" i="12"/>
  <c r="P20" i="20" s="1"/>
  <c r="J20" i="20"/>
  <c r="S49" i="12"/>
  <c r="P31" i="20" s="1"/>
  <c r="J31" i="20"/>
  <c r="S27" i="12"/>
  <c r="P9" i="20" s="1"/>
  <c r="J9" i="20"/>
  <c r="S84" i="12"/>
  <c r="P66" i="20" s="1"/>
  <c r="J66" i="20"/>
  <c r="S76" i="12"/>
  <c r="P58" i="20" s="1"/>
  <c r="J58" i="20"/>
  <c r="S87" i="12"/>
  <c r="P69" i="20" s="1"/>
  <c r="J69" i="20"/>
  <c r="S66" i="12"/>
  <c r="P48" i="20" s="1"/>
  <c r="J48" i="20"/>
  <c r="S41" i="12"/>
  <c r="P23" i="20" s="1"/>
  <c r="J23" i="20"/>
  <c r="S75" i="12"/>
  <c r="P57" i="20" s="1"/>
  <c r="J57" i="20"/>
  <c r="S40" i="12"/>
  <c r="P22" i="20" s="1"/>
  <c r="J22" i="20"/>
  <c r="S44" i="12"/>
  <c r="P26" i="20" s="1"/>
  <c r="J26" i="20"/>
  <c r="S64" i="12"/>
  <c r="P46" i="20" s="1"/>
  <c r="J46" i="20"/>
  <c r="S82" i="12"/>
  <c r="P64" i="20" s="1"/>
  <c r="J64" i="20"/>
  <c r="S71" i="12"/>
  <c r="P53" i="20" s="1"/>
  <c r="J53" i="20"/>
  <c r="S21" i="12"/>
  <c r="P3" i="20" s="1"/>
  <c r="J3" i="20"/>
  <c r="S65" i="12"/>
  <c r="P47" i="20" s="1"/>
  <c r="J47" i="20"/>
  <c r="S70" i="12"/>
  <c r="P52" i="20" s="1"/>
  <c r="J52" i="20"/>
  <c r="S74" i="12"/>
  <c r="P56" i="20" s="1"/>
  <c r="J56" i="20"/>
  <c r="S37" i="12"/>
  <c r="P19" i="20" s="1"/>
  <c r="J19" i="20"/>
  <c r="S39" i="12"/>
  <c r="P21" i="20" s="1"/>
  <c r="J21" i="20"/>
  <c r="S59" i="12"/>
  <c r="P41" i="20" s="1"/>
  <c r="J41" i="20"/>
  <c r="S26" i="12"/>
  <c r="P8" i="20" s="1"/>
  <c r="J8" i="20"/>
  <c r="S48" i="12"/>
  <c r="P30" i="20" s="1"/>
  <c r="J30" i="20"/>
  <c r="S79" i="12"/>
  <c r="P61" i="20" s="1"/>
  <c r="J61" i="20"/>
  <c r="S63" i="12"/>
  <c r="P45" i="20" s="1"/>
  <c r="J45" i="20"/>
  <c r="S69" i="12"/>
  <c r="P51" i="20" s="1"/>
  <c r="J51" i="20"/>
  <c r="S28" i="12"/>
  <c r="P10" i="20" s="1"/>
  <c r="J10" i="20"/>
  <c r="S72" i="12"/>
  <c r="P54" i="20" s="1"/>
  <c r="J54" i="20"/>
  <c r="S58" i="12"/>
  <c r="P40" i="20" s="1"/>
  <c r="J40" i="20"/>
  <c r="B12" i="21"/>
  <c r="S35" i="12"/>
  <c r="P17" i="20" s="1"/>
  <c r="J17" i="20"/>
  <c r="S25" i="12"/>
  <c r="P7" i="20" s="1"/>
  <c r="J7" i="20"/>
  <c r="S30" i="12"/>
  <c r="P12" i="20" s="1"/>
  <c r="J12" i="20"/>
  <c r="S47" i="12"/>
  <c r="P29" i="20" s="1"/>
  <c r="J29" i="20"/>
  <c r="S62" i="12"/>
  <c r="P44" i="20" s="1"/>
  <c r="J44" i="20"/>
  <c r="S68" i="12"/>
  <c r="P50" i="20" s="1"/>
  <c r="J50" i="20"/>
  <c r="S24" i="12"/>
  <c r="P6" i="20" s="1"/>
  <c r="J6" i="20"/>
  <c r="S43" i="12"/>
  <c r="P25" i="20" s="1"/>
  <c r="J25" i="20"/>
  <c r="S34" i="12"/>
  <c r="P16" i="20" s="1"/>
  <c r="J16" i="20"/>
  <c r="S57" i="12"/>
  <c r="P39" i="20" s="1"/>
  <c r="J39" i="20"/>
  <c r="S45" i="12"/>
  <c r="P27" i="20" s="1"/>
  <c r="J27" i="20"/>
  <c r="S51" i="12"/>
  <c r="P33" i="20" s="1"/>
  <c r="J33" i="20"/>
  <c r="S54" i="12"/>
  <c r="P36" i="20" s="1"/>
  <c r="J36" i="20"/>
  <c r="S61" i="12"/>
  <c r="P43" i="20" s="1"/>
  <c r="J43" i="20"/>
  <c r="S89" i="12"/>
  <c r="P71" i="20" s="1"/>
  <c r="J71" i="20"/>
  <c r="S32" i="12"/>
  <c r="P14" i="20" s="1"/>
  <c r="J14" i="20"/>
  <c r="S56" i="12"/>
  <c r="P38" i="20" s="1"/>
  <c r="J38" i="20"/>
  <c r="S29" i="12"/>
  <c r="P11" i="20" s="1"/>
  <c r="J11" i="20"/>
  <c r="S83" i="12"/>
  <c r="P65" i="20" s="1"/>
  <c r="J65" i="20"/>
  <c r="S78" i="12"/>
  <c r="P60" i="20" s="1"/>
  <c r="J60" i="20"/>
  <c r="S92" i="12"/>
  <c r="P74" i="20" s="1"/>
  <c r="J74" i="20"/>
  <c r="S50" i="12"/>
  <c r="P32" i="20" s="1"/>
  <c r="J32" i="20"/>
  <c r="S94" i="12"/>
  <c r="P76" i="20" s="1"/>
  <c r="J76" i="20"/>
  <c r="S60" i="12"/>
  <c r="P42" i="20" s="1"/>
  <c r="J42" i="20"/>
  <c r="S88" i="12"/>
  <c r="P70" i="20" s="1"/>
  <c r="J70" i="20"/>
  <c r="S95" i="12"/>
  <c r="P77" i="20" s="1"/>
  <c r="J77" i="20"/>
  <c r="S55" i="12"/>
  <c r="P37" i="20" s="1"/>
  <c r="J37" i="20"/>
  <c r="S20" i="12"/>
  <c r="P2" i="20" s="1"/>
  <c r="J2" i="20"/>
  <c r="S23" i="12"/>
  <c r="P5" i="20" s="1"/>
  <c r="J5" i="20"/>
  <c r="S22" i="12"/>
  <c r="P4" i="20" s="1"/>
  <c r="J4" i="20"/>
  <c r="U358" i="12"/>
  <c r="R340" i="20" s="1"/>
  <c r="U294" i="12"/>
  <c r="R276" i="20" s="1"/>
  <c r="U230" i="12"/>
  <c r="R212" i="20" s="1"/>
  <c r="U166" i="12"/>
  <c r="R148" i="20" s="1"/>
  <c r="U292" i="12"/>
  <c r="R274" i="20" s="1"/>
  <c r="U222" i="12"/>
  <c r="R204" i="20" s="1"/>
  <c r="U214" i="12"/>
  <c r="R196" i="20" s="1"/>
  <c r="U206" i="12"/>
  <c r="R188" i="20" s="1"/>
  <c r="U190" i="12"/>
  <c r="R172" i="20" s="1"/>
  <c r="U182" i="12"/>
  <c r="R164" i="20" s="1"/>
  <c r="U174" i="12"/>
  <c r="R156" i="20" s="1"/>
  <c r="U158" i="12"/>
  <c r="U150" i="12"/>
  <c r="U142" i="12"/>
  <c r="U126" i="12"/>
  <c r="U118" i="12"/>
  <c r="U110" i="12"/>
  <c r="U52" i="12"/>
  <c r="U293" i="12"/>
  <c r="R275" i="20" s="1"/>
  <c r="U285" i="12"/>
  <c r="R267" i="20" s="1"/>
  <c r="U277" i="12"/>
  <c r="R259" i="20" s="1"/>
  <c r="U265" i="12"/>
  <c r="R247" i="20" s="1"/>
  <c r="U253" i="12"/>
  <c r="R235" i="20" s="1"/>
  <c r="U245" i="12"/>
  <c r="R227" i="20" s="1"/>
  <c r="U237" i="12"/>
  <c r="R219" i="20" s="1"/>
  <c r="U225" i="12"/>
  <c r="R207" i="20" s="1"/>
  <c r="U197" i="12"/>
  <c r="R179" i="20" s="1"/>
  <c r="U189" i="12"/>
  <c r="R171" i="20" s="1"/>
  <c r="U181" i="12"/>
  <c r="R163" i="20" s="1"/>
  <c r="U173" i="12"/>
  <c r="R155" i="20" s="1"/>
  <c r="U165" i="12"/>
  <c r="R147" i="20" s="1"/>
  <c r="U157" i="12"/>
  <c r="U149" i="12"/>
  <c r="U324" i="12"/>
  <c r="R306" i="20" s="1"/>
  <c r="U316" i="12"/>
  <c r="R298" i="20" s="1"/>
  <c r="U308" i="12"/>
  <c r="R290" i="20" s="1"/>
  <c r="U300" i="12"/>
  <c r="R282" i="20" s="1"/>
  <c r="U284" i="12"/>
  <c r="R266" i="20" s="1"/>
  <c r="U276" i="12"/>
  <c r="R258" i="20" s="1"/>
  <c r="U268" i="12"/>
  <c r="R250" i="20" s="1"/>
  <c r="U260" i="12"/>
  <c r="R242" i="20" s="1"/>
  <c r="U200" i="12"/>
  <c r="R182" i="20" s="1"/>
  <c r="U347" i="12"/>
  <c r="R329" i="20" s="1"/>
  <c r="U315" i="12"/>
  <c r="R297" i="20" s="1"/>
  <c r="U283" i="12"/>
  <c r="R265" i="20" s="1"/>
  <c r="U251" i="12"/>
  <c r="R233" i="20" s="1"/>
  <c r="U187" i="12"/>
  <c r="R169" i="20" s="1"/>
  <c r="U208" i="12"/>
  <c r="R190" i="20" s="1"/>
  <c r="U176" i="12"/>
  <c r="R158" i="20" s="1"/>
  <c r="U164" i="12"/>
  <c r="R146" i="20" s="1"/>
  <c r="U112" i="12"/>
  <c r="U314" i="12"/>
  <c r="R296" i="20" s="1"/>
  <c r="U250" i="12"/>
  <c r="R232" i="20" s="1"/>
  <c r="U218" i="12"/>
  <c r="R200" i="20" s="1"/>
  <c r="U186" i="12"/>
  <c r="R168" i="20" s="1"/>
  <c r="U154" i="12"/>
  <c r="U122" i="12"/>
  <c r="U272" i="12"/>
  <c r="R254" i="20" s="1"/>
  <c r="U335" i="12"/>
  <c r="R317" i="20" s="1"/>
  <c r="U207" i="12"/>
  <c r="R189" i="20" s="1"/>
  <c r="U228" i="12"/>
  <c r="R210" i="20" s="1"/>
  <c r="U196" i="12"/>
  <c r="R178" i="20" s="1"/>
  <c r="U144" i="12"/>
  <c r="U100" i="12"/>
  <c r="U198" i="12"/>
  <c r="R180" i="20" s="1"/>
  <c r="U134" i="12"/>
  <c r="U102" i="12"/>
  <c r="U336" i="12"/>
  <c r="R318" i="20" s="1"/>
  <c r="U132" i="12"/>
  <c r="U359" i="12"/>
  <c r="R341" i="20" s="1"/>
  <c r="U351" i="12"/>
  <c r="R333" i="20" s="1"/>
  <c r="U343" i="12"/>
  <c r="R325" i="20" s="1"/>
  <c r="U327" i="12"/>
  <c r="R309" i="20" s="1"/>
  <c r="U319" i="12"/>
  <c r="R301" i="20" s="1"/>
  <c r="U311" i="12"/>
  <c r="R293" i="20" s="1"/>
  <c r="U303" i="12"/>
  <c r="R285" i="20" s="1"/>
  <c r="U295" i="12"/>
  <c r="R277" i="20" s="1"/>
  <c r="U287" i="12"/>
  <c r="R269" i="20" s="1"/>
  <c r="U279" i="12"/>
  <c r="R261" i="20" s="1"/>
  <c r="U271" i="12"/>
  <c r="R253" i="20" s="1"/>
  <c r="U263" i="12"/>
  <c r="R245" i="20" s="1"/>
  <c r="U255" i="12"/>
  <c r="R237" i="20" s="1"/>
  <c r="U247" i="12"/>
  <c r="R229" i="20" s="1"/>
  <c r="U239" i="12"/>
  <c r="R221" i="20" s="1"/>
  <c r="U231" i="12"/>
  <c r="R213" i="20" s="1"/>
  <c r="U223" i="12"/>
  <c r="R205" i="20" s="1"/>
  <c r="U215" i="12"/>
  <c r="R197" i="20" s="1"/>
  <c r="U199" i="12"/>
  <c r="R181" i="20" s="1"/>
  <c r="U191" i="12"/>
  <c r="R173" i="20" s="1"/>
  <c r="U183" i="12"/>
  <c r="R165" i="20" s="1"/>
  <c r="U175" i="12"/>
  <c r="R157" i="20" s="1"/>
  <c r="U167" i="12"/>
  <c r="R149" i="20" s="1"/>
  <c r="U159" i="12"/>
  <c r="U151" i="12"/>
  <c r="U143" i="12"/>
  <c r="U135" i="12"/>
  <c r="U127" i="12"/>
  <c r="U119" i="12"/>
  <c r="U111" i="12"/>
  <c r="U103" i="12"/>
  <c r="U73" i="12"/>
  <c r="U353" i="12"/>
  <c r="R335" i="20" s="1"/>
  <c r="U345" i="12"/>
  <c r="R327" i="20" s="1"/>
  <c r="U337" i="12"/>
  <c r="R319" i="20" s="1"/>
  <c r="U329" i="12"/>
  <c r="R311" i="20" s="1"/>
  <c r="U321" i="12"/>
  <c r="R303" i="20" s="1"/>
  <c r="U313" i="12"/>
  <c r="R295" i="20" s="1"/>
  <c r="U305" i="12"/>
  <c r="R287" i="20" s="1"/>
  <c r="U297" i="12"/>
  <c r="R279" i="20" s="1"/>
  <c r="U261" i="12"/>
  <c r="R243" i="20" s="1"/>
  <c r="U221" i="12"/>
  <c r="R203" i="20" s="1"/>
  <c r="U213" i="12"/>
  <c r="R195" i="20" s="1"/>
  <c r="U201" i="12"/>
  <c r="R183" i="20" s="1"/>
  <c r="U141" i="12"/>
  <c r="U133" i="12"/>
  <c r="U125" i="12"/>
  <c r="U117" i="12"/>
  <c r="U109" i="12"/>
  <c r="U101" i="12"/>
  <c r="U93" i="12"/>
  <c r="U356" i="12"/>
  <c r="R338" i="20" s="1"/>
  <c r="U344" i="12"/>
  <c r="R326" i="20" s="1"/>
  <c r="U332" i="12"/>
  <c r="R314" i="20" s="1"/>
  <c r="U252" i="12"/>
  <c r="R234" i="20" s="1"/>
  <c r="U244" i="12"/>
  <c r="R226" i="20" s="1"/>
  <c r="U236" i="12"/>
  <c r="R218" i="20" s="1"/>
  <c r="U220" i="12"/>
  <c r="R202" i="20" s="1"/>
  <c r="U212" i="12"/>
  <c r="R194" i="20" s="1"/>
  <c r="U188" i="12"/>
  <c r="R170" i="20" s="1"/>
  <c r="U180" i="12"/>
  <c r="R162" i="20" s="1"/>
  <c r="U172" i="12"/>
  <c r="R154" i="20" s="1"/>
  <c r="U160" i="12"/>
  <c r="U152" i="12"/>
  <c r="U136" i="12"/>
  <c r="U124" i="12"/>
  <c r="U116" i="12"/>
  <c r="U108" i="12"/>
  <c r="U36" i="12"/>
  <c r="U350" i="12"/>
  <c r="R332" i="20" s="1"/>
  <c r="U342" i="12"/>
  <c r="R324" i="20" s="1"/>
  <c r="U334" i="12"/>
  <c r="R316" i="20" s="1"/>
  <c r="U326" i="12"/>
  <c r="R308" i="20" s="1"/>
  <c r="U318" i="12"/>
  <c r="R300" i="20" s="1"/>
  <c r="U310" i="12"/>
  <c r="R292" i="20" s="1"/>
  <c r="U302" i="12"/>
  <c r="R284" i="20" s="1"/>
  <c r="U286" i="12"/>
  <c r="R268" i="20" s="1"/>
  <c r="U278" i="12"/>
  <c r="R260" i="20" s="1"/>
  <c r="U270" i="12"/>
  <c r="R252" i="20" s="1"/>
  <c r="U262" i="12"/>
  <c r="R244" i="20" s="1"/>
  <c r="U254" i="12"/>
  <c r="R236" i="20" s="1"/>
  <c r="U246" i="12"/>
  <c r="R228" i="20" s="1"/>
  <c r="U238" i="12"/>
  <c r="R220" i="20" s="1"/>
  <c r="U363" i="12"/>
  <c r="R345" i="20" s="1"/>
  <c r="U355" i="12"/>
  <c r="R337" i="20" s="1"/>
  <c r="U339" i="12"/>
  <c r="R321" i="20" s="1"/>
  <c r="U331" i="12"/>
  <c r="R313" i="20" s="1"/>
  <c r="U323" i="12"/>
  <c r="R305" i="20" s="1"/>
  <c r="U307" i="12"/>
  <c r="R289" i="20" s="1"/>
  <c r="U299" i="12"/>
  <c r="R281" i="20" s="1"/>
  <c r="U291" i="12"/>
  <c r="R273" i="20" s="1"/>
  <c r="U275" i="12"/>
  <c r="R257" i="20" s="1"/>
  <c r="U267" i="12"/>
  <c r="R249" i="20" s="1"/>
  <c r="U259" i="12"/>
  <c r="R241" i="20" s="1"/>
  <c r="U243" i="12"/>
  <c r="R225" i="20" s="1"/>
  <c r="U235" i="12"/>
  <c r="R217" i="20" s="1"/>
  <c r="U227" i="12"/>
  <c r="R209" i="20" s="1"/>
  <c r="U219" i="12"/>
  <c r="R201" i="20" s="1"/>
  <c r="U211" i="12"/>
  <c r="R193" i="20" s="1"/>
  <c r="U203" i="12"/>
  <c r="R185" i="20" s="1"/>
  <c r="U195" i="12"/>
  <c r="R177" i="20" s="1"/>
  <c r="U179" i="12"/>
  <c r="R161" i="20" s="1"/>
  <c r="U171" i="12"/>
  <c r="R153" i="20" s="1"/>
  <c r="U163" i="12"/>
  <c r="R145" i="20" s="1"/>
  <c r="U155" i="12"/>
  <c r="U147" i="12"/>
  <c r="U139" i="12"/>
  <c r="U131" i="12"/>
  <c r="U123" i="12"/>
  <c r="U115" i="12"/>
  <c r="U107" i="12"/>
  <c r="U99" i="12"/>
  <c r="U361" i="12"/>
  <c r="R343" i="20" s="1"/>
  <c r="U349" i="12"/>
  <c r="R331" i="20" s="1"/>
  <c r="U341" i="12"/>
  <c r="R323" i="20" s="1"/>
  <c r="U333" i="12"/>
  <c r="R315" i="20" s="1"/>
  <c r="U325" i="12"/>
  <c r="R307" i="20" s="1"/>
  <c r="U317" i="12"/>
  <c r="R299" i="20" s="1"/>
  <c r="U309" i="12"/>
  <c r="R291" i="20" s="1"/>
  <c r="U301" i="12"/>
  <c r="R283" i="20" s="1"/>
  <c r="U269" i="12"/>
  <c r="R251" i="20" s="1"/>
  <c r="U229" i="12"/>
  <c r="R211" i="20" s="1"/>
  <c r="U217" i="12"/>
  <c r="R199" i="20" s="1"/>
  <c r="U209" i="12"/>
  <c r="R191" i="20" s="1"/>
  <c r="U145" i="12"/>
  <c r="U137" i="12"/>
  <c r="U129" i="12"/>
  <c r="U121" i="12"/>
  <c r="U113" i="12"/>
  <c r="U105" i="12"/>
  <c r="U97" i="12"/>
  <c r="U360" i="12"/>
  <c r="R342" i="20" s="1"/>
  <c r="U352" i="12"/>
  <c r="R334" i="20" s="1"/>
  <c r="U340" i="12"/>
  <c r="R322" i="20" s="1"/>
  <c r="U256" i="12"/>
  <c r="R238" i="20" s="1"/>
  <c r="U248" i="12"/>
  <c r="R230" i="20" s="1"/>
  <c r="U240" i="12"/>
  <c r="R222" i="20" s="1"/>
  <c r="U232" i="12"/>
  <c r="R214" i="20" s="1"/>
  <c r="U224" i="12"/>
  <c r="R206" i="20" s="1"/>
  <c r="U216" i="12"/>
  <c r="R198" i="20" s="1"/>
  <c r="U192" i="12"/>
  <c r="R174" i="20" s="1"/>
  <c r="U184" i="12"/>
  <c r="R166" i="20" s="1"/>
  <c r="U156" i="12"/>
  <c r="U148" i="12"/>
  <c r="U140" i="12"/>
  <c r="U128" i="12"/>
  <c r="U120" i="12"/>
  <c r="U104" i="12"/>
  <c r="U96" i="12"/>
  <c r="U362" i="12"/>
  <c r="R344" i="20" s="1"/>
  <c r="U354" i="12"/>
  <c r="R336" i="20" s="1"/>
  <c r="U346" i="12"/>
  <c r="R328" i="20" s="1"/>
  <c r="U338" i="12"/>
  <c r="R320" i="20" s="1"/>
  <c r="U330" i="12"/>
  <c r="R312" i="20" s="1"/>
  <c r="U322" i="12"/>
  <c r="R304" i="20" s="1"/>
  <c r="U306" i="12"/>
  <c r="R288" i="20" s="1"/>
  <c r="U298" i="12"/>
  <c r="R280" i="20" s="1"/>
  <c r="U290" i="12"/>
  <c r="R272" i="20" s="1"/>
  <c r="U282" i="12"/>
  <c r="R264" i="20" s="1"/>
  <c r="U274" i="12"/>
  <c r="R256" i="20" s="1"/>
  <c r="U266" i="12"/>
  <c r="R248" i="20" s="1"/>
  <c r="U258" i="12"/>
  <c r="R240" i="20" s="1"/>
  <c r="U242" i="12"/>
  <c r="R224" i="20" s="1"/>
  <c r="U234" i="12"/>
  <c r="R216" i="20" s="1"/>
  <c r="U226" i="12"/>
  <c r="R208" i="20" s="1"/>
  <c r="U210" i="12"/>
  <c r="R192" i="20" s="1"/>
  <c r="U202" i="12"/>
  <c r="R184" i="20" s="1"/>
  <c r="U194" i="12"/>
  <c r="R176" i="20" s="1"/>
  <c r="U178" i="12"/>
  <c r="R160" i="20" s="1"/>
  <c r="U170" i="12"/>
  <c r="R152" i="20" s="1"/>
  <c r="U162" i="12"/>
  <c r="U146" i="12"/>
  <c r="U138" i="12"/>
  <c r="U130" i="12"/>
  <c r="U114" i="12"/>
  <c r="U106" i="12"/>
  <c r="U98" i="12"/>
  <c r="U357" i="12"/>
  <c r="R339" i="20" s="1"/>
  <c r="U289" i="12"/>
  <c r="R271" i="20" s="1"/>
  <c r="U281" i="12"/>
  <c r="R263" i="20" s="1"/>
  <c r="U273" i="12"/>
  <c r="R255" i="20" s="1"/>
  <c r="U257" i="12"/>
  <c r="R239" i="20" s="1"/>
  <c r="U249" i="12"/>
  <c r="R231" i="20" s="1"/>
  <c r="U241" i="12"/>
  <c r="R223" i="20" s="1"/>
  <c r="U233" i="12"/>
  <c r="R215" i="20" s="1"/>
  <c r="U205" i="12"/>
  <c r="R187" i="20" s="1"/>
  <c r="U193" i="12"/>
  <c r="R175" i="20" s="1"/>
  <c r="U185" i="12"/>
  <c r="R167" i="20" s="1"/>
  <c r="U177" i="12"/>
  <c r="R159" i="20" s="1"/>
  <c r="U169" i="12"/>
  <c r="R151" i="20" s="1"/>
  <c r="U161" i="12"/>
  <c r="U153" i="12"/>
  <c r="U348" i="12"/>
  <c r="R330" i="20" s="1"/>
  <c r="U328" i="12"/>
  <c r="R310" i="20" s="1"/>
  <c r="U320" i="12"/>
  <c r="R302" i="20" s="1"/>
  <c r="U312" i="12"/>
  <c r="R294" i="20" s="1"/>
  <c r="U304" i="12"/>
  <c r="R286" i="20" s="1"/>
  <c r="U296" i="12"/>
  <c r="R278" i="20" s="1"/>
  <c r="U288" i="12"/>
  <c r="R270" i="20" s="1"/>
  <c r="U280" i="12"/>
  <c r="R262" i="20" s="1"/>
  <c r="U264" i="12"/>
  <c r="R246" i="20" s="1"/>
  <c r="U204" i="12"/>
  <c r="R186" i="20" s="1"/>
  <c r="U168" i="12"/>
  <c r="R150" i="20" s="1"/>
  <c r="U91" i="12"/>
  <c r="X34" i="33"/>
  <c r="S2" i="31"/>
  <c r="R17" i="33"/>
  <c r="B12" i="33" s="1"/>
  <c r="W34" i="33"/>
  <c r="R109" i="20" l="1"/>
  <c r="V127" i="12"/>
  <c r="S109" i="20" s="1"/>
  <c r="R102" i="20"/>
  <c r="V120" i="12"/>
  <c r="S102" i="20" s="1"/>
  <c r="R125" i="20"/>
  <c r="V143" i="12"/>
  <c r="S125" i="20" s="1"/>
  <c r="R122" i="20"/>
  <c r="V140" i="12"/>
  <c r="S122" i="20" s="1"/>
  <c r="R91" i="20"/>
  <c r="V109" i="12"/>
  <c r="S91" i="20" s="1"/>
  <c r="R135" i="20"/>
  <c r="V153" i="12"/>
  <c r="S135" i="20" s="1"/>
  <c r="R114" i="20"/>
  <c r="V132" i="12"/>
  <c r="S114" i="20" s="1"/>
  <c r="R131" i="20"/>
  <c r="V149" i="12"/>
  <c r="S131" i="20" s="1"/>
  <c r="R138" i="20"/>
  <c r="V156" i="12"/>
  <c r="S138" i="20" s="1"/>
  <c r="R136" i="20"/>
  <c r="V154" i="12"/>
  <c r="S136" i="20" s="1"/>
  <c r="R139" i="20"/>
  <c r="V157" i="12"/>
  <c r="S139" i="20" s="1"/>
  <c r="R128" i="20"/>
  <c r="V146" i="12"/>
  <c r="S128" i="20" s="1"/>
  <c r="R89" i="20"/>
  <c r="V107" i="12"/>
  <c r="S89" i="20" s="1"/>
  <c r="R140" i="20"/>
  <c r="V158" i="12"/>
  <c r="S140" i="20" s="1"/>
  <c r="R133" i="20"/>
  <c r="V151" i="12"/>
  <c r="S133" i="20" s="1"/>
  <c r="R99" i="20"/>
  <c r="V117" i="12"/>
  <c r="S99" i="20" s="1"/>
  <c r="R104" i="20"/>
  <c r="V122" i="12"/>
  <c r="S104" i="20" s="1"/>
  <c r="R143" i="20"/>
  <c r="V161" i="12"/>
  <c r="S143" i="20" s="1"/>
  <c r="R79" i="20"/>
  <c r="V97" i="12"/>
  <c r="S79" i="20" s="1"/>
  <c r="R121" i="20"/>
  <c r="V139" i="12"/>
  <c r="S121" i="20" s="1"/>
  <c r="R107" i="20"/>
  <c r="V125" i="12"/>
  <c r="S107" i="20" s="1"/>
  <c r="R87" i="20"/>
  <c r="V105" i="12"/>
  <c r="S87" i="20" s="1"/>
  <c r="R129" i="20"/>
  <c r="V147" i="12"/>
  <c r="S129" i="20" s="1"/>
  <c r="R115" i="20"/>
  <c r="V133" i="12"/>
  <c r="S115" i="20" s="1"/>
  <c r="R84" i="20"/>
  <c r="V102" i="12"/>
  <c r="S84" i="20" s="1"/>
  <c r="R144" i="20"/>
  <c r="V162" i="12"/>
  <c r="S144" i="20" s="1"/>
  <c r="R97" i="20"/>
  <c r="V115" i="12"/>
  <c r="S97" i="20" s="1"/>
  <c r="R105" i="20"/>
  <c r="V123" i="12"/>
  <c r="S105" i="20" s="1"/>
  <c r="R113" i="20"/>
  <c r="V131" i="12"/>
  <c r="S113" i="20" s="1"/>
  <c r="R137" i="20"/>
  <c r="V155" i="12"/>
  <c r="S137" i="20" s="1"/>
  <c r="R86" i="20"/>
  <c r="V104" i="12"/>
  <c r="S86" i="20" s="1"/>
  <c r="R110" i="20"/>
  <c r="V128" i="12"/>
  <c r="S110" i="20" s="1"/>
  <c r="R73" i="20"/>
  <c r="V91" i="12"/>
  <c r="S73" i="20" s="1"/>
  <c r="R130" i="20"/>
  <c r="V148" i="12"/>
  <c r="S130" i="20" s="1"/>
  <c r="R141" i="20"/>
  <c r="V159" i="12"/>
  <c r="S141" i="20" s="1"/>
  <c r="R80" i="20"/>
  <c r="V98" i="12"/>
  <c r="S80" i="20" s="1"/>
  <c r="R95" i="20"/>
  <c r="V113" i="12"/>
  <c r="S95" i="20" s="1"/>
  <c r="R123" i="20"/>
  <c r="V141" i="12"/>
  <c r="S123" i="20" s="1"/>
  <c r="R116" i="20"/>
  <c r="V134" i="12"/>
  <c r="S116" i="20" s="1"/>
  <c r="R34" i="20"/>
  <c r="V52" i="12"/>
  <c r="S34" i="20" s="1"/>
  <c r="R88" i="20"/>
  <c r="V106" i="12"/>
  <c r="S88" i="20" s="1"/>
  <c r="R103" i="20"/>
  <c r="V121" i="12"/>
  <c r="S103" i="20" s="1"/>
  <c r="R90" i="20"/>
  <c r="V108" i="12"/>
  <c r="S90" i="20" s="1"/>
  <c r="R55" i="20"/>
  <c r="V73" i="12"/>
  <c r="S55" i="20" s="1"/>
  <c r="R92" i="20"/>
  <c r="V110" i="12"/>
  <c r="S92" i="20" s="1"/>
  <c r="R81" i="20"/>
  <c r="V99" i="12"/>
  <c r="S81" i="20" s="1"/>
  <c r="R75" i="20"/>
  <c r="V93" i="12"/>
  <c r="S75" i="20" s="1"/>
  <c r="R83" i="20"/>
  <c r="V101" i="12"/>
  <c r="S83" i="20" s="1"/>
  <c r="R96" i="20"/>
  <c r="V114" i="12"/>
  <c r="S96" i="20" s="1"/>
  <c r="R111" i="20"/>
  <c r="V129" i="12"/>
  <c r="S111" i="20" s="1"/>
  <c r="R98" i="20"/>
  <c r="V116" i="12"/>
  <c r="S98" i="20" s="1"/>
  <c r="R85" i="20"/>
  <c r="V103" i="12"/>
  <c r="S85" i="20" s="1"/>
  <c r="R82" i="20"/>
  <c r="V100" i="12"/>
  <c r="S82" i="20" s="1"/>
  <c r="R100" i="20"/>
  <c r="V118" i="12"/>
  <c r="S100" i="20" s="1"/>
  <c r="R134" i="20"/>
  <c r="V152" i="12"/>
  <c r="S134" i="20" s="1"/>
  <c r="R132" i="20"/>
  <c r="V150" i="12"/>
  <c r="S132" i="20" s="1"/>
  <c r="R117" i="20"/>
  <c r="V135" i="12"/>
  <c r="S117" i="20" s="1"/>
  <c r="R112" i="20"/>
  <c r="V130" i="12"/>
  <c r="S112" i="20" s="1"/>
  <c r="R119" i="20"/>
  <c r="V137" i="12"/>
  <c r="S119" i="20" s="1"/>
  <c r="R106" i="20"/>
  <c r="V124" i="12"/>
  <c r="S106" i="20" s="1"/>
  <c r="R93" i="20"/>
  <c r="V111" i="12"/>
  <c r="S93" i="20" s="1"/>
  <c r="R126" i="20"/>
  <c r="V144" i="12"/>
  <c r="S126" i="20" s="1"/>
  <c r="R94" i="20"/>
  <c r="V112" i="12"/>
  <c r="S94" i="20" s="1"/>
  <c r="R108" i="20"/>
  <c r="V126" i="12"/>
  <c r="S108" i="20" s="1"/>
  <c r="R142" i="20"/>
  <c r="V160" i="12"/>
  <c r="S142" i="20" s="1"/>
  <c r="R120" i="20"/>
  <c r="V138" i="12"/>
  <c r="S120" i="20" s="1"/>
  <c r="R78" i="20"/>
  <c r="V96" i="12"/>
  <c r="S78" i="20" s="1"/>
  <c r="R127" i="20"/>
  <c r="V145" i="12"/>
  <c r="S127" i="20" s="1"/>
  <c r="R118" i="20"/>
  <c r="V136" i="12"/>
  <c r="S118" i="20" s="1"/>
  <c r="R101" i="20"/>
  <c r="V119" i="12"/>
  <c r="S101" i="20" s="1"/>
  <c r="R124" i="20"/>
  <c r="V142" i="12"/>
  <c r="S124" i="20" s="1"/>
  <c r="R18" i="20"/>
  <c r="V36" i="12"/>
  <c r="S18" i="20" s="1"/>
  <c r="U34" i="12"/>
  <c r="U50" i="12"/>
  <c r="U35" i="12"/>
  <c r="U95" i="12"/>
  <c r="U41" i="12"/>
  <c r="U86" i="12"/>
  <c r="U65" i="12"/>
  <c r="U40" i="12"/>
  <c r="U82" i="12"/>
  <c r="U63" i="12"/>
  <c r="U72" i="12"/>
  <c r="U87" i="12"/>
  <c r="U84" i="12"/>
  <c r="U89" i="12"/>
  <c r="U28" i="12"/>
  <c r="U21" i="12"/>
  <c r="U77" i="12"/>
  <c r="U67" i="12"/>
  <c r="U51" i="12"/>
  <c r="U43" i="12"/>
  <c r="U27" i="12"/>
  <c r="U90" i="12"/>
  <c r="U42" i="12"/>
  <c r="U79" i="12"/>
  <c r="U26" i="12"/>
  <c r="U80" i="12"/>
  <c r="U59" i="12"/>
  <c r="U48" i="12"/>
  <c r="U68" i="12"/>
  <c r="U54" i="12"/>
  <c r="U31" i="12"/>
  <c r="U60" i="12"/>
  <c r="U25" i="12"/>
  <c r="U66" i="12"/>
  <c r="U61" i="12"/>
  <c r="U56" i="12"/>
  <c r="U44" i="12"/>
  <c r="U69" i="12"/>
  <c r="U62" i="12"/>
  <c r="U30" i="12"/>
  <c r="U81" i="12"/>
  <c r="U55" i="12"/>
  <c r="U23" i="12"/>
  <c r="U88" i="12"/>
  <c r="U24" i="12"/>
  <c r="U53" i="12"/>
  <c r="U78" i="12"/>
  <c r="U38" i="12"/>
  <c r="U75" i="12"/>
  <c r="U92" i="12"/>
  <c r="U57" i="12"/>
  <c r="U85" i="12"/>
  <c r="U37" i="12"/>
  <c r="U74" i="12"/>
  <c r="U94" i="12"/>
  <c r="U46" i="12"/>
  <c r="U83" i="12"/>
  <c r="U33" i="12"/>
  <c r="U22" i="12"/>
  <c r="U49" i="12"/>
  <c r="U29" i="12"/>
  <c r="U70" i="12"/>
  <c r="U76" i="12"/>
  <c r="U64" i="12"/>
  <c r="U32" i="12"/>
  <c r="U39" i="12"/>
  <c r="U45" i="12"/>
  <c r="U58" i="12"/>
  <c r="U71" i="12"/>
  <c r="U47" i="12"/>
  <c r="U20" i="12"/>
  <c r="R39" i="20" l="1"/>
  <c r="V57" i="12"/>
  <c r="S39" i="20" s="1"/>
  <c r="R51" i="20"/>
  <c r="V69" i="12"/>
  <c r="S51" i="20" s="1"/>
  <c r="R32" i="20"/>
  <c r="V50" i="12"/>
  <c r="S32" i="20" s="1"/>
  <c r="R57" i="20"/>
  <c r="V75" i="12"/>
  <c r="S57" i="20" s="1"/>
  <c r="R31" i="20"/>
  <c r="V49" i="12"/>
  <c r="S31" i="20" s="1"/>
  <c r="R20" i="20"/>
  <c r="V38" i="12"/>
  <c r="S20" i="20" s="1"/>
  <c r="R38" i="20"/>
  <c r="V56" i="12"/>
  <c r="S38" i="20" s="1"/>
  <c r="R61" i="20"/>
  <c r="V79" i="12"/>
  <c r="S61" i="20" s="1"/>
  <c r="R69" i="20"/>
  <c r="V87" i="12"/>
  <c r="S69" i="20" s="1"/>
  <c r="R60" i="20"/>
  <c r="V78" i="12"/>
  <c r="S60" i="20" s="1"/>
  <c r="R43" i="20"/>
  <c r="V61" i="12"/>
  <c r="S43" i="20" s="1"/>
  <c r="R24" i="20"/>
  <c r="V42" i="12"/>
  <c r="S24" i="20" s="1"/>
  <c r="R54" i="20"/>
  <c r="V72" i="12"/>
  <c r="S54" i="20" s="1"/>
  <c r="R58" i="20"/>
  <c r="V76" i="12"/>
  <c r="S58" i="20" s="1"/>
  <c r="R41" i="20"/>
  <c r="V59" i="12"/>
  <c r="S41" i="20" s="1"/>
  <c r="R52" i="20"/>
  <c r="V70" i="12"/>
  <c r="S52" i="20" s="1"/>
  <c r="R62" i="20"/>
  <c r="V80" i="12"/>
  <c r="S62" i="20" s="1"/>
  <c r="R72" i="20"/>
  <c r="V90" i="12"/>
  <c r="S72" i="20" s="1"/>
  <c r="R53" i="20"/>
  <c r="V71" i="12"/>
  <c r="S53" i="20" s="1"/>
  <c r="R65" i="20"/>
  <c r="V83" i="12"/>
  <c r="S65" i="20" s="1"/>
  <c r="R64" i="20"/>
  <c r="V82" i="12"/>
  <c r="S64" i="20" s="1"/>
  <c r="R40" i="20"/>
  <c r="V58" i="12"/>
  <c r="S40" i="20" s="1"/>
  <c r="R28" i="20"/>
  <c r="V46" i="12"/>
  <c r="S28" i="20" s="1"/>
  <c r="R70" i="20"/>
  <c r="V88" i="12"/>
  <c r="S70" i="20" s="1"/>
  <c r="R42" i="20"/>
  <c r="V60" i="12"/>
  <c r="S42" i="20" s="1"/>
  <c r="R25" i="20"/>
  <c r="V43" i="12"/>
  <c r="S25" i="20" s="1"/>
  <c r="R22" i="20"/>
  <c r="V40" i="12"/>
  <c r="S22" i="20" s="1"/>
  <c r="R27" i="20"/>
  <c r="V45" i="12"/>
  <c r="S27" i="20" s="1"/>
  <c r="R76" i="20"/>
  <c r="V94" i="12"/>
  <c r="S76" i="20" s="1"/>
  <c r="R33" i="20"/>
  <c r="V51" i="12"/>
  <c r="S33" i="20" s="1"/>
  <c r="R47" i="20"/>
  <c r="V65" i="12"/>
  <c r="S47" i="20" s="1"/>
  <c r="R44" i="20"/>
  <c r="V62" i="12"/>
  <c r="S44" i="20" s="1"/>
  <c r="R74" i="20"/>
  <c r="V92" i="12"/>
  <c r="S74" i="20" s="1"/>
  <c r="R71" i="20"/>
  <c r="V89" i="12"/>
  <c r="S71" i="20" s="1"/>
  <c r="R26" i="20"/>
  <c r="V44" i="12"/>
  <c r="S26" i="20" s="1"/>
  <c r="R66" i="20"/>
  <c r="V84" i="12"/>
  <c r="S66" i="20" s="1"/>
  <c r="R29" i="20"/>
  <c r="V47" i="12"/>
  <c r="S29" i="20" s="1"/>
  <c r="R35" i="20"/>
  <c r="V53" i="12"/>
  <c r="S35" i="20" s="1"/>
  <c r="R48" i="20"/>
  <c r="V66" i="12"/>
  <c r="S48" i="20" s="1"/>
  <c r="R45" i="20"/>
  <c r="V63" i="12"/>
  <c r="S45" i="20" s="1"/>
  <c r="R21" i="20"/>
  <c r="V39" i="12"/>
  <c r="S21" i="20" s="1"/>
  <c r="R56" i="20"/>
  <c r="V74" i="12"/>
  <c r="S56" i="20" s="1"/>
  <c r="R37" i="20"/>
  <c r="V55" i="12"/>
  <c r="S37" i="20" s="1"/>
  <c r="R36" i="20"/>
  <c r="V54" i="12"/>
  <c r="S36" i="20" s="1"/>
  <c r="R49" i="20"/>
  <c r="V67" i="12"/>
  <c r="S49" i="20" s="1"/>
  <c r="R68" i="20"/>
  <c r="V86" i="12"/>
  <c r="S68" i="20" s="1"/>
  <c r="R19" i="20"/>
  <c r="V37" i="12"/>
  <c r="S19" i="20" s="1"/>
  <c r="R63" i="20"/>
  <c r="V81" i="12"/>
  <c r="S63" i="20" s="1"/>
  <c r="R50" i="20"/>
  <c r="V68" i="12"/>
  <c r="S50" i="20" s="1"/>
  <c r="R59" i="20"/>
  <c r="V77" i="12"/>
  <c r="S59" i="20" s="1"/>
  <c r="R23" i="20"/>
  <c r="V41" i="12"/>
  <c r="S23" i="20" s="1"/>
  <c r="R46" i="20"/>
  <c r="V64" i="12"/>
  <c r="S46" i="20" s="1"/>
  <c r="R67" i="20"/>
  <c r="V85" i="12"/>
  <c r="S67" i="20" s="1"/>
  <c r="R30" i="20"/>
  <c r="V48" i="12"/>
  <c r="S30" i="20" s="1"/>
  <c r="R77" i="20"/>
  <c r="V95" i="12"/>
  <c r="S77" i="20" s="1"/>
  <c r="R6" i="20"/>
  <c r="V24" i="12"/>
  <c r="S6" i="20" s="1"/>
  <c r="R17" i="20"/>
  <c r="V35" i="12"/>
  <c r="S17" i="20" s="1"/>
  <c r="R15" i="20"/>
  <c r="V33" i="12"/>
  <c r="S15" i="20" s="1"/>
  <c r="R10" i="20"/>
  <c r="V28" i="12"/>
  <c r="S10" i="20" s="1"/>
  <c r="R5" i="20"/>
  <c r="V23" i="12"/>
  <c r="S5" i="20" s="1"/>
  <c r="R16" i="20"/>
  <c r="V34" i="12"/>
  <c r="S16" i="20" s="1"/>
  <c r="R9" i="20"/>
  <c r="V27" i="12"/>
  <c r="S9" i="20" s="1"/>
  <c r="R12" i="20"/>
  <c r="V30" i="12"/>
  <c r="S12" i="20" s="1"/>
  <c r="R11" i="20"/>
  <c r="V29" i="12"/>
  <c r="S11" i="20" s="1"/>
  <c r="R7" i="20"/>
  <c r="V25" i="12"/>
  <c r="S7" i="20" s="1"/>
  <c r="R13" i="20"/>
  <c r="V31" i="12"/>
  <c r="S13" i="20" s="1"/>
  <c r="R14" i="20"/>
  <c r="V32" i="12"/>
  <c r="S14" i="20" s="1"/>
  <c r="R8" i="20"/>
  <c r="V26" i="12"/>
  <c r="S8" i="20" s="1"/>
  <c r="R3" i="20"/>
  <c r="V21" i="12"/>
  <c r="V20" i="12"/>
  <c r="R2" i="20"/>
  <c r="R4" i="20"/>
  <c r="V22" i="12"/>
  <c r="S4" i="20" s="1"/>
  <c r="AI222" i="12"/>
  <c r="AF204" i="20" s="1"/>
  <c r="AI245" i="12"/>
  <c r="AF227" i="20" s="1"/>
  <c r="AI268" i="12"/>
  <c r="AF250" i="20" s="1"/>
  <c r="AI187" i="12"/>
  <c r="AF169" i="20" s="1"/>
  <c r="AI186" i="12"/>
  <c r="AF168" i="20" s="1"/>
  <c r="AI198" i="12"/>
  <c r="AF180" i="20" s="1"/>
  <c r="AI319" i="12"/>
  <c r="AF301" i="20" s="1"/>
  <c r="AI183" i="12"/>
  <c r="AF165" i="20" s="1"/>
  <c r="AI321" i="12"/>
  <c r="AF303" i="20" s="1"/>
  <c r="AI344" i="12"/>
  <c r="AF326" i="20" s="1"/>
  <c r="AI180" i="12"/>
  <c r="AF162" i="20" s="1"/>
  <c r="AI36" i="12"/>
  <c r="AF18" i="20" s="1"/>
  <c r="AI286" i="12"/>
  <c r="AF268" i="20" s="1"/>
  <c r="AI307" i="12"/>
  <c r="AF289" i="20" s="1"/>
  <c r="AI155" i="12"/>
  <c r="AF137" i="20" s="1"/>
  <c r="AI269" i="12"/>
  <c r="AF251" i="20" s="1"/>
  <c r="AI240" i="12"/>
  <c r="AF222" i="20" s="1"/>
  <c r="AI338" i="12"/>
  <c r="AF320" i="20" s="1"/>
  <c r="AI178" i="12"/>
  <c r="AF160" i="20" s="1"/>
  <c r="AI233" i="12"/>
  <c r="AF215" i="20" s="1"/>
  <c r="AI264" i="12"/>
  <c r="AF246" i="20" s="1"/>
  <c r="AI214" i="12"/>
  <c r="AF196" i="20" s="1"/>
  <c r="AI126" i="12"/>
  <c r="AF108" i="20" s="1"/>
  <c r="AI253" i="12"/>
  <c r="AF235" i="20" s="1"/>
  <c r="AI165" i="12"/>
  <c r="AF147" i="20" s="1"/>
  <c r="AI276" i="12"/>
  <c r="AF258" i="20" s="1"/>
  <c r="AI208" i="12"/>
  <c r="AF190" i="20" s="1"/>
  <c r="AI154" i="12"/>
  <c r="AF136" i="20" s="1"/>
  <c r="AI207" i="12"/>
  <c r="AF189" i="20" s="1"/>
  <c r="AI100" i="12"/>
  <c r="AF82" i="20" s="1"/>
  <c r="AI336" i="12"/>
  <c r="AF318" i="20" s="1"/>
  <c r="AI327" i="12"/>
  <c r="AF309" i="20" s="1"/>
  <c r="AI263" i="12"/>
  <c r="AF245" i="20" s="1"/>
  <c r="AI191" i="12"/>
  <c r="AF173" i="20" s="1"/>
  <c r="AI73" i="12"/>
  <c r="AF55" i="20" s="1"/>
  <c r="AI297" i="12"/>
  <c r="AF279" i="20" s="1"/>
  <c r="AI117" i="12"/>
  <c r="AF99" i="20" s="1"/>
  <c r="AI244" i="12"/>
  <c r="AF226" i="20" s="1"/>
  <c r="AI152" i="12"/>
  <c r="AF134" i="20" s="1"/>
  <c r="AI299" i="12"/>
  <c r="AF281" i="20" s="1"/>
  <c r="AI219" i="12"/>
  <c r="AF201" i="20" s="1"/>
  <c r="AI147" i="12"/>
  <c r="AF129" i="20" s="1"/>
  <c r="AI349" i="12"/>
  <c r="AF331" i="20" s="1"/>
  <c r="AI229" i="12"/>
  <c r="AF211" i="20" s="1"/>
  <c r="AI105" i="12"/>
  <c r="AF87" i="20" s="1"/>
  <c r="AI232" i="12"/>
  <c r="AF214" i="20" s="1"/>
  <c r="AI128" i="12"/>
  <c r="AF110" i="20" s="1"/>
  <c r="AI330" i="12"/>
  <c r="AF312" i="20" s="1"/>
  <c r="AI258" i="12"/>
  <c r="AF240" i="20" s="1"/>
  <c r="AI170" i="12"/>
  <c r="AF152" i="20" s="1"/>
  <c r="AI357" i="12"/>
  <c r="AF339" i="20" s="1"/>
  <c r="AI205" i="12"/>
  <c r="AF187" i="20" s="1"/>
  <c r="AI328" i="12"/>
  <c r="AF310" i="20" s="1"/>
  <c r="AI204" i="12"/>
  <c r="AF186" i="20" s="1"/>
  <c r="AI118" i="12"/>
  <c r="AF100" i="20" s="1"/>
  <c r="AI173" i="12"/>
  <c r="AF155" i="20" s="1"/>
  <c r="AI283" i="12"/>
  <c r="AF265" i="20" s="1"/>
  <c r="AI144" i="12"/>
  <c r="AF126" i="20" s="1"/>
  <c r="AI303" i="12"/>
  <c r="AF285" i="20" s="1"/>
  <c r="AI167" i="12"/>
  <c r="AF149" i="20" s="1"/>
  <c r="AI305" i="12"/>
  <c r="AF287" i="20" s="1"/>
  <c r="AI252" i="12"/>
  <c r="AF234" i="20" s="1"/>
  <c r="AI342" i="12"/>
  <c r="AF324" i="20" s="1"/>
  <c r="AI331" i="12"/>
  <c r="AF313" i="20" s="1"/>
  <c r="AI243" i="12"/>
  <c r="AF225" i="20" s="1"/>
  <c r="AI107" i="12"/>
  <c r="AF89" i="20" s="1"/>
  <c r="AI129" i="12"/>
  <c r="AF111" i="20" s="1"/>
  <c r="AI156" i="12"/>
  <c r="AF138" i="20" s="1"/>
  <c r="AI282" i="12"/>
  <c r="AF264" i="20" s="1"/>
  <c r="AI114" i="12"/>
  <c r="AF96" i="20" s="1"/>
  <c r="AI288" i="12"/>
  <c r="AF270" i="20" s="1"/>
  <c r="AI294" i="12"/>
  <c r="AF276" i="20" s="1"/>
  <c r="AI182" i="12"/>
  <c r="AF164" i="20" s="1"/>
  <c r="AI285" i="12"/>
  <c r="AF267" i="20" s="1"/>
  <c r="AI189" i="12"/>
  <c r="AF171" i="20" s="1"/>
  <c r="AI308" i="12"/>
  <c r="AF290" i="20" s="1"/>
  <c r="AI347" i="12"/>
  <c r="AF329" i="20" s="1"/>
  <c r="AI112" i="12"/>
  <c r="AF94" i="20" s="1"/>
  <c r="AI228" i="12"/>
  <c r="AF210" i="20" s="1"/>
  <c r="AI132" i="12"/>
  <c r="AF114" i="20" s="1"/>
  <c r="AI359" i="12"/>
  <c r="AF341" i="20" s="1"/>
  <c r="AI287" i="12"/>
  <c r="AF269" i="20" s="1"/>
  <c r="AI223" i="12"/>
  <c r="AF205" i="20" s="1"/>
  <c r="AI151" i="12"/>
  <c r="AF133" i="20" s="1"/>
  <c r="AI353" i="12"/>
  <c r="AF335" i="20" s="1"/>
  <c r="AI261" i="12"/>
  <c r="AF243" i="20" s="1"/>
  <c r="AI109" i="12"/>
  <c r="AF91" i="20" s="1"/>
  <c r="AI236" i="12"/>
  <c r="AF218" i="20" s="1"/>
  <c r="AI136" i="12"/>
  <c r="AF118" i="20" s="1"/>
  <c r="AI326" i="12"/>
  <c r="AF308" i="20" s="1"/>
  <c r="AI254" i="12"/>
  <c r="AF236" i="20" s="1"/>
  <c r="AI355" i="12"/>
  <c r="AF337" i="20" s="1"/>
  <c r="AI267" i="12"/>
  <c r="AF249" i="20" s="1"/>
  <c r="AI195" i="12"/>
  <c r="AF177" i="20" s="1"/>
  <c r="AI123" i="12"/>
  <c r="AF105" i="20" s="1"/>
  <c r="AI325" i="12"/>
  <c r="AF307" i="20" s="1"/>
  <c r="AI145" i="12"/>
  <c r="AF127" i="20" s="1"/>
  <c r="AI352" i="12"/>
  <c r="AF334" i="20" s="1"/>
  <c r="AI192" i="12"/>
  <c r="AF174" i="20" s="1"/>
  <c r="AI96" i="12"/>
  <c r="AF78" i="20" s="1"/>
  <c r="AI298" i="12"/>
  <c r="AF280" i="20" s="1"/>
  <c r="AI226" i="12"/>
  <c r="AF208" i="20" s="1"/>
  <c r="AI138" i="12"/>
  <c r="AF120" i="20" s="1"/>
  <c r="AI273" i="12"/>
  <c r="AF255" i="20" s="1"/>
  <c r="AI177" i="12"/>
  <c r="AF159" i="20" s="1"/>
  <c r="AI304" i="12"/>
  <c r="AF286" i="20" s="1"/>
  <c r="AI358" i="12"/>
  <c r="AF340" i="20" s="1"/>
  <c r="AI292" i="12"/>
  <c r="AF274" i="20" s="1"/>
  <c r="AI190" i="12"/>
  <c r="AF172" i="20" s="1"/>
  <c r="AI150" i="12"/>
  <c r="AF132" i="20" s="1"/>
  <c r="AI110" i="12"/>
  <c r="AF92" i="20" s="1"/>
  <c r="AI277" i="12"/>
  <c r="AF259" i="20" s="1"/>
  <c r="AI237" i="12"/>
  <c r="AF219" i="20" s="1"/>
  <c r="AI181" i="12"/>
  <c r="AF163" i="20" s="1"/>
  <c r="AI149" i="12"/>
  <c r="AF131" i="20" s="1"/>
  <c r="AI300" i="12"/>
  <c r="AF282" i="20" s="1"/>
  <c r="AI260" i="12"/>
  <c r="AF242" i="20" s="1"/>
  <c r="AI251" i="12"/>
  <c r="AF233" i="20" s="1"/>
  <c r="AI164" i="12"/>
  <c r="AF146" i="20" s="1"/>
  <c r="AI218" i="12"/>
  <c r="AF200" i="20" s="1"/>
  <c r="AI272" i="12"/>
  <c r="AF254" i="20" s="1"/>
  <c r="AI196" i="12"/>
  <c r="AF178" i="20" s="1"/>
  <c r="AI134" i="12"/>
  <c r="AF116" i="20" s="1"/>
  <c r="AI351" i="12"/>
  <c r="AF333" i="20" s="1"/>
  <c r="AI311" i="12"/>
  <c r="AF293" i="20" s="1"/>
  <c r="AI279" i="12"/>
  <c r="AF261" i="20" s="1"/>
  <c r="AI247" i="12"/>
  <c r="AF229" i="20" s="1"/>
  <c r="AI215" i="12"/>
  <c r="AF197" i="20" s="1"/>
  <c r="AI175" i="12"/>
  <c r="AF157" i="20" s="1"/>
  <c r="AI143" i="12"/>
  <c r="AF125" i="20" s="1"/>
  <c r="AI111" i="12"/>
  <c r="AF93" i="20" s="1"/>
  <c r="AI345" i="12"/>
  <c r="AF327" i="20" s="1"/>
  <c r="AI313" i="12"/>
  <c r="AF295" i="20" s="1"/>
  <c r="AI221" i="12"/>
  <c r="AF203" i="20" s="1"/>
  <c r="AI133" i="12"/>
  <c r="AF115" i="20" s="1"/>
  <c r="AI101" i="12"/>
  <c r="AF83" i="20" s="1"/>
  <c r="AI332" i="12"/>
  <c r="AF314" i="20" s="1"/>
  <c r="AI220" i="12"/>
  <c r="AF202" i="20" s="1"/>
  <c r="AI172" i="12"/>
  <c r="AF154" i="20" s="1"/>
  <c r="AI124" i="12"/>
  <c r="AF106" i="20" s="1"/>
  <c r="AI350" i="12"/>
  <c r="AF332" i="20" s="1"/>
  <c r="AI318" i="12"/>
  <c r="AF300" i="20" s="1"/>
  <c r="AI278" i="12"/>
  <c r="AF260" i="20" s="1"/>
  <c r="AI246" i="12"/>
  <c r="AF228" i="20" s="1"/>
  <c r="AI363" i="12"/>
  <c r="AF345" i="20" s="1"/>
  <c r="AI323" i="12"/>
  <c r="AF305" i="20" s="1"/>
  <c r="AI275" i="12"/>
  <c r="AF257" i="20" s="1"/>
  <c r="AI235" i="12"/>
  <c r="AF217" i="20" s="1"/>
  <c r="AI203" i="12"/>
  <c r="AF185" i="20" s="1"/>
  <c r="AI163" i="12"/>
  <c r="AF145" i="20" s="1"/>
  <c r="AI131" i="12"/>
  <c r="AF113" i="20" s="1"/>
  <c r="AI99" i="12"/>
  <c r="AF81" i="20" s="1"/>
  <c r="AI333" i="12"/>
  <c r="AF315" i="20" s="1"/>
  <c r="AI301" i="12"/>
  <c r="AF283" i="20" s="1"/>
  <c r="AI209" i="12"/>
  <c r="AF191" i="20" s="1"/>
  <c r="AI121" i="12"/>
  <c r="AF103" i="20" s="1"/>
  <c r="AI360" i="12"/>
  <c r="AF342" i="20" s="1"/>
  <c r="AI248" i="12"/>
  <c r="AF230" i="20" s="1"/>
  <c r="AI216" i="12"/>
  <c r="AF198" i="20" s="1"/>
  <c r="AI148" i="12"/>
  <c r="AF130" i="20" s="1"/>
  <c r="AI104" i="12"/>
  <c r="AF86" i="20" s="1"/>
  <c r="AI346" i="12"/>
  <c r="AF328" i="20" s="1"/>
  <c r="AI306" i="12"/>
  <c r="AF288" i="20" s="1"/>
  <c r="AI274" i="12"/>
  <c r="AF256" i="20" s="1"/>
  <c r="AI234" i="12"/>
  <c r="AF216" i="20" s="1"/>
  <c r="AI194" i="12"/>
  <c r="AF176" i="20" s="1"/>
  <c r="AI146" i="12"/>
  <c r="AF128" i="20" s="1"/>
  <c r="AI106" i="12"/>
  <c r="AF88" i="20" s="1"/>
  <c r="AI281" i="12"/>
  <c r="AF263" i="20" s="1"/>
  <c r="AI241" i="12"/>
  <c r="AF223" i="20" s="1"/>
  <c r="AI185" i="12"/>
  <c r="AF167" i="20" s="1"/>
  <c r="AI153" i="12"/>
  <c r="AF135" i="20" s="1"/>
  <c r="AI312" i="12"/>
  <c r="AF294" i="20" s="1"/>
  <c r="AI280" i="12"/>
  <c r="AF262" i="20" s="1"/>
  <c r="AI91" i="12"/>
  <c r="AF73" i="20" s="1"/>
  <c r="AI166" i="12"/>
  <c r="AF148" i="20" s="1"/>
  <c r="AI158" i="12"/>
  <c r="AF140" i="20" s="1"/>
  <c r="AI52" i="12"/>
  <c r="AF34" i="20" s="1"/>
  <c r="AI225" i="12"/>
  <c r="AF207" i="20" s="1"/>
  <c r="AI324" i="12"/>
  <c r="AF306" i="20" s="1"/>
  <c r="AI200" i="12"/>
  <c r="AF182" i="20" s="1"/>
  <c r="AI176" i="12"/>
  <c r="AF158" i="20" s="1"/>
  <c r="AI122" i="12"/>
  <c r="AF104" i="20" s="1"/>
  <c r="AI335" i="12"/>
  <c r="AF317" i="20" s="1"/>
  <c r="AI102" i="12"/>
  <c r="AF84" i="20" s="1"/>
  <c r="AI343" i="12"/>
  <c r="AF325" i="20" s="1"/>
  <c r="AI271" i="12"/>
  <c r="AF253" i="20" s="1"/>
  <c r="AI199" i="12"/>
  <c r="AF181" i="20" s="1"/>
  <c r="AI135" i="12"/>
  <c r="AF117" i="20" s="1"/>
  <c r="AI337" i="12"/>
  <c r="AF319" i="20" s="1"/>
  <c r="AI213" i="12"/>
  <c r="AF195" i="20" s="1"/>
  <c r="AI93" i="12"/>
  <c r="AF75" i="20" s="1"/>
  <c r="AI212" i="12"/>
  <c r="AF194" i="20" s="1"/>
  <c r="AI116" i="12"/>
  <c r="AF98" i="20" s="1"/>
  <c r="AI310" i="12"/>
  <c r="AF292" i="20" s="1"/>
  <c r="AI238" i="12"/>
  <c r="AF220" i="20" s="1"/>
  <c r="AI291" i="12"/>
  <c r="AF273" i="20" s="1"/>
  <c r="AI211" i="12"/>
  <c r="AF193" i="20" s="1"/>
  <c r="AI139" i="12"/>
  <c r="AF121" i="20" s="1"/>
  <c r="AI341" i="12"/>
  <c r="AF323" i="20" s="1"/>
  <c r="AI217" i="12"/>
  <c r="AF199" i="20" s="1"/>
  <c r="AI97" i="12"/>
  <c r="AF79" i="20" s="1"/>
  <c r="AI224" i="12"/>
  <c r="AF206" i="20" s="1"/>
  <c r="AI120" i="12"/>
  <c r="AF102" i="20" s="1"/>
  <c r="AI322" i="12"/>
  <c r="AF304" i="20" s="1"/>
  <c r="AI242" i="12"/>
  <c r="AF224" i="20" s="1"/>
  <c r="AI162" i="12"/>
  <c r="AF144" i="20" s="1"/>
  <c r="AI289" i="12"/>
  <c r="AF271" i="20" s="1"/>
  <c r="AI193" i="12"/>
  <c r="AF175" i="20" s="1"/>
  <c r="AI320" i="12"/>
  <c r="AF302" i="20" s="1"/>
  <c r="AI168" i="12"/>
  <c r="AF150" i="20" s="1"/>
  <c r="AI142" i="12"/>
  <c r="AF124" i="20" s="1"/>
  <c r="AI157" i="12"/>
  <c r="AF139" i="20" s="1"/>
  <c r="AI255" i="12"/>
  <c r="AF237" i="20" s="1"/>
  <c r="AI119" i="12"/>
  <c r="AF101" i="20" s="1"/>
  <c r="AI141" i="12"/>
  <c r="AF123" i="20" s="1"/>
  <c r="AI227" i="12"/>
  <c r="AF209" i="20" s="1"/>
  <c r="AI361" i="12"/>
  <c r="AF343" i="20" s="1"/>
  <c r="AI113" i="12"/>
  <c r="AF95" i="20" s="1"/>
  <c r="AI140" i="12"/>
  <c r="AF122" i="20" s="1"/>
  <c r="AI266" i="12"/>
  <c r="AF248" i="20" s="1"/>
  <c r="AI98" i="12"/>
  <c r="AF80" i="20" s="1"/>
  <c r="AI348" i="12"/>
  <c r="AF330" i="20" s="1"/>
  <c r="AI230" i="12"/>
  <c r="AF212" i="20" s="1"/>
  <c r="AI174" i="12"/>
  <c r="AF156" i="20" s="1"/>
  <c r="AI293" i="12"/>
  <c r="AF275" i="20" s="1"/>
  <c r="AI197" i="12"/>
  <c r="AF179" i="20" s="1"/>
  <c r="AI316" i="12"/>
  <c r="AF298" i="20" s="1"/>
  <c r="AI315" i="12"/>
  <c r="AF297" i="20" s="1"/>
  <c r="AI314" i="12"/>
  <c r="AF296" i="20" s="1"/>
  <c r="AI295" i="12"/>
  <c r="AF277" i="20" s="1"/>
  <c r="AI231" i="12"/>
  <c r="AF213" i="20" s="1"/>
  <c r="AI159" i="12"/>
  <c r="AF141" i="20" s="1"/>
  <c r="AI127" i="12"/>
  <c r="AF109" i="20" s="1"/>
  <c r="AI329" i="12"/>
  <c r="AF311" i="20" s="1"/>
  <c r="AI201" i="12"/>
  <c r="AF183" i="20" s="1"/>
  <c r="AI356" i="12"/>
  <c r="AF338" i="20" s="1"/>
  <c r="AI188" i="12"/>
  <c r="AF170" i="20" s="1"/>
  <c r="AI108" i="12"/>
  <c r="AF90" i="20" s="1"/>
  <c r="AI334" i="12"/>
  <c r="AF316" i="20" s="1"/>
  <c r="AI302" i="12"/>
  <c r="AF284" i="20" s="1"/>
  <c r="AI262" i="12"/>
  <c r="AF244" i="20" s="1"/>
  <c r="AI339" i="12"/>
  <c r="AF321" i="20" s="1"/>
  <c r="AI259" i="12"/>
  <c r="AF241" i="20" s="1"/>
  <c r="AI179" i="12"/>
  <c r="AF161" i="20" s="1"/>
  <c r="AI115" i="12"/>
  <c r="AF97" i="20" s="1"/>
  <c r="AI317" i="12"/>
  <c r="AF299" i="20" s="1"/>
  <c r="AI137" i="12"/>
  <c r="AF119" i="20" s="1"/>
  <c r="AI340" i="12"/>
  <c r="AF322" i="20" s="1"/>
  <c r="AI184" i="12"/>
  <c r="AF166" i="20" s="1"/>
  <c r="AI362" i="12"/>
  <c r="AF344" i="20" s="1"/>
  <c r="AI290" i="12"/>
  <c r="AF272" i="20" s="1"/>
  <c r="AI210" i="12"/>
  <c r="AF192" i="20" s="1"/>
  <c r="AI130" i="12"/>
  <c r="AF112" i="20" s="1"/>
  <c r="AI257" i="12"/>
  <c r="AF239" i="20" s="1"/>
  <c r="AI169" i="12"/>
  <c r="AF151" i="20" s="1"/>
  <c r="AI296" i="12"/>
  <c r="AF278" i="20" s="1"/>
  <c r="AI206" i="12"/>
  <c r="AF188" i="20" s="1"/>
  <c r="AI265" i="12"/>
  <c r="AF247" i="20" s="1"/>
  <c r="AI284" i="12"/>
  <c r="AF266" i="20" s="1"/>
  <c r="AI250" i="12"/>
  <c r="AF232" i="20" s="1"/>
  <c r="AI239" i="12"/>
  <c r="AF221" i="20" s="1"/>
  <c r="AI103" i="12"/>
  <c r="AF85" i="20" s="1"/>
  <c r="AI125" i="12"/>
  <c r="AF107" i="20" s="1"/>
  <c r="AI160" i="12"/>
  <c r="AF142" i="20" s="1"/>
  <c r="AI270" i="12"/>
  <c r="AF252" i="20" s="1"/>
  <c r="AI171" i="12"/>
  <c r="AF153" i="20" s="1"/>
  <c r="AI309" i="12"/>
  <c r="AF291" i="20" s="1"/>
  <c r="AI256" i="12"/>
  <c r="AF238" i="20" s="1"/>
  <c r="AI354" i="12"/>
  <c r="AF336" i="20" s="1"/>
  <c r="AI202" i="12"/>
  <c r="AF184" i="20" s="1"/>
  <c r="AI249" i="12"/>
  <c r="AF231" i="20" s="1"/>
  <c r="AI161" i="12"/>
  <c r="AF143" i="20" s="1"/>
  <c r="S2" i="20" l="1"/>
  <c r="W14" i="12"/>
  <c r="E22" i="14" s="1"/>
  <c r="E21" i="14" s="1"/>
  <c r="E23" i="14" s="1"/>
  <c r="F27" i="19" s="1"/>
  <c r="S3" i="20"/>
  <c r="W15" i="12"/>
  <c r="E33" i="14" s="1"/>
  <c r="E32" i="14" s="1"/>
  <c r="E34" i="14" s="1"/>
  <c r="F37" i="19" s="1"/>
  <c r="F56" i="19" s="1"/>
  <c r="V18" i="12"/>
  <c r="AI33" i="12"/>
  <c r="AF15" i="20" s="1"/>
  <c r="AI34" i="12"/>
  <c r="AF16" i="20" s="1"/>
  <c r="AI82" i="12"/>
  <c r="AF64" i="20" s="1"/>
  <c r="AI51" i="12"/>
  <c r="AF33" i="20" s="1"/>
  <c r="AI80" i="12"/>
  <c r="AF62" i="20" s="1"/>
  <c r="AI31" i="12"/>
  <c r="AF13" i="20" s="1"/>
  <c r="AI78" i="12"/>
  <c r="AF60" i="20" s="1"/>
  <c r="AI76" i="12"/>
  <c r="AF58" i="20" s="1"/>
  <c r="AI40" i="12"/>
  <c r="AF22" i="20" s="1"/>
  <c r="AI21" i="12"/>
  <c r="AF3" i="20" s="1"/>
  <c r="AI60" i="12"/>
  <c r="AF42" i="20" s="1"/>
  <c r="AI30" i="12"/>
  <c r="AF12" i="20" s="1"/>
  <c r="AI74" i="12"/>
  <c r="AF56" i="20" s="1"/>
  <c r="AI65" i="12"/>
  <c r="AF47" i="20" s="1"/>
  <c r="AI28" i="12"/>
  <c r="AF10" i="20" s="1"/>
  <c r="AI67" i="12"/>
  <c r="AF49" i="20" s="1"/>
  <c r="AI90" i="12"/>
  <c r="AF72" i="20" s="1"/>
  <c r="AI70" i="12"/>
  <c r="AF52" i="20" s="1"/>
  <c r="AI79" i="12"/>
  <c r="AF61" i="20" s="1"/>
  <c r="AI61" i="12"/>
  <c r="AF43" i="20" s="1"/>
  <c r="AI57" i="12"/>
  <c r="AF39" i="20" s="1"/>
  <c r="AI45" i="12"/>
  <c r="AF27" i="20" s="1"/>
  <c r="AI63" i="12"/>
  <c r="AF45" i="20" s="1"/>
  <c r="AI89" i="12"/>
  <c r="AF71" i="20" s="1"/>
  <c r="AI43" i="12"/>
  <c r="AF25" i="20" s="1"/>
  <c r="AI42" i="12"/>
  <c r="AF24" i="20" s="1"/>
  <c r="AI54" i="12"/>
  <c r="AF36" i="20" s="1"/>
  <c r="AI66" i="12"/>
  <c r="AF48" i="20" s="1"/>
  <c r="AI69" i="12"/>
  <c r="AF51" i="20" s="1"/>
  <c r="AI55" i="12"/>
  <c r="AF37" i="20" s="1"/>
  <c r="AI53" i="12"/>
  <c r="AF35" i="20" s="1"/>
  <c r="AI92" i="12"/>
  <c r="AF74" i="20" s="1"/>
  <c r="AI46" i="12"/>
  <c r="AF28" i="20" s="1"/>
  <c r="AI64" i="12"/>
  <c r="AF46" i="20" s="1"/>
  <c r="AI50" i="12"/>
  <c r="AF32" i="20" s="1"/>
  <c r="AI35" i="12"/>
  <c r="AF17" i="20" s="1"/>
  <c r="AI72" i="12"/>
  <c r="AF54" i="20" s="1"/>
  <c r="AI68" i="12"/>
  <c r="AF50" i="20" s="1"/>
  <c r="AI44" i="12"/>
  <c r="AF26" i="20" s="1"/>
  <c r="AI24" i="12"/>
  <c r="AF6" i="20" s="1"/>
  <c r="AI37" i="12"/>
  <c r="AF19" i="20" s="1"/>
  <c r="AI29" i="12"/>
  <c r="AF11" i="20" s="1"/>
  <c r="AI71" i="12"/>
  <c r="AF53" i="20" s="1"/>
  <c r="AI39" i="12"/>
  <c r="AF21" i="20" s="1"/>
  <c r="AI77" i="12"/>
  <c r="AF59" i="20" s="1"/>
  <c r="AI26" i="12"/>
  <c r="AF8" i="20" s="1"/>
  <c r="AI62" i="12"/>
  <c r="AF44" i="20" s="1"/>
  <c r="AI94" i="12"/>
  <c r="AF76" i="20" s="1"/>
  <c r="AI95" i="12"/>
  <c r="AF77" i="20" s="1"/>
  <c r="AI87" i="12"/>
  <c r="AF69" i="20" s="1"/>
  <c r="AI27" i="12"/>
  <c r="AF9" i="20" s="1"/>
  <c r="AI48" i="12"/>
  <c r="AF30" i="20" s="1"/>
  <c r="AI56" i="12"/>
  <c r="AF38" i="20" s="1"/>
  <c r="AI88" i="12"/>
  <c r="AF70" i="20" s="1"/>
  <c r="AI38" i="12"/>
  <c r="AF20" i="20" s="1"/>
  <c r="AI49" i="12"/>
  <c r="AF31" i="20" s="1"/>
  <c r="AI58" i="12"/>
  <c r="AF40" i="20" s="1"/>
  <c r="AI25" i="12"/>
  <c r="AF7" i="20" s="1"/>
  <c r="AI81" i="12"/>
  <c r="AF63" i="20" s="1"/>
  <c r="AI75" i="12"/>
  <c r="AF57" i="20" s="1"/>
  <c r="AI83" i="12"/>
  <c r="AF65" i="20" s="1"/>
  <c r="AI32" i="12"/>
  <c r="AF14" i="20" s="1"/>
  <c r="AI85" i="12"/>
  <c r="AF67" i="20" s="1"/>
  <c r="AI47" i="12"/>
  <c r="AF29" i="20" s="1"/>
  <c r="AI41" i="12"/>
  <c r="AF23" i="20" s="1"/>
  <c r="AI84" i="12"/>
  <c r="AF66" i="20" s="1"/>
  <c r="AI59" i="12"/>
  <c r="AF41" i="20" s="1"/>
  <c r="AI23" i="12"/>
  <c r="AF5" i="20" s="1"/>
  <c r="AI22" i="12"/>
  <c r="AF4" i="20" s="1"/>
  <c r="AI86" i="12"/>
  <c r="AF68" i="20" s="1"/>
  <c r="AI20" i="12"/>
  <c r="AF2" i="20" s="1"/>
  <c r="F54" i="19" l="1"/>
  <c r="F53" i="19"/>
  <c r="F51" i="19"/>
  <c r="D31" i="19"/>
  <c r="D34" i="19"/>
  <c r="F52" i="19"/>
  <c r="D30" i="19"/>
  <c r="D33" i="19"/>
  <c r="D29" i="19"/>
  <c r="F48" i="19"/>
  <c r="D35" i="19"/>
  <c r="D32" i="19"/>
  <c r="D28" i="19"/>
  <c r="D27" i="19"/>
  <c r="F50" i="19"/>
  <c r="F49" i="19"/>
  <c r="D38" i="19"/>
  <c r="D39" i="19"/>
  <c r="D40" i="19"/>
  <c r="D44" i="19"/>
  <c r="D41" i="19"/>
  <c r="D43" i="19"/>
  <c r="D37" i="19"/>
  <c r="D42" i="19"/>
  <c r="D45" i="19"/>
  <c r="G21" i="19"/>
  <c r="G20" i="19" s="1"/>
  <c r="B12" i="12"/>
  <c r="E44" i="14" s="1"/>
  <c r="E43" i="14" s="1"/>
  <c r="E45" i="14" s="1"/>
  <c r="F17" i="19" s="1"/>
  <c r="AI18" i="12"/>
  <c r="B9" i="14" l="1"/>
  <c r="B9" i="39"/>
  <c r="B9" i="33"/>
  <c r="B9" i="32"/>
  <c r="B9" i="21"/>
  <c r="B9" i="34"/>
  <c r="D23" i="19" l="1"/>
  <c r="D24" i="19"/>
  <c r="D19" i="19"/>
  <c r="D20" i="19"/>
  <c r="D18" i="19"/>
  <c r="D21" i="19"/>
  <c r="D22" i="19"/>
  <c r="D25" i="19"/>
  <c r="D17"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C161" authorId="0" shapeId="0" xr:uid="{CDC0BC46-A189-4229-9A0A-2B0C57395642}">
      <text>
        <r>
          <rPr>
            <b/>
            <sz val="9"/>
            <color indexed="81"/>
            <rFont val="Tahoma"/>
            <family val="2"/>
          </rPr>
          <t>Auteur:</t>
        </r>
        <r>
          <rPr>
            <sz val="9"/>
            <color indexed="81"/>
            <rFont val="Tahoma"/>
            <family val="2"/>
          </rPr>
          <t xml:space="preserve">
cel blokkeren
</t>
        </r>
      </text>
    </comment>
    <comment ref="D161" authorId="0" shapeId="0" xr:uid="{6112AB3B-77B4-42E0-BB0A-468FF64519F8}">
      <text>
        <r>
          <rPr>
            <b/>
            <sz val="9"/>
            <color indexed="81"/>
            <rFont val="Tahoma"/>
            <family val="2"/>
          </rPr>
          <t>Auteur:</t>
        </r>
        <r>
          <rPr>
            <sz val="9"/>
            <color indexed="81"/>
            <rFont val="Tahoma"/>
            <family val="2"/>
          </rPr>
          <t xml:space="preserve">
blokkeren
</t>
        </r>
      </text>
    </comment>
  </commentList>
</comments>
</file>

<file path=xl/sharedStrings.xml><?xml version="1.0" encoding="utf-8"?>
<sst xmlns="http://schemas.openxmlformats.org/spreadsheetml/2006/main" count="1401" uniqueCount="433">
  <si>
    <t>oproep</t>
  </si>
  <si>
    <t>oproepnummer</t>
  </si>
  <si>
    <t>oproepnaam</t>
  </si>
  <si>
    <t>stappen</t>
  </si>
  <si>
    <t>instructie</t>
  </si>
  <si>
    <t>INSTRUCTIES</t>
  </si>
  <si>
    <t>tesktblok</t>
  </si>
  <si>
    <t xml:space="preserve"> </t>
  </si>
  <si>
    <t>STAP 1</t>
  </si>
  <si>
    <t>bewaar dit excel bestand onder de bestandsnaam 'oproepnummer_projectnummer_projectvoorstel.xlsx'. Bijvoorbeeld: '123_1234_projectvoorstel.xlsx'.</t>
  </si>
  <si>
    <t>STAP 2</t>
  </si>
  <si>
    <t>vul de projectgegevens onderaan dit tabblad aan.</t>
  </si>
  <si>
    <t>STAP 3</t>
  </si>
  <si>
    <t>vul de interne personeelskosten in via het tabblad 'Invoeren INTERN personeel'.</t>
  </si>
  <si>
    <t>STAP 4</t>
  </si>
  <si>
    <t>vul het tabblad 'FINANCIERING' in.</t>
  </si>
  <si>
    <t>vul de externe personeelskosten in via het tabblad 'Invoeren EXTERN personeel'.</t>
  </si>
  <si>
    <t>STAP 5</t>
  </si>
  <si>
    <t>vul in de ESF applicatie de tabbladen 'Kosten' en 'Financiering' in a.d.h.v. het tabblad 'Invoeren in ESF APPLICATIE'. Link naar de ESF-applicatie: https://esf.vlaanderen.be</t>
  </si>
  <si>
    <t>STAP 6</t>
  </si>
  <si>
    <t>laad dit excel bestand op in de ESF APPLICATIE bij het projectvoorstel onder het tabblad 'Bijlagen' met als bijlagetype 'verduidelijking kosten en financiering'.</t>
  </si>
  <si>
    <t>STAP 7</t>
  </si>
  <si>
    <t>vul het tabblad 'KOOLSTOFARME FOCUS' in.</t>
  </si>
  <si>
    <t>STAP 8</t>
  </si>
  <si>
    <t>STAP 9</t>
  </si>
  <si>
    <t>vul het tabblad 'Invoeren OPLEIDINGEN' in.</t>
  </si>
  <si>
    <t>STAP 10</t>
  </si>
  <si>
    <t>vul het tabblad 'Invoeren STANDAARDKOST' in.</t>
  </si>
  <si>
    <t>STAP 11</t>
  </si>
  <si>
    <t>vul het tabblad 'Invoeren WERKINGSKOST' in.</t>
  </si>
  <si>
    <t>STAP 12</t>
  </si>
  <si>
    <t>bewaar dit excel bestand onder de bestandsnaam 'oproepnummer_projectnummer_rapportperiode.xlsx'. Bijvoorbeeld: '123_1234_TR1.xlsx'.</t>
  </si>
  <si>
    <t>STAP 13</t>
  </si>
  <si>
    <t>laad dit excel bestand op in de ESF APPLICATIE bij de rapportering onder het tabblad 'Bijlagen' met als bijlagetype 'verduidelijking kosten en financiering'.</t>
  </si>
  <si>
    <t>STAP 14</t>
  </si>
  <si>
    <t>STAP 15</t>
  </si>
  <si>
    <t>Invoeren INTERN personeel</t>
  </si>
  <si>
    <t>van toepassing?</t>
  </si>
  <si>
    <t>ja</t>
  </si>
  <si>
    <t>lijst forfait</t>
  </si>
  <si>
    <t>lijst forfait indirect</t>
  </si>
  <si>
    <t>multiplicator</t>
  </si>
  <si>
    <t>type overeenkomst</t>
  </si>
  <si>
    <t>maximale kost</t>
  </si>
  <si>
    <t>plafond</t>
  </si>
  <si>
    <t>instructie uren</t>
  </si>
  <si>
    <t>forfait</t>
  </si>
  <si>
    <t>intern personeel</t>
  </si>
  <si>
    <t>samenvatting individuele registratie IN UREN (zie excel tijdsregistratie of toewijzingspercentage omgezet in uren: vb. 1720 uren wanneer 100%)</t>
  </si>
  <si>
    <t>forfait indirecte kosten</t>
  </si>
  <si>
    <t>managementvennootschap</t>
  </si>
  <si>
    <t>samenvatting individuele registratie IN UREN (zie excel tijdsregistratie)</t>
  </si>
  <si>
    <t>hoofding tekstblok</t>
  </si>
  <si>
    <t>zelfstandige</t>
  </si>
  <si>
    <t>samenvatting individuele registratie IN UREN (toewijzingspercentage omgezet in uren: vb. 1720 uren wanneer 100%)</t>
  </si>
  <si>
    <t>tekstblok</t>
  </si>
  <si>
    <t>&lt;voeg toe&gt;</t>
  </si>
  <si>
    <t>statutair</t>
  </si>
  <si>
    <t>statutair vervangen door contractueel</t>
  </si>
  <si>
    <t>contractueel</t>
  </si>
  <si>
    <t>type overeenkomst (5 max)</t>
  </si>
  <si>
    <t>type 1</t>
  </si>
  <si>
    <t>type 2</t>
  </si>
  <si>
    <t>type 3</t>
  </si>
  <si>
    <t>type 4</t>
  </si>
  <si>
    <t>type 5</t>
  </si>
  <si>
    <t>Invoeren EXTERN personeel</t>
  </si>
  <si>
    <t>nee</t>
  </si>
  <si>
    <t>Extern personeel</t>
  </si>
  <si>
    <t>- Geef eerst aan of u al dan niet BTW-plichtig bent (bij een gemengd stelsel dient u uw stelsel/percentage te motiveren)
- Voer het bedrag exclusief BTW in
- indien u maar een deel van een factuur wenst in te brengen, geef hier dan enkel het deel weer dat relevant is voor het project (zowel kosten als uren). Verduidelijk uw opsplitsing bij opmerkingen.</t>
  </si>
  <si>
    <t>Invoeren WERKINGSKOST</t>
  </si>
  <si>
    <t>Werkingskost</t>
  </si>
  <si>
    <t>- Geef eerst aan of u al dan niet BTW-plichtig bent (bij een gemengd stelsel dient u uw stelsel/percentage te motiveren).
- Voer het bedrag exclusief BTW en het BTW bedarg afzonderlijk in.
- indien u maar een deel van factuur wenst in te brengen, geef hier dan enkel het deel weer dat relevant is voor project (zowel kosten als uren) . Verduidelijk uw opsplitsing bij opmerkingen. 
- Belangrijk: u dient steeds de bewijsstukken wetgeving overheidsopdrachten en/of marktraadpleging op te laden in de ESF-Archiefruimte.</t>
  </si>
  <si>
    <t>RESERVERING</t>
  </si>
  <si>
    <t>maximaal bedrag</t>
  </si>
  <si>
    <t>Budgetreservering fase 2</t>
  </si>
  <si>
    <t>LUMPSUM</t>
  </si>
  <si>
    <t>bedrag</t>
  </si>
  <si>
    <t>Lumpsum fase 1</t>
  </si>
  <si>
    <t>Invoeren STANDAARDKOST</t>
  </si>
  <si>
    <t>Standaardkosten</t>
  </si>
  <si>
    <t>Vul het aantal Intakegesprekken kandidaat-ondernemer en het aantal Begeleidingen Ondernemingsplan + Haalbaarheidsadvies in in onderstaande tabel. Er is een standaardkost van 150 euro inclusief BTW voor het intakegesprek van de kandidaat-ondernemer. Daarnaast is er een standaardkost van 950 euro voor elk begeleid ondernemingsplan, inclusief de opmaak van het haalbaarheidsadvies.</t>
  </si>
  <si>
    <t>kost 1</t>
  </si>
  <si>
    <t>Intakegesprek kandidaat-ondernemer</t>
  </si>
  <si>
    <t>kost 2</t>
  </si>
  <si>
    <t>Begeleidingen Ondernemersplan + Haalbaarheidsadvies</t>
  </si>
  <si>
    <t>Invoeren OPLEIDING</t>
  </si>
  <si>
    <t>Opleidingen</t>
  </si>
  <si>
    <t xml:space="preserve">Volgende kostenstructuur is van toepassing: 
- voor interne opleidingen is €14 per deelnemersuur (lesgeverskost) alsook €14 per deelnemersuur (loonkost van de deelnemer) voorzien.
- voor externe opleidingen is een maximum van €125 per lesgeversuur (lesgeverskost) alsook €14 per deelnemersuur (loonkst van de deelnemer) voorzien.
- Vul per opleiding aan of het om een interne (gegeven door een interne lesgever die als personeelslid verbonden is aan de promotor- of partnerorganisatie) dan wel om een externe opleiding (gegeven door een externe lesgever die niet als personeelslid verbonden is aan de promotor- of partnerorganisatie) gaat.
- In de volgende kolommen vult u het totaal aantal lesgeversuren (totaal aantal uren dat de lesgever zal geven) per opleiding, het totaal aantal deelnemersuren (de som van alle per deelnemer gevolgde lesuren) en het totaal aantal deelnemers (met een uitsplitsing naar vrouwen, ouderen en migranten) aan.
- Geef aan of de opleiding on-the-job zal plaatsvinden. Indien dit het geval is, gelieve bij de opmerkingen aan te geven voor hoeveel uren deze opleiding on-the-job plaatsvindt.
- In kolom ‘Uurtarief externe opleider’ ten slotte geeft u, enkel indien het gaat om een opleiding gegeven door een externe opleider, het uurtarief van de externe opleider aan.
</t>
  </si>
  <si>
    <t>FINANCIERING</t>
  </si>
  <si>
    <t>Dit tabblad helpt u bij het opmaken van een financieringskader voor uw project.
- In dit tabblad dient u de financiering van de kosten gemaakt in de rapportperiode aan te geven.
- Binnen uw oproepfiche (indien u een projectbegroting opmaakt) en binnen uw projectovereenkomst (bij rapportering) werd de financiering reeds afgebakend. 
Deze afbakening is enerzijds op het maximale nominale subsidiebedrag én anderzijds op de minimale/maximale financieringspercentages.
Invullen document:
- Selecteer in kolom C voor elke rij de gepaste financieringsbron. 
- Geef voor elke financieringsbron aan of die al dan niet 'persoonsgebonden' is (voorbeelden van persoonsgebonden financiering zijn gesco, activa, maribel, BEV, ...).
- Het kostentotaal moet gelijk zijn aan het financieringstotaal.</t>
  </si>
  <si>
    <t>Invoeren in ESF APPLICATIE</t>
  </si>
  <si>
    <t>KOOLSTOFARME FOCUS</t>
  </si>
  <si>
    <t>Focus koolstofarme economie</t>
  </si>
  <si>
    <t>investeringsprioriteiten</t>
  </si>
  <si>
    <t>tekstblok investeringsprioriteit</t>
  </si>
  <si>
    <t xml:space="preserve">Indien u de focus ‘koolstofarme economie’ aangeduid hebt bij uw projectvoorstel, gelieve hier dan aan te geven welk bedrag aan acties in het kader hiervan gespendeerd zal worden. Gelieve hierbij ook de berekeningswijze te verduidelijken. </t>
  </si>
  <si>
    <t>Loopbaanbeleid curatief (investeringsprioriteiten 8.i, 8.ii en 8.iii)</t>
  </si>
  <si>
    <t>Binnen deze investeringsprioriteit kunnen directe acties opgezet worden ter ondersteuning van de koolstofarme economie in alle bedrijfstakken. Voorbeelden:
- de financiering en organisatie van opleidingen voor werkzoekenden die in deze sectoren werkzaam zullen zijn;
- de voorlichting over werkgelegenheidsmogelijkheden op lange termijn als gevolg van structurele verschuivingen in de arbeidsmarkt, zoals de overgang naar een digitale, koolstofarme en hulpbronnenefficiënte economie met een groot belang voor de zorg- en gezondheidszorgsector.
Tegelijk kan, afhankelijk van de oproepen, de overweging worden gemaakt of indirecte acties mogelijk zijn. Voorbeelden:
- nagaan of voor bepaalde secundaire opleidingen (vb. schilder) de nodige milieumaatregelen worden genomen;
- door na te vragen bij promotoren welke maatregelen zij in de toekomst plannen met betrekking tot milieuvriendelijk gebouwenbeheer.</t>
  </si>
  <si>
    <t>Loopbaanbeleid preventief (investeringsprioriteiten 10.i en 10.iii)</t>
  </si>
  <si>
    <t>Binnen deze investeringsprioriteit kunnen directe acties opgezet worden ter ondersteuning van de koolstofarme economie in alle bedrijfstakken. Voorbeelden:
- de financiering en organisatie van opleidingen voor schoolgaande jongeren die in deze sectoren werkzaam zullen zijn;
- de financiering en organisatie van opleidingen en/of omscholingen voor werkenden in of naar deze sectoren;
- de voorlichting over werkgelegenheidsmogelijkheden op lange termijn als gevolg van structurele verschuivingen in de arbeidsmarkt, zoals de overgang naar een digitale, koolstofarme en hulpbronnenefficiënte economie met een groot belang voor de zorg- en gezondheidszorgsector.
Tegelijk kan, afhankelijk van de oproepen, de overweging worden gemaakt of indirecte acties mogelijk zijn. Voorbeelden:
- nagaan of voor bepaalde secundaire opleidingen (vb. schilder) de nodige milieumaatregelen worden genomen;
- door na te vragen bij promotoren welke maatregelen promotoren in de toekomst plannen met betrekking tot milieuvriendelijk gebouwenbeheer.</t>
  </si>
  <si>
    <t>Sociale inclusie en armoedebestrijding (investeringsprioriteiten 9.i, 9.ii en 9.v)</t>
  </si>
  <si>
    <t>investeringsprioriteit</t>
  </si>
  <si>
    <t>Evaluatie_Fin</t>
  </si>
  <si>
    <t>Vraag projectvoorstel</t>
  </si>
  <si>
    <t>Beoordelingsvraag</t>
  </si>
  <si>
    <t>Beoordeling</t>
  </si>
  <si>
    <t>WETGEVING OVERHEIDSOPDRACHTEN: Is de wetgeving overheidsopdrachten van toepassing op uw organisatie? Zo neen, waarom niet? Zo ja, gaat u kosten maken &lt; 30.000 euro (excl. BTW), toon aan hoe u voor bedragen &lt; 30.000 euro de markt zal consulteren. Zo ja, gaat u kosten maken boven 30.000 euro, boven 144.000 euro of boven 221.000 euro (telkens excl. BTW)? Zo ja, beschrijf het doel van de overheidsopdracht of overheidsopdrachten hierbij.</t>
  </si>
  <si>
    <t xml:space="preserve">Schat de promotor correct in of de wetgeving overheidsopdrachten van toepassing is in zijn organisatie? </t>
  </si>
  <si>
    <t>Het antwoord van de promotor op conformiteit met de overheidsopdrachten voldoet: de promotor valt immers niet onder deze bepalingen</t>
  </si>
  <si>
    <t>Het antwoord van de promotor op conformiteit met de overheidsopdrachten voldoet: de promotor valt onder deze bepalingen en geeft blijk van de nodige kennis van de procedures om de wetgeving toe te passen</t>
  </si>
  <si>
    <t>Het antwoord van de promotor op conformiteit met de overheidsopdrachten voldoet niet: de promotor moet de wetgeving toepassen en hiertoe binnen de maand aan het ESF een beschrijving geven van de werkwijze die zal worden opgezet</t>
  </si>
  <si>
    <t>STAATSSTEUN: uw project valt onder DAEB.</t>
  </si>
  <si>
    <t>STAATSSTEUN: uw project valt onder de de minimis-regeling. Werd een verklaring op eer opgeladen? Verduidelijk in de bijlage welke subsidies hiervan onder de minimis vallen.</t>
  </si>
  <si>
    <t>Is de promotor in orde met de vereisten inzake staatssteun? Werden de subsidies in het kader van de minimis opgelijst?</t>
  </si>
  <si>
    <t>De promotor voldoet aan de vereisten inzake staatssteun want de vereiste documenten zijn aanwezig</t>
  </si>
  <si>
    <t>De promotor voldoet niet aan de vereisten inzake staatssteun: de promotor kan het project niet opstarten indien hij de gevraagde documenten niet aanlevert</t>
  </si>
  <si>
    <t>STAATSSTEUN: voor uw project kunt u opteren voor ofwel de verklaring op eer in het kader van de minimis ofwel een motivering van niet-economisch voordeel. Werd een verklaring op eer opgeladen? Verduidelijk in de bijlage welke subsidies hiervan onder de minimis vallen. Of werd een motivering van niet-economisch voordeel opgeladen?</t>
  </si>
  <si>
    <t>Welk staatssteunregime is van toepassing op het project?</t>
  </si>
  <si>
    <t>NEDAB</t>
  </si>
  <si>
    <t>de minimis</t>
  </si>
  <si>
    <t>STAATSSTEUN: uw project valt onder de groepsvrijstellingsverordening. Om volledig in orde te zijn met deze regelgeving, moeten de volgende voorwaarden vervuld zijn: - uw project start niet voor de datum van goedkeuring; - uw project bevat geen opleidingen die wettelijk verplicht zijn;  - ... Voeg een verklaring op eer toe als bijlage bij deze vraag.</t>
  </si>
  <si>
    <t>Is de promotor in orde met de vereisten inzake staatssteun? Werd de verklaring op eer toegevoegd ?</t>
  </si>
  <si>
    <t>STAATSSTEUN: uw project valt onder NEDAB.</t>
  </si>
  <si>
    <t>nvt</t>
  </si>
  <si>
    <t>De NEDAB-staatssteunregeling vereist geen verklaring op eer door de promotor.</t>
  </si>
  <si>
    <t>De DAEB-staatssteunregeling vereist geen verklaring op eer door de promotor.</t>
  </si>
  <si>
    <t>INDICATOREN: Zoals opgenomen in de oproepfiche, verwachten we dat u maandelijks voor alle deelnemers een door Europa opgelegde set van indicatoren nakijkt en bijhoudt. Wie zal deze activiteiten op zich nemen in uw organisatie ? Hoe zult u ervoor zorgen dat deze indicatoren accuraat worden bijgehouden ? Welke acties zult u hierrond met welke frequentie opzetten ?*</t>
  </si>
  <si>
    <t>INDICATOREN: Deelname aan deze oproep houdt een engagement in om te participeren aan de nul- en eindmetingen mbt werkbaarheid zoals beschreven in de oproepfiche. Geef aan hoe u met deze verplichting zult omgaan. Beschrijf de specifieke acties die u hieromtrent in uw bedrijf zult opzetten.</t>
  </si>
  <si>
    <t>Is de inzameling van indicatoren correct opgevat?</t>
  </si>
  <si>
    <t>De promotor voorziet voldoende acties voor de aanlevering van de indicatoren</t>
  </si>
  <si>
    <t>De promotor moet binnen de maand aan de projectbeheerder doorgeven hoe hij de indicatoren zal verzamelen</t>
  </si>
  <si>
    <t>INDICATOREN: nvt</t>
  </si>
  <si>
    <t>Een inzameling van indicatoren door de promotor is niet van toepassing binnen deze oproep.</t>
  </si>
  <si>
    <t>PROJECT VOLTOOID VOOR INDIENING</t>
  </si>
  <si>
    <t>Zijn er aanwijzingen dat het project reeds fysiek is voltooid of volledig ten uitvoer is gelegd voor de indiening van het projectvoorstel bij de managementautoriteit?</t>
  </si>
  <si>
    <t>Het project is niet voltooid voor indiening</t>
  </si>
  <si>
    <t>Het project is voltooid voor indiening en kan dus niet goedgekeurd worden</t>
  </si>
  <si>
    <t>INVESTERINGSPRIORITEIT</t>
  </si>
  <si>
    <t>Bij de oproepen met meerdere mogelijke investeringsprioriteiten zoals innovatie of transnationaliteit, ... : ga als projectbeheerder na of het project past onder de volgende in het OP voorziene investeringsprioriteiten (andere in de applicatie beschikbare IP's kunnen niet opgenomen worden) : 
- prioriteit 1 : 8i (102); 8ii (103); 8iii (104)
- prioriteit 2 : 10i (115); 10iii (117); 10iv (118);
- prioriteit 3 : 9i (109); 9ii (110); 9v (113);
- prioriteit 4 : 8v (106); 8vii (108);
- prioriteit 5 : 8i (102); 8ii (103); 8iii (104); 8v (106); 9i (109); 9ii (110); 9v (113); 10i (115); 10iii (117).</t>
  </si>
  <si>
    <t>10iv Verbetering van de arbeidsmarktrelevantie van de onderwijs- en opleidingsstelsels, vergemakkelijking van de overstap van onderwijs naar werk en versterking van beroepsonderwijs- en beroepsopleidingssystemen en de kwaliteit daarvan, onder meer door mechanismen voor het anticiperen op vaardigheden, aanpassing van leerplannen en invoering en ontwikkeling van stelsels van leren op de werkplek, waaronder stelsels voor duaal leren en regelingen voor leerlingschap</t>
  </si>
  <si>
    <t>8i Toegang tot werkgelegenheid voor werkzoekenden en niet-actieven, met inbegrip van langdurig werklozen en personen die ver van de arbeidsmarkt af staan, mede door middel van plaatselijke werkgelegenheidsinitiatieven en ondersteuning van de arbeidsmobiliteit</t>
  </si>
  <si>
    <t>8ii Duurzame integratie op de arbeidsmarkt van jongeren (ESF), met name jongeren die geen werk hebben en geen onderwijs of opleiding volgen, daaronder begrepen jongeren die gevaar lopen sociaal buitengesloten te raken en jongeren uit gemarginaliseerde gemeenschappen, inclusief door de tenuitvoerlegging van de jongerengarantie</t>
  </si>
  <si>
    <t>8iii Werk als zelfstandige, ondernemerschap en oprichting van een eigen bedrijf, met inbegrip van innovatieve micro-, kleine en middelgrote ondernemingen</t>
  </si>
  <si>
    <t>10i Vermindering en voorkoming van de schooluitval en bevordering van de gelijke toegang tot hoogwaardige vroeg- en voorschools, lager en middelbaar onderwijs, waaronder formele, niet-formele en informele leertrajecten om weer aansluiting te vinden bij onderwijs en opleiding</t>
  </si>
  <si>
    <t>10iii Vergroting van de gelijke toegang tot een leven lang leren voor alle leeftijdsgroepen in formele, non-formele en informele opzet, vergroting van de kennis, vaardigheden en competenties van de beroepsbevolking, en het bevorderen van flexibele leertrajecten onder meer via loopbaanbegeleiding en validering van verworven vaardigheden en kennis</t>
  </si>
  <si>
    <t>9i Actieve integratie, mede met het oog op de bevordering van gelijke kansen en actieve participatie en verbetering van de inzetbaarheid</t>
  </si>
  <si>
    <t>9ii Sociaal-economische integratie van gemarginaliseerde gemeenschappen zoals de Roma</t>
  </si>
  <si>
    <t>9v Bevordering van sociaal ondernemerschap en beroepsintegratie in sociale ondernemingen en de sociale en solidaire economie teneinde de toegang tot werk te vergemakkelijken</t>
  </si>
  <si>
    <t>8v Aanpassing van werknemers, ondernemingen en ondernemers aan veranderingen</t>
  </si>
  <si>
    <t>8vii Modernisering van de arbeidsmarktinstellingen, zoals openbare en particuliere diensten voor arbeidsvoorziening, en het verbeteren van de afstemming van de behoeften van de arbeidsmarkt, met inbegrip van diepgaande maatregelen die de transnationale arbeidsmobiliteit verbeteren, en ook via mobiliteitsprogramma's en een betere samenwerking tussen instellingen en belanghebbenden</t>
  </si>
  <si>
    <t>KOOLSTOFARME ECONOMIE 
Zijn er projectactiviteiten die bijdragen tot een koolstofarme economie? Indien ja, noteer de kost van deze projectactiviteiten.</t>
  </si>
  <si>
    <t xml:space="preserve">Past dit project onder de prioriteiten 1, 2 of 3 en gaat u als projectbeheerder akkoord met de promotor dat dit project bijdraagt tot de koolstofarme economie ?  Zo ja, geef hierbij aan of dit het gehele dan wel een gedeelte van de totale kostprijs omvat.  </t>
  </si>
  <si>
    <t>TSK bedrag besteed aan koolstofarme economie:</t>
  </si>
  <si>
    <t>getalnotatie - geen uitvallijst</t>
  </si>
  <si>
    <t xml:space="preserve">PROJECTSPECIFICATIE 1 : </t>
  </si>
  <si>
    <t>Is het project gericht op duurzame participatie van vrouwen op de arbeidsmarkt ?</t>
  </si>
  <si>
    <t xml:space="preserve">PROJECTSPECIFICATIE 2 : </t>
  </si>
  <si>
    <t>Is er sprake van een formeel publiek-privaat samenwerkingsverband ?</t>
  </si>
  <si>
    <t>PROJECTRESULTAAT</t>
  </si>
  <si>
    <t>Definieer het projectresultaat, zoals dit in de projectovereenkomst zal worden opgenomen</t>
  </si>
  <si>
    <t xml:space="preserve">Via dit project werkt de promotor aan:
-	Een opleidingsaanbod dat aansluit bij de noden van de doelgroep en complementair is aan het bestaande aanbod. 
-	Een verhoogde kennisopbouw rond AI in al zijn aspecten bij ondernemingen en hun werknemers 
-	Een stijgende maturiteit bij ondernemingen (en hun werknemers) om het gebruik van AI te realiseren. 
-	Een ontwerp van business model waaruit blijkt dat er niet enkel aandacht is voor de technische implicaties van de (voorbereiding van) de implementatie van AI op producten, processen en diensten maar ook op het menselijk kapitaal (de medewerkers) in de ondernemingen, maar ook hoe men het ontwikkelde aanbod in de markt zal zetten en tot bij de beoogde doelgroep zal brengen. Dit business model kan in de loop van het project nog verder op punt gezet worden. </t>
  </si>
  <si>
    <t>Terug naar INSTRUCTIES</t>
  </si>
  <si>
    <t>BTW-plichtig:</t>
  </si>
  <si>
    <t>&lt;vul aan&gt;</t>
  </si>
  <si>
    <t>Motivatie gemengd stelsel/percentage:</t>
  </si>
  <si>
    <t>leverancier</t>
  </si>
  <si>
    <t>factuur</t>
  </si>
  <si>
    <t>Controle Projectbeheerder</t>
  </si>
  <si>
    <t>nr</t>
  </si>
  <si>
    <t>naam leverancier</t>
  </si>
  <si>
    <t>ondernemingsnummer</t>
  </si>
  <si>
    <t>factuurnummer</t>
  </si>
  <si>
    <t>omschrijving</t>
  </si>
  <si>
    <t>bedrag factuur excl. BTW</t>
  </si>
  <si>
    <t>BTW-bedrag</t>
  </si>
  <si>
    <t>KOST</t>
  </si>
  <si>
    <t>opmerkingen</t>
  </si>
  <si>
    <t>bedragFactuurExclBtwPB</t>
  </si>
  <si>
    <t>btwPB</t>
  </si>
  <si>
    <t>kostPB</t>
  </si>
  <si>
    <t>opmerkingenPB</t>
  </si>
  <si>
    <t>naamLeverancier</t>
  </si>
  <si>
    <t>bedragFactuurExclBtw</t>
  </si>
  <si>
    <t>btwBedrag</t>
  </si>
  <si>
    <t>Kost</t>
  </si>
  <si>
    <t>PROJECTGEGEVENS</t>
  </si>
  <si>
    <t>Projectnummer</t>
  </si>
  <si>
    <t>Projectnaam</t>
  </si>
  <si>
    <t>Contactpersoon</t>
  </si>
  <si>
    <t>E-mail contactpersoon</t>
  </si>
  <si>
    <t>voornaam</t>
  </si>
  <si>
    <t>achternaam</t>
  </si>
  <si>
    <t>rijksregisternummer</t>
  </si>
  <si>
    <t>functie</t>
  </si>
  <si>
    <t>organisatie</t>
  </si>
  <si>
    <t>typeOvereenkomst</t>
  </si>
  <si>
    <t>brutoloon</t>
  </si>
  <si>
    <t>sut</t>
  </si>
  <si>
    <t>toewijzingJaNee</t>
  </si>
  <si>
    <t>tewerkstellingsbreuk</t>
  </si>
  <si>
    <t>toewijzingspercentage</t>
  </si>
  <si>
    <t>startdatumToewijzing</t>
  </si>
  <si>
    <t>einddatumToewijzing</t>
  </si>
  <si>
    <t>urenToewijzing</t>
  </si>
  <si>
    <t>urenTijdsregistratie</t>
  </si>
  <si>
    <t>uren</t>
  </si>
  <si>
    <t>opmerking</t>
  </si>
  <si>
    <t>controleBrutoloonPB</t>
  </si>
  <si>
    <t>typePB</t>
  </si>
  <si>
    <t>brutoloonPB</t>
  </si>
  <si>
    <t>sutPB</t>
  </si>
  <si>
    <t>tewerkstellingsbreukPB</t>
  </si>
  <si>
    <t>toewijzingspercentagePB</t>
  </si>
  <si>
    <t>startdatumToewijzingPB</t>
  </si>
  <si>
    <t>einddatumToewijzingPB</t>
  </si>
  <si>
    <t>urenToewijzingPB</t>
  </si>
  <si>
    <t>urenTijdsregistratiePB</t>
  </si>
  <si>
    <t>urenPB</t>
  </si>
  <si>
    <t>activiteitenPB</t>
  </si>
  <si>
    <t>intern personeel/contractueel/statutair/statutair vervangen</t>
  </si>
  <si>
    <t>ondersteuning</t>
  </si>
  <si>
    <t>blauwe cellen in te vullen</t>
  </si>
  <si>
    <t>intern personeelslid</t>
  </si>
  <si>
    <t>kostberekening</t>
  </si>
  <si>
    <t>soort</t>
  </si>
  <si>
    <t xml:space="preserve">functie </t>
  </si>
  <si>
    <t>standaard uurtarief SUT</t>
  </si>
  <si>
    <t>toewijzing op het project (ja/nee)</t>
  </si>
  <si>
    <t>tewerkstellingsbreuk arbeidsovereenkomst (%)</t>
  </si>
  <si>
    <t>toewijzingspercentage (%)</t>
  </si>
  <si>
    <t>startdatum toewijzing (dd/mm/jjjj)</t>
  </si>
  <si>
    <t>einddatum toewijzing (dd/mm/jjjj)</t>
  </si>
  <si>
    <t>uren op toewijzing</t>
  </si>
  <si>
    <t>projecturen</t>
  </si>
  <si>
    <t>totaal uren</t>
  </si>
  <si>
    <t>activiteit</t>
  </si>
  <si>
    <t>extern personeelslid</t>
  </si>
  <si>
    <t>naam organisatie</t>
  </si>
  <si>
    <t>taakomschrijving</t>
  </si>
  <si>
    <t>totaal aantal uren</t>
  </si>
  <si>
    <t>activiteiten in het project</t>
  </si>
  <si>
    <t>kostprijsUurPB</t>
  </si>
  <si>
    <t>Opleidingsnaam</t>
  </si>
  <si>
    <t>intern/extern/E-learning</t>
  </si>
  <si>
    <t>Totaal aantal lesgeversuren</t>
  </si>
  <si>
    <t>Totaal aantal deelnemersuren</t>
  </si>
  <si>
    <t>Totaal aantal deelnemers</t>
  </si>
  <si>
    <t>Kost E-learning module per persoon (max. 1 700 €)</t>
  </si>
  <si>
    <t>Hoeveel ouderen nemen deel aan deze opleiding?</t>
  </si>
  <si>
    <t>Hoeveel migranten nemen deel aan deze opleiding?</t>
  </si>
  <si>
    <t>Hoeveel vrouwen nemen deel aan deze opleiding?</t>
  </si>
  <si>
    <t>Opleiding on-the-job?</t>
  </si>
  <si>
    <t>Uurtarief externe opleider (max. 125 €/u)</t>
  </si>
  <si>
    <t>KostTussenst</t>
  </si>
  <si>
    <t>tussenstap</t>
  </si>
  <si>
    <t>Opmerkingen</t>
  </si>
  <si>
    <t>checkExtern</t>
  </si>
  <si>
    <t>Externe lesgeverskost</t>
  </si>
  <si>
    <t>checkIntern</t>
  </si>
  <si>
    <t>Interne lesgeverskost</t>
  </si>
  <si>
    <t>Loonkost deelnemers</t>
  </si>
  <si>
    <t>checkElearning</t>
  </si>
  <si>
    <t>kostElearning</t>
  </si>
  <si>
    <t>aantal</t>
  </si>
  <si>
    <t>standaardkost</t>
  </si>
  <si>
    <t>totale kost</t>
  </si>
  <si>
    <t>Bedrag</t>
  </si>
  <si>
    <t>Percentage</t>
  </si>
  <si>
    <t>Totaal financiering project</t>
  </si>
  <si>
    <t>Totaal kosten project</t>
  </si>
  <si>
    <t>Ontvangsten</t>
  </si>
  <si>
    <t>ESF</t>
  </si>
  <si>
    <t>Kosten extern personeel</t>
  </si>
  <si>
    <t>Vlaamse cofinanciering</t>
  </si>
  <si>
    <t>Vast/forfaitaire percentages</t>
  </si>
  <si>
    <t>Andere publieke cofinancieringsbronnen</t>
  </si>
  <si>
    <t>Sectormiddelen</t>
  </si>
  <si>
    <t>Private financiering</t>
  </si>
  <si>
    <t>Lokale financiering</t>
  </si>
  <si>
    <t>VDAB</t>
  </si>
  <si>
    <t xml:space="preserve">Totaal financiering werking </t>
  </si>
  <si>
    <t>Totaal kosten werking</t>
  </si>
  <si>
    <t xml:space="preserve">Totaal ESF </t>
  </si>
  <si>
    <t>Lokale financiering: Personeel</t>
  </si>
  <si>
    <t xml:space="preserve">Totaal Vlaamse cofinanciering </t>
  </si>
  <si>
    <t>Lokale financiering: Regierol Sociale Economie en Werk</t>
  </si>
  <si>
    <t xml:space="preserve">Totaal Andere publieke cofinancieringsbronnen </t>
  </si>
  <si>
    <t>Lokale financiering: Financiële middelen</t>
  </si>
  <si>
    <t xml:space="preserve">Totaal Sectormiddelen </t>
  </si>
  <si>
    <t>VDAB: Personeel</t>
  </si>
  <si>
    <t xml:space="preserve">Totaal Private financiering </t>
  </si>
  <si>
    <t>VDAB: Financiële middelen</t>
  </si>
  <si>
    <t>Totaal Lokale financiering</t>
  </si>
  <si>
    <t>Totaal VDAB</t>
  </si>
  <si>
    <t>Totaal financiering ondersteuning</t>
  </si>
  <si>
    <t>Totaal kosten ondersteuning</t>
  </si>
  <si>
    <t>volg nr</t>
  </si>
  <si>
    <t>financieringsbron (selecteer)</t>
  </si>
  <si>
    <t>persoonsgebonden (selecteer: ja/nee)</t>
  </si>
  <si>
    <t>percentage</t>
  </si>
  <si>
    <t>omschrijving + verantwoording van de inbreng          (met mogelijke berekeningswijze, eventuele verdeelsleutels en/of andere opmerkingen)</t>
  </si>
  <si>
    <t>1.3. Andere te specifiëren</t>
  </si>
  <si>
    <t>4. Indirecte kosten</t>
  </si>
  <si>
    <t>5. Transnationale kosten</t>
  </si>
  <si>
    <t>6. Overheidsopdrachten</t>
  </si>
  <si>
    <t>7. Vast/forfaitaire percentages</t>
  </si>
  <si>
    <t>9. Standaardkosten</t>
  </si>
  <si>
    <t>Totale kosten</t>
  </si>
  <si>
    <t>Totale financiering</t>
  </si>
  <si>
    <t>Projectnaam:</t>
  </si>
  <si>
    <t>Algemeen eindoordeel:</t>
  </si>
  <si>
    <t>Projectnummer:</t>
  </si>
  <si>
    <t>XXXX [Verplicht invullen]</t>
  </si>
  <si>
    <t>Promotor:</t>
  </si>
  <si>
    <t>Naam evaluator:</t>
  </si>
  <si>
    <t>NAAM [Verplicht invullen]</t>
  </si>
  <si>
    <t>Organisatie evaluator:</t>
  </si>
  <si>
    <t>ESF Vlaanderen</t>
  </si>
  <si>
    <t>Past het projectvoorstel in de betreffende oproep en investeringsprioriteit?</t>
  </si>
  <si>
    <t>Ja</t>
  </si>
  <si>
    <t>Criteria</t>
  </si>
  <si>
    <t>Score</t>
  </si>
  <si>
    <t>Deskundigheid en ervaring</t>
  </si>
  <si>
    <t>Aanpak en methodiek</t>
  </si>
  <si>
    <t>Criterium 3</t>
  </si>
  <si>
    <t>NVT</t>
  </si>
  <si>
    <t>Criterium 4</t>
  </si>
  <si>
    <t>Criterium 5</t>
  </si>
  <si>
    <t>EINDOORDEEL</t>
  </si>
  <si>
    <t>De medewerkers van de Afdeling ESF vallen onder de voorwaarden van de omzendbrief deontologische code BZ 2011 van 6 juli 2011 betreffende de deontologische code voor de personeelsleden van de Vlaamse Overheid.</t>
  </si>
  <si>
    <t>Opmerkingen aan de promotor:</t>
  </si>
  <si>
    <t>Beoordelingscriterium</t>
  </si>
  <si>
    <t>Scoringscategorie</t>
  </si>
  <si>
    <t>Score 0-4</t>
  </si>
  <si>
    <t>Regio</t>
  </si>
  <si>
    <t>Waar zal uw initiatief actief zijn?</t>
  </si>
  <si>
    <t>Geen beoordelingscriterium – louter ter info</t>
  </si>
  <si>
    <t>GEEN SCORING</t>
  </si>
  <si>
    <t>Welke ervaring heeft uw organisatie of het partnerschap in het begeleiden van de doelgroep?</t>
  </si>
  <si>
    <t>Kan de promotor overtuigend aantonen over ervaring en expertise te beschikken in het begeleiden van kwetsbare werkzoekenden en meer specifiek in het begeleiden van werkzoekenden in armoede of een verhoogde kans op armoede hebben? Heeft de promotor ook al dan niet ervaring in en kennis van het begeleiden van anderstaligen?</t>
  </si>
  <si>
    <t>De promotor heeft veel ervaring en expertise in het begeleiden van de doelgroep. (4 punten);
De promotor heeft nauwelijks tot geen ervaring en expertise in het begeleiden van de doelgroep. (0 punten)</t>
  </si>
  <si>
    <t>De promotor heeft veel ervaring en expertise in het in het verkennen, stelselmatig activeren en begeleiding van inactieve arbeidsreserves en maatschappelijk kwetsbare groepen op de arbeidsmarkt en meer specifiek in het begeleiden van de door hen gekozen doelgroep. (4 punten);
De promotor heeft nauwelijks tot geen ervaring en expertise in het verkennen, stelselmatig activeren en begeleiding van inactieve arbeidsreserves en maatschappelijk kwetsbare groepen op de arbeidsmarkt en meer specifiek in het begeleiden van de door hen gekozen doelgroep. (0 punten)</t>
  </si>
  <si>
    <t>Wat is uw inschatting van de noden en behoeften van de doelgroep?</t>
  </si>
  <si>
    <t>Zijn de noden en behoeften van de doelgroep goed in kaart gebracht? Houdt de promotor rekening met de heterogeniteit van de doelgroep?</t>
  </si>
  <si>
    <t>De promotor geeft een duidelijk en objectief beeld van de noden en behoeften van de doelgroep. Naast de specifiteit van, komt ook de heterogeniteit binnen de doelgroep voldoende aan bod. (4 punten);
De promotor geeft geen duidelijk en objectief beeld van de noden en behoeften van de doelgroep. Zowel de specifiteit als de heterogeniteit van de doelgroep komen nauwelijks aan bod.  (0 punten)</t>
  </si>
  <si>
    <t>Op welke manier engageert u zich om rekening te houden met lessen uit de VDAB-Tender Armoede?</t>
  </si>
  <si>
    <t>Kan de promotor overtuigend aantonen dat hij binnen zijn aanpak rekening houdt met de geleerde lessen uit de VDAB-Tender Armoede? Hoe zal hij deze integreren in zijn aanpak? Is het engagement duidelijk?</t>
  </si>
  <si>
    <t>De promotor toont overtuigend aan dat hij rekening houdt met de geleerde lessen uit de VDAB-Tender Armoede en hoe hij deze zal integreren in zijn aanpak. (4 punten);
De promotor kan niet voldoende aantonen dat hij rekening houdt met de geleerde lessen uit de VDAB-Tender Armoede en hoe hij deze zal integreren in zijn aanpak. (0 punten)</t>
  </si>
  <si>
    <t>De promotor kent het aanbod voor deze doelgroep in de regio en toont overtuigend aan waar deze momenteel te kort schiet. Hierbij wordt er voldoende rekening gehouden met het uitbreiden van relevante partnerschappen (in de brede betekenis) die ten goede kan komen aan de te bereiken doelgroep. Het project voorziet in een sterke lokale inbedding. (4 punten);
De promotor heeft geen of nauwelijks kennis van de situatie van de doelgroep in de regio, en heeft ook geen duidelijke kijk op de huidige tekortkomingen. Er is geen lokale inbedding van het project. (0 punten)</t>
  </si>
  <si>
    <t>Hoe gaat u het groepsaanbod organiseren?
a) Welke concrete acties gaat u ondernemen? Hoe zal u garanderen dat deze gelinkt zijn aan de concrete hulpvragen van de doelgroep?
b) Op welke manier zijn de principes van de WW-methodiek geïntegreerd in het aanbod?
c) Welke verandering beoogt u?
d) Hoe gaat u rekening houden met de vraag naar flexibiliteit (op vlak van duurtijd, mobiliteit en bereikbaarheid, grootte van de groepen en maatwerk)</t>
  </si>
  <si>
    <t>Kan de promotor voldoende onderbouwen waarom hij net voor deze acties en methodiek(en) kiest? Wordt de meerwaarde/effectiviteit van de gekozen methodiek voldoende aangetoond? Is de methodiek voldoende flexibel en in de mogelijkheid maatwerk aan te bieden? Is er duidelijk een link met een potentieel relevant netwerk die hierbij geactiveerd kan worden? Wordt er voldoende aandacht besteed aan mogelijke afhaking van deelnemers? Hoe gaat men hiermee om?</t>
  </si>
  <si>
    <t>De promotor beschrijft op een duidelijke manier de gekozen acties en methodiek(en) en kan overtuigend de doeltreffendheid ervan aantonen. De methodiek is flexibel en kan maatwerk aanbieden. Hierbij wordt waar nodig geacht het juiste netwerk geactiveerd. Men heeft voldoende aandacht voor mogelijke afhaking van deelnemers. (4 punten);                                                                                                                                        De acties en methodiek(en) worden onvoldoende beschreven en de doeltreffendheid ervan is niet aangetoond. Deze zijn niet flexibel en niet geschikt om maatwerk aan te bieden. Er is geen aandacht voor het mogelijks activeren van een netwerk hierbij, noch voor mogelijke afhaking van deelnemers. (0 punten)</t>
  </si>
  <si>
    <t>Hoe gaat u de aanvullende individuele begeleiding organiseren?</t>
  </si>
  <si>
    <t xml:space="preserve">Hoe ziet u de samenwerking met betrokken partners (zoals de WW-bemiddelaar, lokale besturen, welzijnsactoren,…)?
a) Op welke manier breng je de dienstverleners rond de persoon in kaart?
b) Op welke manier stem je de begeleiding af op de reeds bestaande dienstverlening?
</t>
  </si>
  <si>
    <t>Geeft de promotor aan voldoende te willen samenwerken met relevante partners? Kan de promotor deze partners voldoende identificeren?</t>
  </si>
  <si>
    <t>Het is voldoende duidelijk hoe de promotor de samenwerking ziet met betrokken partners. De manier waarop zij deze in kaart brengen is helder en doeltreffend. De voorgestelde begeleiding is complementair aan de bestaande dienstverlening rond de deelnemer en vertrekt vanuit een wil tot samenwerken met alle betrokken partners. (4 punten);
Het is onvoldoende duidelijk hoe de promotor de samenwerking ziet met betrokken partners. De manier waarop zij deze in kaart brengen is niet helder noch doeltreffend. De voorgestelde begeleiding is niet complementair aan de bestaande dienstverlening rond de deelnemer en vertrekt onvoldoende vanuit een wil tot samenwerken met alle betrokken partners. (0 punten).</t>
  </si>
  <si>
    <t xml:space="preserve">De promotor kan  aantonen wanneer (formele en informele) evaluatiemomenten worden voorzien - zowel tussen het partnerschap als met de deelnemers. Er wordt voldoende aandacht besteed aan bijsturing van het project en de methodieken indien dit nodig blijkt. (4 punten)
De promotor heeft  onvoldoende aandacht voor evaluatiemomenten - zowel tussen het partnerschap als met de deelnemers. Er wordt ook onvoldoende aangetoond hoe deze worden verwerkt bij eventuele bijsturing van het project.   (0 punten)                                                                                                                                                                              </t>
  </si>
  <si>
    <t>Duur project:</t>
  </si>
  <si>
    <t xml:space="preserve">Opmerkingen kosten en financiering
</t>
  </si>
  <si>
    <t>Projectvoorstel promotor</t>
  </si>
  <si>
    <t>Projectbeslissing ESF</t>
  </si>
  <si>
    <t>KOSTEN</t>
  </si>
  <si>
    <t>1. Personeelskosten</t>
  </si>
  <si>
    <t>1.1. Kosten intern personeel</t>
  </si>
  <si>
    <t>1.2. Kosten extern personeel (uitbestede diensten, facturen)</t>
  </si>
  <si>
    <t>2. Kosten deelnemers</t>
  </si>
  <si>
    <t>2.1. Loonkost deelnemers</t>
  </si>
  <si>
    <t>2.2. Vervangingsinkomens deelnemers</t>
  </si>
  <si>
    <t>2.3. Vergoedingen deelnemers</t>
  </si>
  <si>
    <t>2.4. Andere te specifiëren</t>
  </si>
  <si>
    <t>3. Werkingkosten</t>
  </si>
  <si>
    <t>3.1. Aankopen van verbruikbaar materiaal (facturen)</t>
  </si>
  <si>
    <t>3.2. Afschrijvingen van verbruiksmateriaal</t>
  </si>
  <si>
    <t>3.3. Andere te specifiëren</t>
  </si>
  <si>
    <t>5.1. Loonkost coördinatie personeel</t>
  </si>
  <si>
    <t>5.2. Transnationale reiskosten</t>
  </si>
  <si>
    <t>5.3. Vertalingen</t>
  </si>
  <si>
    <t>5.4. Andere te specifiëren</t>
  </si>
  <si>
    <t>7. Vaste/forfaitaire percentages</t>
  </si>
  <si>
    <t>8. Vaste/forfaitaire bedragen</t>
  </si>
  <si>
    <t>10. Lump sum</t>
  </si>
  <si>
    <t>Cofinanciering VDAB</t>
  </si>
  <si>
    <t>Private middelen</t>
  </si>
  <si>
    <t>Andere</t>
  </si>
  <si>
    <t>Berekening eerste voorschot</t>
  </si>
  <si>
    <t>FINANCIERING ZONDER ONTVANGSTEN</t>
  </si>
  <si>
    <t>Heeft u de focus 'koolstofarme economie' aangeduid in de ESF-applicatie bij uw projectvoorstel in het tabblad 'algemeen'?</t>
  </si>
  <si>
    <t>Vul het bedrag in dat gespendeerd wordt aan acties in het kader van koolstofarme economie:</t>
  </si>
  <si>
    <t>Gelieve hieronder de berekeningswijze te verduidelijken:</t>
  </si>
  <si>
    <t xml:space="preserve">Wat betekent 'koolstofarm' in de investeringsprioriteit waarbinnen het project valt? </t>
  </si>
  <si>
    <r>
      <t xml:space="preserve">Zoals aangegeven in de fact sheet ‘How to assess the mainstreaming of climate action in Operational Programmes – ESF’ kan dit op een </t>
    </r>
    <r>
      <rPr>
        <b/>
        <sz val="11"/>
        <color theme="1"/>
        <rFont val="Calibri"/>
        <family val="2"/>
        <scheme val="minor"/>
      </rPr>
      <t xml:space="preserve">directe manier </t>
    </r>
    <r>
      <rPr>
        <sz val="11"/>
        <color theme="1"/>
        <rFont val="Calibri"/>
        <family val="2"/>
        <scheme val="minor"/>
      </rPr>
      <t xml:space="preserve">gebeuren of op een </t>
    </r>
    <r>
      <rPr>
        <b/>
        <sz val="11"/>
        <color theme="1"/>
        <rFont val="Calibri"/>
        <family val="2"/>
        <scheme val="minor"/>
      </rPr>
      <t xml:space="preserve">indirecte manier </t>
    </r>
    <r>
      <rPr>
        <sz val="11"/>
        <color theme="1"/>
        <rFont val="Calibri"/>
        <family val="2"/>
        <scheme val="minor"/>
      </rPr>
      <t xml:space="preserve">(assess proposed ESF direct or indirect support with regards to climate action). In wat volgt, geven we </t>
    </r>
    <r>
      <rPr>
        <b/>
        <sz val="11"/>
        <color theme="1"/>
        <rFont val="Calibri"/>
        <family val="2"/>
        <scheme val="minor"/>
      </rPr>
      <t>voorbeelden van acties</t>
    </r>
    <r>
      <rPr>
        <sz val="11"/>
        <color theme="1"/>
        <rFont val="Calibri"/>
        <family val="2"/>
        <scheme val="minor"/>
      </rPr>
      <t xml:space="preserve"> die mogelijk zijn:
</t>
    </r>
  </si>
  <si>
    <t>naamOrganisatie</t>
  </si>
  <si>
    <t>totaalAantalUren</t>
  </si>
  <si>
    <t>activiteitenInHetProject</t>
  </si>
  <si>
    <t>Totaal financiering werking</t>
  </si>
  <si>
    <t>Totaal Ontvangsten</t>
  </si>
  <si>
    <t>Totale standaardkost werking</t>
  </si>
  <si>
    <t>Totale standaardkost ondersteuning</t>
  </si>
  <si>
    <t>werking</t>
  </si>
  <si>
    <t>Lokale partnerschappen</t>
  </si>
  <si>
    <t>Dit Excel-bestand kan u als partnerschap gebruiken om de kosten en finaniering van uw project in voor te bereiden. Bij indiening van het projectvoorstel in PLATOS vraagt Europa WSE qua begroting een onderbouwing van de inzet van de middelen tot en met eind 2024 met minimaal een inschatting van het aantal VTE per organisatie. 
Opgelet: dit sjabloon dient enkel om de begroting in voor te bereiden voorafgaand aan de effectieve indiening van de begroting via PLATOS. Dit document is dus voor intern gebruik en laadt u niet op in PLATOS.</t>
  </si>
  <si>
    <t>Projectpersoneel</t>
  </si>
  <si>
    <t>Hieronder vindt u een overzicht van de kosten en financiering voor uw project.</t>
  </si>
  <si>
    <t>We berekenen het forfait automatisch op het totaal van de kosten van het projectpersoneel. Hierbij houden we rekening met zowel projectpersoneel met arbeidsovereenkomst dat al aangeworven is als nog aan te werven is. De totale kosten bestaan uit de kosten van het projectpersoneel + het forfait.</t>
  </si>
  <si>
    <t>voeg de kosten voor het projectpersoneel toe aan het tabblad 'Invoeren projectpersoneel'.</t>
  </si>
  <si>
    <t>na input van alle kosten en financiering vindt u in het tabblad 'OVERZICHT K&amp;F' een overzicht van de verschillende onderdelen van uw projectbegroting</t>
  </si>
  <si>
    <t>- In dit tabblad dient u de financiering van de begrote kosten voor 2024 aan te geven.
- In de oproepfiche (indien u een projectbegroting opmaakt) werd de financiering reeds afgebakend. 
Deze afbakening is enerzijds op het maximale nominale subsidiebedrag én anderzijds op de minimale/maximale financieringspercentages.
Invullen document:
- Selecteer in kolom B voor welk projectonderdeel (werking of ondersteuning) u deze financieringsbron toevoegt.
- Selecteer in kolom C voor elke rij de gepaste financieringsbron. 
- Geef voor elke financieringsbron aan of die al dan niet 'persoonsgebonden' is (voorbeelden van persoonsgebonden financiering zijn gesco, activa, maribel, BEV, ...).
- Het kostentotaal moet gelijk zijn aan het financieringstotaal, zowel voor het onderdeel werking, ondersteuning als voor de totale projectbegroting.</t>
  </si>
  <si>
    <t>Wetgeving Overheidsopdrachten</t>
  </si>
  <si>
    <t>Tot welke van onderstaande categorieën behoort uw organisatie?</t>
  </si>
  <si>
    <t>Deze categorieën worden uitgebreid beschreven de website van bestuurszaken: https://overheid.vlaanderen.be/draaiboek/toepassingsgebied-overheidsopdrachten</t>
  </si>
  <si>
    <t>De Staat, de Gewesten, de Gemeenschappen en de lokale overheidsinstanties</t>
  </si>
  <si>
    <t>Publiekrechtelijke instellingen en bepaalde personen</t>
  </si>
  <si>
    <t>De verenigingen bestaande uit een of meer aanbestedende overheden</t>
  </si>
  <si>
    <t>Zal u kosten maken &lt; 30.000 euro (excl. BTW)? *</t>
  </si>
  <si>
    <t>Is uw organisatie een publieke instantie en moet u dus voldoen aan de wetgeving overheidsopdrachten? *</t>
  </si>
  <si>
    <t>Nee</t>
  </si>
  <si>
    <t>Toon aan hoe u voor bedragen &lt; 30.000 euro de markt zal consulteren. *</t>
  </si>
  <si>
    <t>Voeg eventuele bijlagen toe.</t>
  </si>
  <si>
    <t>Gaat u, gelet op de drempelbedragen die worden weergegeven op de website van bestuurszaken: https://overheid.vlaanderen.be/overheidsopdrachten-en-raamcontracten/europese-regelgeving/europese-drempelbedragen, kosten maken boven 30.000 euro, boven 140.000 euro of boven 215.000 euro (telkens excl. BTW)?</t>
  </si>
  <si>
    <t>Het project gaat geen kosten maken boven de 30.000 euro.</t>
  </si>
  <si>
    <t>Het project gaat kosten maken boven 30.000 euro.</t>
  </si>
  <si>
    <t>Het project gaat kosten maken boven 140.000 euro.</t>
  </si>
  <si>
    <t>Het project gaat kosten maken boven 215.000 euro.</t>
  </si>
  <si>
    <t>Zo ja, beschrijf het doel van de overheidsopdracht of overheidsopdrachten hierbij.</t>
  </si>
  <si>
    <t>Onderstaande vragen zijn verplicht in te vullen in PLATOS bij indiening van je projectvoorstel binnen de oproep 208 Lokale partnerschappen. Hier zijn ze enkel opgenomen ter illustratie, in afwachting van de publicatie van de oproep in PLATOS.</t>
  </si>
  <si>
    <t>Maak een keuze uit:</t>
  </si>
  <si>
    <t xml:space="preserve">Projectpersoneel: Geef in onderstaande tabel de gegevens in van de personeelsleden die al tewerkgesteld zijn bij de promotor- en/of partnerorganisatie alsook van de personeelsleden die nog aan te werven zijn. Op basis van deze informatie zal het sjabloon automatisch een standaarduurtarief (SUT) berekenen. Start met in kolom E (soort) te selecteren voor welk projectonderdeel (werking of ondersteuning) u dit personeelslid toevoegt. Schat in hoeveel uren elk personeelslid zal werken in het project. Op basis van het SUT en de uren berekent het sjabloon ook automatisch een kost voor elk personeelslid. Geef ten slotte aan welke activiteiten de persoon in kwestie zal uitvoeren in het project.
</t>
  </si>
  <si>
    <t>VVSG</t>
  </si>
  <si>
    <t>coach</t>
  </si>
  <si>
    <t>algemene ondersteuning</t>
  </si>
  <si>
    <t>coaching</t>
  </si>
  <si>
    <t>juridische ondersteuning, kennisopbouw en -deling, coördinatie,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</si>
</sst>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0.00\ &quot;€&quot;"/>
    <numFmt numFmtId="165" formatCode="&quot;€&quot;\ #,##0.00"/>
    <numFmt numFmtId="166" formatCode="_-* #,##0\ &quot;€&quot;_-;\-* #,##0\ &quot;€&quot;_-;_-* &quot;-&quot;??\ &quot;€&quot;_-;_-@_-"/>
    <numFmt numFmtId="167" formatCode="#,##0\ &quot;€&quot;"/>
  </numFmts>
  <fonts count="66" x14ac:knownFonts="1">
    <font>
      <sz val="11"/>
      <color theme="1"/>
      <name val="Calibri"/>
      <family val="2"/>
      <scheme val="minor"/>
    </font>
    <font>
      <b/>
      <sz val="11"/>
      <color theme="1"/>
      <name val="Calibri"/>
      <family val="2"/>
      <scheme val="minor"/>
    </font>
    <font>
      <i/>
      <sz val="11"/>
      <color rgb="FFFF0000"/>
      <name val="Calibri"/>
      <family val="2"/>
      <scheme val="minor"/>
    </font>
    <font>
      <sz val="10"/>
      <name val="Arial"/>
      <family val="2"/>
    </font>
    <font>
      <b/>
      <sz val="10"/>
      <name val="Arial"/>
      <family val="2"/>
    </font>
    <font>
      <b/>
      <u/>
      <sz val="11"/>
      <color theme="1"/>
      <name val="Calibri"/>
      <family val="2"/>
      <scheme val="minor"/>
    </font>
    <font>
      <sz val="10"/>
      <name val="Arial"/>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Calibri"/>
      <family val="2"/>
      <scheme val="minor"/>
    </font>
    <font>
      <sz val="11"/>
      <color theme="1"/>
      <name val="Calibri"/>
      <family val="2"/>
      <scheme val="minor"/>
    </font>
    <font>
      <u/>
      <sz val="11"/>
      <color theme="10"/>
      <name val="Calibri"/>
      <family val="2"/>
      <scheme val="minor"/>
    </font>
    <font>
      <sz val="11"/>
      <color theme="0" tint="-0.34998626667073579"/>
      <name val="Calibri"/>
      <family val="2"/>
      <scheme val="minor"/>
    </font>
    <font>
      <b/>
      <sz val="12"/>
      <color theme="1"/>
      <name val="Calibri"/>
      <family val="2"/>
      <scheme val="minor"/>
    </font>
    <font>
      <b/>
      <sz val="20"/>
      <color theme="1"/>
      <name val="Calibri"/>
      <family val="2"/>
      <scheme val="minor"/>
    </font>
    <font>
      <b/>
      <sz val="22"/>
      <color theme="1"/>
      <name val="Calibri"/>
      <family val="2"/>
      <scheme val="minor"/>
    </font>
    <font>
      <sz val="11"/>
      <color theme="1"/>
      <name val="Calibri Light"/>
      <family val="2"/>
    </font>
    <font>
      <b/>
      <sz val="11"/>
      <color theme="1"/>
      <name val="Calibri Light"/>
      <family val="2"/>
    </font>
    <font>
      <b/>
      <sz val="16"/>
      <color theme="1"/>
      <name val="Calibri"/>
      <family val="2"/>
      <scheme val="minor"/>
    </font>
    <font>
      <b/>
      <sz val="18"/>
      <color theme="1"/>
      <name val="Calibri"/>
      <family val="2"/>
      <scheme val="minor"/>
    </font>
    <font>
      <sz val="22"/>
      <color theme="1"/>
      <name val="Calibri"/>
      <family val="2"/>
      <scheme val="minor"/>
    </font>
    <font>
      <sz val="11"/>
      <color rgb="FFFFC000"/>
      <name val="Calibri"/>
      <family val="2"/>
      <scheme val="minor"/>
    </font>
    <font>
      <sz val="11"/>
      <color theme="1"/>
      <name val="Calibri"/>
      <family val="2"/>
    </font>
    <font>
      <sz val="10"/>
      <color theme="0"/>
      <name val="Arial"/>
      <family val="2"/>
    </font>
    <font>
      <b/>
      <sz val="14"/>
      <color theme="1"/>
      <name val="Calibri"/>
      <family val="2"/>
      <scheme val="minor"/>
    </font>
    <font>
      <sz val="10"/>
      <name val="Arial"/>
      <family val="2"/>
    </font>
    <font>
      <sz val="11"/>
      <name val="Palatino Linotype"/>
      <family val="1"/>
    </font>
    <font>
      <sz val="9"/>
      <name val="Palatino Linotype"/>
      <family val="1"/>
    </font>
    <font>
      <b/>
      <sz val="11"/>
      <name val="Palatino Linotype"/>
      <family val="1"/>
    </font>
    <font>
      <sz val="11"/>
      <name val="Arial"/>
      <family val="2"/>
    </font>
    <font>
      <b/>
      <sz val="11"/>
      <color theme="1"/>
      <name val="Palatino Linotype"/>
      <family val="1"/>
    </font>
    <font>
      <sz val="11"/>
      <color theme="1"/>
      <name val="Palatino Linotype"/>
      <family val="1"/>
    </font>
    <font>
      <b/>
      <sz val="9"/>
      <name val="Palatino Linotype"/>
      <family val="1"/>
    </font>
    <font>
      <sz val="10"/>
      <name val="Palatino Linotype"/>
      <family val="1"/>
    </font>
    <font>
      <u/>
      <sz val="9"/>
      <name val="Palatino Linotype"/>
      <family val="1"/>
    </font>
    <font>
      <sz val="8"/>
      <name val="Palatino Linotype"/>
      <family val="1"/>
    </font>
    <font>
      <b/>
      <sz val="8"/>
      <color indexed="10"/>
      <name val="Palatino Linotype"/>
      <family val="1"/>
    </font>
    <font>
      <b/>
      <sz val="10"/>
      <name val="Palatino Linotype"/>
      <family val="1"/>
    </font>
    <font>
      <sz val="10"/>
      <color indexed="8"/>
      <name val="Palatino Linotype"/>
      <family val="1"/>
    </font>
    <font>
      <b/>
      <sz val="8"/>
      <name val="Palatino Linotype"/>
      <family val="1"/>
    </font>
    <font>
      <sz val="12"/>
      <name val="Palatino Linotype"/>
      <family val="1"/>
    </font>
    <font>
      <sz val="11"/>
      <color indexed="14"/>
      <name val="Palatino Linotype"/>
      <family val="1"/>
    </font>
    <font>
      <sz val="8"/>
      <color indexed="10"/>
      <name val="Palatino Linotype"/>
      <family val="1"/>
    </font>
    <font>
      <sz val="8"/>
      <color rgb="FFFF0000"/>
      <name val="Palatino Linotype"/>
      <family val="1"/>
    </font>
    <font>
      <b/>
      <sz val="11"/>
      <name val="Calibri"/>
      <family val="2"/>
      <scheme val="minor"/>
    </font>
    <font>
      <sz val="11"/>
      <color indexed="8"/>
      <name val="Calibri"/>
      <family val="2"/>
      <scheme val="minor"/>
    </font>
    <font>
      <sz val="9"/>
      <color indexed="81"/>
      <name val="Tahoma"/>
      <family val="2"/>
    </font>
    <font>
      <b/>
      <sz val="9"/>
      <color indexed="81"/>
      <name val="Tahoma"/>
      <family val="2"/>
    </font>
    <font>
      <b/>
      <sz val="8"/>
      <color rgb="FFFF0000"/>
      <name val="Palatino Linotype"/>
      <family val="1"/>
    </font>
    <font>
      <b/>
      <sz val="11"/>
      <color theme="1"/>
      <name val="Calibri"/>
      <family val="2"/>
    </font>
    <font>
      <sz val="8"/>
      <name val="Calibri"/>
      <family val="2"/>
      <scheme val="minor"/>
    </font>
    <font>
      <i/>
      <sz val="11"/>
      <color theme="1"/>
      <name val="Calibri"/>
      <family val="2"/>
      <scheme val="minor"/>
    </font>
    <font>
      <b/>
      <sz val="13"/>
      <color theme="1"/>
      <name val="Calibri"/>
      <family val="2"/>
      <scheme val="minor"/>
    </font>
  </fonts>
  <fills count="34">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indexed="22"/>
        <bgColor indexed="64"/>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26"/>
      </patternFill>
    </fill>
    <fill>
      <patternFill patternType="solid">
        <fgColor theme="6" tint="0.39997558519241921"/>
        <bgColor indexed="64"/>
      </patternFill>
    </fill>
    <fill>
      <patternFill patternType="solid">
        <fgColor theme="6"/>
        <bgColor indexed="64"/>
      </patternFill>
    </fill>
    <fill>
      <patternFill patternType="solid">
        <fgColor theme="0"/>
        <bgColor theme="0"/>
      </patternFill>
    </fill>
    <fill>
      <patternFill patternType="solid">
        <fgColor indexed="65"/>
        <bgColor theme="0"/>
      </patternFill>
    </fill>
    <fill>
      <patternFill patternType="solid">
        <fgColor theme="0" tint="-0.249977111117893"/>
        <bgColor theme="0"/>
      </patternFill>
    </fill>
    <fill>
      <patternFill patternType="solid">
        <fgColor rgb="FFFFC000"/>
        <bgColor theme="0"/>
      </patternFill>
    </fill>
    <fill>
      <patternFill patternType="solid">
        <fgColor theme="3" tint="0.79998168889431442"/>
        <bgColor theme="0"/>
      </patternFill>
    </fill>
    <fill>
      <patternFill patternType="solid">
        <fgColor theme="8" tint="0.59999389629810485"/>
        <bgColor indexed="64"/>
      </patternFill>
    </fill>
    <fill>
      <patternFill patternType="solid">
        <fgColor theme="6" tint="0.79998168889431442"/>
        <bgColor indexed="64"/>
      </patternFill>
    </fill>
    <fill>
      <patternFill patternType="solid">
        <fgColor theme="0"/>
        <bgColor indexed="64"/>
      </patternFill>
    </fill>
    <fill>
      <patternFill patternType="solid">
        <fgColor rgb="FFFF522F"/>
        <bgColor indexed="64"/>
      </patternFill>
    </fill>
    <fill>
      <patternFill patternType="solid">
        <fgColor rgb="FFFFFFFF"/>
        <bgColor rgb="FFFFFFFF"/>
      </patternFill>
    </fill>
    <fill>
      <patternFill patternType="solid">
        <fgColor theme="0" tint="-0.14999847407452621"/>
        <bgColor theme="0"/>
      </patternFill>
    </fill>
    <fill>
      <patternFill patternType="solid">
        <fgColor rgb="FFFF522F"/>
        <bgColor theme="0"/>
      </patternFill>
    </fill>
    <fill>
      <patternFill patternType="solid">
        <fgColor theme="9" tint="0.59999389629810485"/>
        <bgColor indexed="64"/>
      </patternFill>
    </fill>
    <fill>
      <patternFill patternType="solid">
        <fgColor indexed="9"/>
        <bgColor indexed="64"/>
      </patternFill>
    </fill>
    <fill>
      <patternFill patternType="solid">
        <fgColor theme="1"/>
        <bgColor indexed="64"/>
      </patternFill>
    </fill>
    <fill>
      <patternFill patternType="solid">
        <fgColor theme="2"/>
        <bgColor indexed="64"/>
      </patternFill>
    </fill>
  </fills>
  <borders count="85">
    <border>
      <left/>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right>
      <top style="thin">
        <color theme="0"/>
      </top>
      <bottom style="thin">
        <color theme="0"/>
      </bottom>
      <diagonal/>
    </border>
    <border>
      <left/>
      <right style="thin">
        <color theme="1"/>
      </right>
      <top/>
      <bottom/>
      <diagonal/>
    </border>
    <border>
      <left style="thin">
        <color theme="0"/>
      </left>
      <right style="thin">
        <color theme="1"/>
      </right>
      <top style="thin">
        <color theme="0"/>
      </top>
      <bottom style="thin">
        <color theme="0"/>
      </bottom>
      <diagonal/>
    </border>
    <border>
      <left/>
      <right style="thin">
        <color theme="1"/>
      </right>
      <top style="thin">
        <color theme="0"/>
      </top>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thin">
        <color auto="1"/>
      </right>
      <top/>
      <bottom style="medium">
        <color indexed="64"/>
      </bottom>
      <diagonal/>
    </border>
    <border>
      <left style="medium">
        <color indexed="64"/>
      </left>
      <right style="medium">
        <color indexed="64"/>
      </right>
      <top style="thin">
        <color indexed="64"/>
      </top>
      <bottom style="medium">
        <color indexed="64"/>
      </bottom>
      <diagonal/>
    </border>
    <border>
      <left style="thin">
        <color theme="1"/>
      </left>
      <right style="thin">
        <color theme="1"/>
      </right>
      <top style="thin">
        <color theme="1"/>
      </top>
      <bottom style="thin">
        <color theme="1"/>
      </bottom>
      <diagonal/>
    </border>
    <border>
      <left style="thin">
        <color theme="1"/>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auto="1"/>
      </left>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diagonal/>
    </border>
  </borders>
  <cellStyleXfs count="28">
    <xf numFmtId="0" fontId="0" fillId="0" borderId="0"/>
    <xf numFmtId="0" fontId="6" fillId="0" borderId="0"/>
    <xf numFmtId="0" fontId="7" fillId="9" borderId="0" applyNumberFormat="0" applyBorder="0" applyAlignment="0" applyProtection="0"/>
    <xf numFmtId="0" fontId="8" fillId="10" borderId="16" applyNumberFormat="0" applyAlignment="0" applyProtection="0"/>
    <xf numFmtId="0" fontId="9" fillId="11" borderId="17" applyNumberFormat="0" applyAlignment="0" applyProtection="0"/>
    <xf numFmtId="0" fontId="10" fillId="0" borderId="0" applyNumberFormat="0" applyFill="0" applyBorder="0" applyAlignment="0" applyProtection="0"/>
    <xf numFmtId="0" fontId="11" fillId="12" borderId="0" applyNumberFormat="0" applyBorder="0" applyAlignment="0" applyProtection="0"/>
    <xf numFmtId="0" fontId="12" fillId="0" borderId="18" applyNumberFormat="0" applyFill="0" applyAlignment="0" applyProtection="0"/>
    <xf numFmtId="0" fontId="13" fillId="0" borderId="19" applyNumberFormat="0" applyFill="0" applyAlignment="0" applyProtection="0"/>
    <xf numFmtId="0" fontId="14" fillId="0" borderId="20" applyNumberFormat="0" applyFill="0" applyAlignment="0" applyProtection="0"/>
    <xf numFmtId="0" fontId="14" fillId="0" borderId="0" applyNumberFormat="0" applyFill="0" applyBorder="0" applyAlignment="0" applyProtection="0"/>
    <xf numFmtId="0" fontId="15" fillId="13" borderId="16" applyNumberFormat="0" applyAlignment="0" applyProtection="0"/>
    <xf numFmtId="0" fontId="16" fillId="0" borderId="21" applyNumberFormat="0" applyFill="0" applyAlignment="0" applyProtection="0"/>
    <xf numFmtId="0" fontId="17" fillId="14" borderId="0" applyNumberFormat="0" applyBorder="0" applyAlignment="0" applyProtection="0"/>
    <xf numFmtId="0" fontId="6" fillId="15" borderId="22" applyNumberFormat="0" applyFont="0" applyAlignment="0" applyProtection="0"/>
    <xf numFmtId="0" fontId="18" fillId="10" borderId="23" applyNumberFormat="0" applyAlignment="0" applyProtection="0"/>
    <xf numFmtId="0" fontId="3" fillId="0" borderId="0"/>
    <xf numFmtId="0" fontId="19" fillId="0" borderId="0" applyNumberFormat="0" applyFill="0" applyBorder="0" applyAlignment="0" applyProtection="0"/>
    <xf numFmtId="0" fontId="20" fillId="0" borderId="24" applyNumberFormat="0" applyFill="0" applyAlignment="0" applyProtection="0"/>
    <xf numFmtId="0" fontId="21" fillId="0" borderId="0" applyNumberFormat="0" applyFill="0" applyBorder="0" applyAlignment="0" applyProtection="0"/>
    <xf numFmtId="9" fontId="23" fillId="0" borderId="0" applyFont="0" applyFill="0" applyBorder="0" applyAlignment="0" applyProtection="0"/>
    <xf numFmtId="0" fontId="24" fillId="0" borderId="0" applyNumberFormat="0" applyFill="0" applyBorder="0" applyAlignment="0" applyProtection="0"/>
    <xf numFmtId="9" fontId="3" fillId="0" borderId="0" applyFont="0" applyFill="0" applyBorder="0" applyAlignment="0" applyProtection="0"/>
    <xf numFmtId="0" fontId="3" fillId="0" borderId="0"/>
    <xf numFmtId="0" fontId="23" fillId="0" borderId="0"/>
    <xf numFmtId="0" fontId="38" fillId="0" borderId="0"/>
    <xf numFmtId="0" fontId="23" fillId="0" borderId="0"/>
    <xf numFmtId="43" fontId="23" fillId="0" borderId="0" applyFont="0" applyFill="0" applyBorder="0" applyAlignment="0" applyProtection="0"/>
  </cellStyleXfs>
  <cellXfs count="633">
    <xf numFmtId="0" fontId="0" fillId="0" borderId="0" xfId="0"/>
    <xf numFmtId="0" fontId="6" fillId="0" borderId="0" xfId="1" applyProtection="1">
      <protection hidden="1"/>
    </xf>
    <xf numFmtId="10" fontId="6" fillId="0" borderId="0" xfId="1" applyNumberFormat="1" applyProtection="1">
      <protection hidden="1"/>
    </xf>
    <xf numFmtId="0" fontId="6" fillId="0" borderId="0" xfId="1" applyAlignment="1" applyProtection="1">
      <alignment horizontal="center" vertical="center" wrapText="1"/>
      <protection hidden="1"/>
    </xf>
    <xf numFmtId="164" fontId="6" fillId="0" borderId="0" xfId="1" applyNumberFormat="1" applyProtection="1">
      <protection hidden="1"/>
    </xf>
    <xf numFmtId="0" fontId="6" fillId="0" borderId="0" xfId="1" applyAlignment="1" applyProtection="1">
      <alignment horizontal="center"/>
      <protection hidden="1"/>
    </xf>
    <xf numFmtId="4" fontId="4" fillId="8" borderId="11" xfId="1" applyNumberFormat="1" applyFont="1" applyFill="1" applyBorder="1" applyAlignment="1" applyProtection="1">
      <alignment horizontal="center" vertical="top"/>
      <protection hidden="1"/>
    </xf>
    <xf numFmtId="0" fontId="3" fillId="4" borderId="7" xfId="1" applyFont="1" applyFill="1" applyBorder="1" applyAlignment="1" applyProtection="1">
      <alignment horizontal="center" wrapText="1"/>
      <protection hidden="1"/>
    </xf>
    <xf numFmtId="0" fontId="6" fillId="4" borderId="8" xfId="1" applyFill="1" applyBorder="1" applyAlignment="1" applyProtection="1">
      <alignment horizontal="center" wrapText="1"/>
      <protection hidden="1"/>
    </xf>
    <xf numFmtId="0" fontId="6" fillId="4" borderId="9" xfId="1" applyFill="1" applyBorder="1" applyAlignment="1" applyProtection="1">
      <alignment horizontal="center" wrapText="1"/>
      <protection hidden="1"/>
    </xf>
    <xf numFmtId="0" fontId="6" fillId="7" borderId="0" xfId="1" applyFill="1" applyAlignment="1" applyProtection="1">
      <alignment horizontal="center"/>
      <protection hidden="1"/>
    </xf>
    <xf numFmtId="0" fontId="1" fillId="0" borderId="0" xfId="0" applyFont="1" applyAlignment="1" applyProtection="1">
      <alignment vertical="center"/>
      <protection hidden="1"/>
    </xf>
    <xf numFmtId="0" fontId="0" fillId="0" borderId="0" xfId="0" applyProtection="1">
      <protection hidden="1"/>
    </xf>
    <xf numFmtId="0" fontId="1" fillId="0" borderId="0" xfId="0" applyFont="1" applyAlignment="1" applyProtection="1">
      <alignment horizontal="left" vertical="center"/>
      <protection hidden="1"/>
    </xf>
    <xf numFmtId="0" fontId="0" fillId="0" borderId="0" xfId="0" applyAlignment="1" applyProtection="1">
      <alignment horizontal="center"/>
      <protection hidden="1"/>
    </xf>
    <xf numFmtId="2" fontId="0" fillId="0" borderId="0" xfId="0" applyNumberFormat="1" applyProtection="1">
      <protection hidden="1"/>
    </xf>
    <xf numFmtId="4" fontId="0" fillId="0" borderId="0" xfId="0" applyNumberFormat="1" applyAlignment="1" applyProtection="1">
      <alignment horizontal="center"/>
      <protection hidden="1"/>
    </xf>
    <xf numFmtId="0" fontId="0" fillId="0" borderId="0" xfId="0" applyAlignment="1" applyProtection="1">
      <alignment wrapText="1"/>
      <protection hidden="1"/>
    </xf>
    <xf numFmtId="0" fontId="0" fillId="2" borderId="0" xfId="0" applyFill="1"/>
    <xf numFmtId="14" fontId="0" fillId="0" borderId="0" xfId="0" applyNumberFormat="1" applyProtection="1">
      <protection hidden="1"/>
    </xf>
    <xf numFmtId="0" fontId="24" fillId="0" borderId="0" xfId="21" applyProtection="1">
      <protection hidden="1"/>
    </xf>
    <xf numFmtId="0" fontId="0" fillId="18" borderId="0" xfId="0" applyFill="1" applyProtection="1">
      <protection hidden="1"/>
    </xf>
    <xf numFmtId="0" fontId="0" fillId="19" borderId="0" xfId="0" applyFill="1" applyProtection="1">
      <protection hidden="1"/>
    </xf>
    <xf numFmtId="0" fontId="0" fillId="0" borderId="0" xfId="0" applyAlignment="1" applyProtection="1">
      <alignment horizontal="center" wrapText="1"/>
      <protection hidden="1"/>
    </xf>
    <xf numFmtId="0" fontId="0" fillId="0" borderId="0" xfId="0" applyAlignment="1" applyProtection="1">
      <alignment horizontal="center" vertical="center"/>
      <protection hidden="1"/>
    </xf>
    <xf numFmtId="0" fontId="0" fillId="3" borderId="0" xfId="0" applyFill="1" applyProtection="1">
      <protection hidden="1"/>
    </xf>
    <xf numFmtId="0" fontId="1" fillId="0" borderId="0" xfId="0" applyFont="1" applyProtection="1">
      <protection hidden="1"/>
    </xf>
    <xf numFmtId="2" fontId="0" fillId="2" borderId="10" xfId="0" applyNumberFormat="1" applyFill="1" applyBorder="1" applyAlignment="1" applyProtection="1">
      <alignment horizontal="center" vertical="center" wrapText="1"/>
      <protection hidden="1"/>
    </xf>
    <xf numFmtId="0" fontId="1" fillId="3" borderId="0" xfId="0" applyFont="1" applyFill="1" applyProtection="1">
      <protection hidden="1"/>
    </xf>
    <xf numFmtId="14" fontId="0" fillId="2" borderId="10" xfId="0" applyNumberFormat="1" applyFill="1" applyBorder="1" applyAlignment="1" applyProtection="1">
      <alignment horizontal="center" vertical="center" wrapText="1"/>
      <protection hidden="1"/>
    </xf>
    <xf numFmtId="0" fontId="0" fillId="2" borderId="10" xfId="0" applyFill="1" applyBorder="1" applyAlignment="1" applyProtection="1">
      <alignment horizontal="center" vertical="center" wrapText="1"/>
      <protection hidden="1"/>
    </xf>
    <xf numFmtId="0" fontId="0" fillId="0" borderId="0" xfId="0" applyAlignment="1">
      <alignment horizontal="left" vertical="top"/>
    </xf>
    <xf numFmtId="0" fontId="0" fillId="2" borderId="0" xfId="0" applyFill="1" applyAlignment="1">
      <alignment horizontal="left" vertical="top"/>
    </xf>
    <xf numFmtId="0" fontId="0" fillId="0" borderId="10" xfId="0" applyBorder="1"/>
    <xf numFmtId="0" fontId="0" fillId="0" borderId="0" xfId="0" applyAlignment="1">
      <alignment horizontal="center"/>
    </xf>
    <xf numFmtId="0" fontId="25" fillId="0" borderId="10" xfId="0" applyFont="1" applyBorder="1"/>
    <xf numFmtId="0" fontId="25" fillId="0" borderId="12" xfId="0" applyFont="1" applyBorder="1"/>
    <xf numFmtId="0" fontId="1" fillId="0" borderId="0" xfId="0" applyFont="1"/>
    <xf numFmtId="0" fontId="0" fillId="0" borderId="0" xfId="0" applyAlignment="1" applyProtection="1">
      <alignment vertical="center"/>
      <protection hidden="1"/>
    </xf>
    <xf numFmtId="0" fontId="24" fillId="0" borderId="0" xfId="21" applyFill="1" applyBorder="1" applyAlignment="1" applyProtection="1">
      <alignment vertical="center"/>
      <protection hidden="1"/>
    </xf>
    <xf numFmtId="0" fontId="24" fillId="0" borderId="0" xfId="21" quotePrefix="1" applyFill="1" applyBorder="1" applyAlignment="1" applyProtection="1">
      <alignment vertical="center"/>
      <protection hidden="1"/>
    </xf>
    <xf numFmtId="0" fontId="0" fillId="0" borderId="0" xfId="0" applyAlignment="1" applyProtection="1">
      <alignment vertical="top"/>
      <protection hidden="1"/>
    </xf>
    <xf numFmtId="0" fontId="0" fillId="0" borderId="12" xfId="0" applyBorder="1"/>
    <xf numFmtId="0" fontId="0" fillId="19" borderId="0" xfId="0" applyFill="1" applyAlignment="1" applyProtection="1">
      <alignment horizontal="left" indent="4"/>
      <protection hidden="1"/>
    </xf>
    <xf numFmtId="0" fontId="0" fillId="19" borderId="0" xfId="0" applyFill="1" applyAlignment="1" applyProtection="1">
      <alignment horizontal="right"/>
      <protection hidden="1"/>
    </xf>
    <xf numFmtId="0" fontId="27" fillId="0" borderId="0" xfId="0" applyFont="1" applyAlignment="1">
      <alignment horizontal="left" vertical="center" indent="1"/>
    </xf>
    <xf numFmtId="0" fontId="0" fillId="19" borderId="0" xfId="0" applyFill="1" applyAlignment="1" applyProtection="1">
      <alignment vertical="center"/>
      <protection hidden="1"/>
    </xf>
    <xf numFmtId="0" fontId="0" fillId="3" borderId="0" xfId="0" applyFill="1" applyAlignment="1" applyProtection="1">
      <alignment horizontal="left" vertical="top" wrapText="1" indent="1"/>
      <protection hidden="1"/>
    </xf>
    <xf numFmtId="0" fontId="0" fillId="18" borderId="34" xfId="0" applyFill="1" applyBorder="1" applyProtection="1">
      <protection hidden="1"/>
    </xf>
    <xf numFmtId="0" fontId="27" fillId="0" borderId="34" xfId="0" applyFont="1" applyBorder="1" applyAlignment="1">
      <alignment horizontal="right" vertical="center" indent="1"/>
    </xf>
    <xf numFmtId="0" fontId="1" fillId="3" borderId="34" xfId="0" applyFont="1" applyFill="1" applyBorder="1" applyAlignment="1" applyProtection="1">
      <alignment horizontal="right" vertical="top" wrapText="1" indent="1"/>
      <protection hidden="1"/>
    </xf>
    <xf numFmtId="0" fontId="0" fillId="3" borderId="33" xfId="0" applyFill="1" applyBorder="1" applyAlignment="1" applyProtection="1">
      <alignment horizontal="left" vertical="top" wrapText="1" indent="1"/>
      <protection hidden="1"/>
    </xf>
    <xf numFmtId="0" fontId="1" fillId="3" borderId="35" xfId="0" applyFont="1" applyFill="1" applyBorder="1" applyAlignment="1" applyProtection="1">
      <alignment horizontal="right" vertical="top" wrapText="1" indent="1"/>
      <protection hidden="1"/>
    </xf>
    <xf numFmtId="0" fontId="0" fillId="18" borderId="36" xfId="0" applyFill="1" applyBorder="1" applyProtection="1">
      <protection hidden="1"/>
    </xf>
    <xf numFmtId="0" fontId="0" fillId="19" borderId="34" xfId="0" applyFill="1" applyBorder="1" applyProtection="1">
      <protection hidden="1"/>
    </xf>
    <xf numFmtId="0" fontId="1" fillId="21" borderId="34" xfId="0" applyFont="1" applyFill="1" applyBorder="1" applyAlignment="1" applyProtection="1">
      <alignment horizontal="right" vertical="center" indent="1"/>
      <protection hidden="1"/>
    </xf>
    <xf numFmtId="0" fontId="0" fillId="20" borderId="34" xfId="0" applyFill="1" applyBorder="1" applyAlignment="1" applyProtection="1">
      <alignment horizontal="right" vertical="center" indent="1"/>
      <protection hidden="1"/>
    </xf>
    <xf numFmtId="0" fontId="26" fillId="21" borderId="0" xfId="0" applyFont="1" applyFill="1" applyAlignment="1" applyProtection="1">
      <alignment horizontal="left" vertical="center" indent="1"/>
      <protection hidden="1"/>
    </xf>
    <xf numFmtId="0" fontId="0" fillId="0" borderId="13" xfId="0" applyBorder="1"/>
    <xf numFmtId="0" fontId="0" fillId="0" borderId="27" xfId="0" applyBorder="1"/>
    <xf numFmtId="0" fontId="0" fillId="0" borderId="14" xfId="0" applyBorder="1"/>
    <xf numFmtId="0" fontId="0" fillId="0" borderId="28" xfId="0" applyBorder="1"/>
    <xf numFmtId="0" fontId="0" fillId="3" borderId="12" xfId="0" applyFill="1" applyBorder="1"/>
    <xf numFmtId="0" fontId="0" fillId="3" borderId="12" xfId="0" applyFill="1" applyBorder="1" applyAlignment="1">
      <alignment wrapText="1"/>
    </xf>
    <xf numFmtId="0" fontId="0" fillId="24" borderId="2" xfId="0" applyFill="1" applyBorder="1"/>
    <xf numFmtId="0" fontId="0" fillId="24" borderId="3" xfId="0" applyFill="1" applyBorder="1"/>
    <xf numFmtId="0" fontId="0" fillId="24" borderId="37" xfId="0" applyFill="1" applyBorder="1" applyProtection="1">
      <protection hidden="1"/>
    </xf>
    <xf numFmtId="0" fontId="0" fillId="24" borderId="38" xfId="0" applyFill="1" applyBorder="1"/>
    <xf numFmtId="0" fontId="25" fillId="24" borderId="37" xfId="0" applyFont="1" applyFill="1" applyBorder="1"/>
    <xf numFmtId="0" fontId="25" fillId="24" borderId="38" xfId="0" applyFont="1" applyFill="1" applyBorder="1"/>
    <xf numFmtId="0" fontId="25" fillId="24" borderId="39" xfId="0" applyFont="1" applyFill="1" applyBorder="1"/>
    <xf numFmtId="0" fontId="25" fillId="24" borderId="30" xfId="0" applyFont="1" applyFill="1" applyBorder="1"/>
    <xf numFmtId="165" fontId="30" fillId="2" borderId="0" xfId="0" applyNumberFormat="1" applyFont="1" applyFill="1" applyAlignment="1" applyProtection="1">
      <alignment horizontal="center"/>
      <protection hidden="1"/>
    </xf>
    <xf numFmtId="0" fontId="0" fillId="0" borderId="0" xfId="0" applyAlignment="1">
      <alignment vertical="top" wrapText="1"/>
    </xf>
    <xf numFmtId="0" fontId="1" fillId="0" borderId="34" xfId="0" applyFont="1" applyBorder="1" applyAlignment="1" applyProtection="1">
      <alignment horizontal="right" vertical="top" wrapText="1" indent="1"/>
      <protection hidden="1"/>
    </xf>
    <xf numFmtId="0" fontId="0" fillId="0" borderId="0" xfId="0" applyAlignment="1" applyProtection="1">
      <alignment horizontal="left" vertical="top" wrapText="1" indent="1"/>
      <protection hidden="1"/>
    </xf>
    <xf numFmtId="0" fontId="0" fillId="21" borderId="0" xfId="0" applyFill="1" applyProtection="1">
      <protection hidden="1"/>
    </xf>
    <xf numFmtId="0" fontId="0" fillId="21" borderId="27" xfId="0" applyFill="1" applyBorder="1" applyProtection="1">
      <protection hidden="1"/>
    </xf>
    <xf numFmtId="0" fontId="0" fillId="3" borderId="0" xfId="0" applyFill="1" applyAlignment="1" applyProtection="1">
      <alignment wrapText="1"/>
      <protection hidden="1"/>
    </xf>
    <xf numFmtId="0" fontId="1" fillId="3" borderId="0" xfId="0" applyFont="1" applyFill="1" applyAlignment="1" applyProtection="1">
      <alignment horizontal="center"/>
      <protection hidden="1"/>
    </xf>
    <xf numFmtId="0" fontId="0" fillId="20" borderId="0" xfId="0" applyFill="1" applyProtection="1">
      <protection hidden="1"/>
    </xf>
    <xf numFmtId="0" fontId="0" fillId="25" borderId="0" xfId="0" applyFill="1" applyProtection="1">
      <protection hidden="1"/>
    </xf>
    <xf numFmtId="0" fontId="0" fillId="25" borderId="0" xfId="0" applyFill="1" applyAlignment="1" applyProtection="1">
      <alignment wrapText="1"/>
      <protection hidden="1"/>
    </xf>
    <xf numFmtId="0" fontId="1" fillId="3" borderId="0" xfId="0" applyFont="1" applyFill="1" applyAlignment="1" applyProtection="1">
      <alignment horizontal="right" vertical="top" wrapText="1" indent="1"/>
      <protection hidden="1"/>
    </xf>
    <xf numFmtId="164" fontId="32" fillId="3" borderId="34" xfId="0" applyNumberFormat="1" applyFont="1" applyFill="1" applyBorder="1" applyAlignment="1" applyProtection="1">
      <alignment horizontal="right" vertical="center" wrapText="1" indent="1"/>
      <protection hidden="1"/>
    </xf>
    <xf numFmtId="167" fontId="31" fillId="3" borderId="34" xfId="0" applyNumberFormat="1" applyFont="1" applyFill="1" applyBorder="1" applyAlignment="1">
      <alignment horizontal="right" vertical="center" indent="1"/>
    </xf>
    <xf numFmtId="0" fontId="31" fillId="3" borderId="0" xfId="0" applyFont="1" applyFill="1" applyAlignment="1">
      <alignment horizontal="left" vertical="center" wrapText="1" indent="1"/>
    </xf>
    <xf numFmtId="166" fontId="33" fillId="20" borderId="0" xfId="0" applyNumberFormat="1" applyFont="1" applyFill="1" applyAlignment="1" applyProtection="1">
      <alignment horizontal="right" vertical="center" indent="1"/>
      <protection hidden="1"/>
    </xf>
    <xf numFmtId="0" fontId="0" fillId="3" borderId="13" xfId="0" applyFill="1" applyBorder="1" applyProtection="1">
      <protection hidden="1"/>
    </xf>
    <xf numFmtId="0" fontId="0" fillId="3" borderId="13" xfId="0" applyFill="1" applyBorder="1" applyAlignment="1" applyProtection="1">
      <alignment wrapText="1"/>
      <protection hidden="1"/>
    </xf>
    <xf numFmtId="0" fontId="0" fillId="3" borderId="0" xfId="0" applyFill="1" applyAlignment="1" applyProtection="1">
      <alignment vertical="top" wrapText="1"/>
      <protection hidden="1"/>
    </xf>
    <xf numFmtId="4" fontId="2" fillId="3" borderId="0" xfId="0" applyNumberFormat="1" applyFont="1" applyFill="1" applyAlignment="1" applyProtection="1">
      <alignment horizontal="center" vertical="top" wrapText="1"/>
      <protection hidden="1"/>
    </xf>
    <xf numFmtId="0" fontId="2" fillId="3" borderId="0" xfId="0" applyFont="1" applyFill="1" applyAlignment="1" applyProtection="1">
      <alignment vertical="top" wrapText="1"/>
      <protection hidden="1"/>
    </xf>
    <xf numFmtId="0" fontId="2" fillId="3" borderId="0" xfId="0" applyFont="1" applyFill="1" applyAlignment="1" applyProtection="1">
      <alignment horizontal="left" vertical="top" wrapText="1"/>
      <protection hidden="1"/>
    </xf>
    <xf numFmtId="0" fontId="0" fillId="3" borderId="0" xfId="0" applyFill="1" applyAlignment="1" applyProtection="1">
      <alignment horizontal="left"/>
      <protection hidden="1"/>
    </xf>
    <xf numFmtId="0" fontId="0" fillId="3" borderId="0" xfId="0" applyFill="1" applyAlignment="1" applyProtection="1">
      <alignment horizontal="left" vertical="top"/>
      <protection hidden="1"/>
    </xf>
    <xf numFmtId="0" fontId="34" fillId="3" borderId="0" xfId="0" applyFont="1" applyFill="1" applyAlignment="1" applyProtection="1">
      <alignment horizontal="left" vertical="top" wrapText="1"/>
      <protection hidden="1"/>
    </xf>
    <xf numFmtId="0" fontId="0" fillId="3" borderId="0" xfId="0" applyFill="1" applyAlignment="1" applyProtection="1">
      <alignment horizontal="center"/>
      <protection hidden="1"/>
    </xf>
    <xf numFmtId="14" fontId="0" fillId="3" borderId="0" xfId="0" applyNumberFormat="1" applyFill="1" applyProtection="1">
      <protection hidden="1"/>
    </xf>
    <xf numFmtId="4" fontId="0" fillId="3" borderId="0" xfId="0" applyNumberFormat="1" applyFill="1" applyAlignment="1" applyProtection="1">
      <alignment horizontal="center"/>
      <protection hidden="1"/>
    </xf>
    <xf numFmtId="0" fontId="0" fillId="3" borderId="0" xfId="0" applyFill="1" applyAlignment="1" applyProtection="1">
      <alignment horizontal="left" vertical="center" wrapText="1" indent="1"/>
      <protection hidden="1"/>
    </xf>
    <xf numFmtId="2" fontId="0" fillId="3" borderId="0" xfId="0" applyNumberFormat="1" applyFill="1" applyAlignment="1" applyProtection="1">
      <alignment horizontal="center" vertical="center"/>
      <protection hidden="1"/>
    </xf>
    <xf numFmtId="4" fontId="0" fillId="3" borderId="0" xfId="0" applyNumberFormat="1" applyFill="1" applyAlignment="1" applyProtection="1">
      <alignment horizontal="center" vertical="center"/>
      <protection hidden="1"/>
    </xf>
    <xf numFmtId="2" fontId="0" fillId="3" borderId="0" xfId="0" applyNumberFormat="1" applyFill="1" applyProtection="1">
      <protection hidden="1"/>
    </xf>
    <xf numFmtId="0" fontId="0" fillId="18" borderId="27" xfId="0" applyFill="1" applyBorder="1" applyProtection="1">
      <protection hidden="1"/>
    </xf>
    <xf numFmtId="0" fontId="0" fillId="25" borderId="0" xfId="0" applyFill="1" applyAlignment="1" applyProtection="1">
      <alignment horizontal="center"/>
      <protection hidden="1"/>
    </xf>
    <xf numFmtId="2" fontId="0" fillId="25" borderId="0" xfId="0" applyNumberFormat="1" applyFill="1" applyAlignment="1" applyProtection="1">
      <alignment horizontal="center" vertical="center"/>
      <protection hidden="1"/>
    </xf>
    <xf numFmtId="4" fontId="0" fillId="25" borderId="0" xfId="0" applyNumberFormat="1" applyFill="1" applyAlignment="1" applyProtection="1">
      <alignment horizontal="center" vertical="center"/>
      <protection hidden="1"/>
    </xf>
    <xf numFmtId="2" fontId="0" fillId="25" borderId="0" xfId="0" applyNumberFormat="1" applyFill="1" applyProtection="1">
      <protection hidden="1"/>
    </xf>
    <xf numFmtId="0" fontId="29" fillId="3" borderId="0" xfId="0" applyFont="1" applyFill="1" applyProtection="1">
      <protection hidden="1"/>
    </xf>
    <xf numFmtId="0" fontId="29" fillId="3" borderId="0" xfId="0" applyFont="1" applyFill="1" applyAlignment="1" applyProtection="1">
      <alignment horizontal="center"/>
      <protection hidden="1"/>
    </xf>
    <xf numFmtId="167" fontId="31" fillId="26" borderId="34" xfId="0" applyNumberFormat="1" applyFont="1" applyFill="1" applyBorder="1" applyAlignment="1">
      <alignment horizontal="right" vertical="center" indent="1"/>
    </xf>
    <xf numFmtId="165" fontId="35" fillId="2" borderId="12" xfId="0" applyNumberFormat="1" applyFont="1" applyFill="1" applyBorder="1" applyAlignment="1" applyProtection="1">
      <alignment horizontal="center" wrapText="1"/>
      <protection hidden="1"/>
    </xf>
    <xf numFmtId="165" fontId="35" fillId="2" borderId="10" xfId="0" applyNumberFormat="1" applyFont="1" applyFill="1" applyBorder="1" applyAlignment="1" applyProtection="1">
      <alignment horizontal="center" wrapText="1"/>
      <protection hidden="1"/>
    </xf>
    <xf numFmtId="165" fontId="35" fillId="0" borderId="13" xfId="0" applyNumberFormat="1" applyFont="1" applyBorder="1" applyAlignment="1" applyProtection="1">
      <alignment horizontal="center" wrapText="1"/>
      <protection hidden="1"/>
    </xf>
    <xf numFmtId="165" fontId="35" fillId="0" borderId="0" xfId="0" applyNumberFormat="1" applyFont="1" applyAlignment="1" applyProtection="1">
      <alignment horizontal="center" wrapText="1"/>
      <protection hidden="1"/>
    </xf>
    <xf numFmtId="166" fontId="33" fillId="2" borderId="0" xfId="0" applyNumberFormat="1" applyFont="1" applyFill="1" applyAlignment="1" applyProtection="1">
      <alignment horizontal="right" vertical="center" indent="1"/>
      <protection hidden="1"/>
    </xf>
    <xf numFmtId="0" fontId="27" fillId="25" borderId="34" xfId="0" applyFont="1" applyFill="1" applyBorder="1" applyAlignment="1" applyProtection="1">
      <alignment horizontal="right" vertical="center" indent="1"/>
      <protection hidden="1"/>
    </xf>
    <xf numFmtId="0" fontId="27" fillId="25" borderId="0" xfId="0" applyFont="1" applyFill="1" applyAlignment="1" applyProtection="1">
      <alignment horizontal="right" vertical="center" indent="1"/>
      <protection hidden="1"/>
    </xf>
    <xf numFmtId="167" fontId="31" fillId="3" borderId="34" xfId="0" applyNumberFormat="1" applyFont="1" applyFill="1" applyBorder="1" applyAlignment="1" applyProtection="1">
      <alignment horizontal="right" vertical="center" indent="1"/>
      <protection hidden="1"/>
    </xf>
    <xf numFmtId="0" fontId="31" fillId="3" borderId="0" xfId="0" applyFont="1" applyFill="1" applyAlignment="1" applyProtection="1">
      <alignment horizontal="right" vertical="center" indent="1"/>
      <protection hidden="1"/>
    </xf>
    <xf numFmtId="165" fontId="29" fillId="3" borderId="0" xfId="0" applyNumberFormat="1" applyFont="1" applyFill="1" applyProtection="1">
      <protection hidden="1"/>
    </xf>
    <xf numFmtId="0" fontId="29" fillId="0" borderId="0" xfId="0" applyFont="1" applyProtection="1">
      <protection hidden="1"/>
    </xf>
    <xf numFmtId="165" fontId="1" fillId="0" borderId="0" xfId="0" applyNumberFormat="1" applyFont="1" applyProtection="1">
      <protection hidden="1"/>
    </xf>
    <xf numFmtId="0" fontId="0" fillId="3" borderId="0" xfId="0" applyFill="1" applyAlignment="1" applyProtection="1">
      <alignment horizontal="left" vertical="center"/>
      <protection hidden="1"/>
    </xf>
    <xf numFmtId="49" fontId="0" fillId="3" borderId="0" xfId="0" applyNumberFormat="1" applyFill="1" applyAlignment="1" applyProtection="1">
      <alignment horizontal="left" vertical="center"/>
      <protection hidden="1"/>
    </xf>
    <xf numFmtId="0" fontId="0" fillId="3" borderId="0" xfId="0" applyFill="1" applyAlignment="1" applyProtection="1">
      <alignment vertical="center"/>
      <protection hidden="1"/>
    </xf>
    <xf numFmtId="0" fontId="0" fillId="25" borderId="0" xfId="0" applyFill="1" applyAlignment="1" applyProtection="1">
      <alignment horizontal="left"/>
      <protection hidden="1"/>
    </xf>
    <xf numFmtId="0" fontId="0" fillId="25" borderId="0" xfId="0" applyFill="1" applyAlignment="1" applyProtection="1">
      <alignment horizontal="left" vertical="center"/>
      <protection hidden="1"/>
    </xf>
    <xf numFmtId="49" fontId="0" fillId="25" borderId="0" xfId="0" applyNumberFormat="1" applyFill="1" applyAlignment="1" applyProtection="1">
      <alignment horizontal="left" vertical="center"/>
      <protection hidden="1"/>
    </xf>
    <xf numFmtId="0" fontId="0" fillId="25" borderId="0" xfId="0" applyFill="1" applyAlignment="1" applyProtection="1">
      <alignment vertical="center"/>
      <protection hidden="1"/>
    </xf>
    <xf numFmtId="0" fontId="27" fillId="0" borderId="34" xfId="0" applyFont="1" applyBorder="1" applyAlignment="1" applyProtection="1">
      <alignment horizontal="right" vertical="center" indent="1"/>
      <protection hidden="1"/>
    </xf>
    <xf numFmtId="0" fontId="27" fillId="0" borderId="0" xfId="0" applyFont="1" applyAlignment="1" applyProtection="1">
      <alignment horizontal="left" vertical="center" indent="1"/>
      <protection hidden="1"/>
    </xf>
    <xf numFmtId="0" fontId="28" fillId="3" borderId="34" xfId="0" applyFont="1" applyFill="1" applyBorder="1" applyAlignment="1" applyProtection="1">
      <alignment horizontal="right" vertical="center" indent="1"/>
      <protection hidden="1"/>
    </xf>
    <xf numFmtId="0" fontId="26" fillId="3" borderId="0" xfId="0" applyFont="1" applyFill="1" applyAlignment="1" applyProtection="1">
      <alignment horizontal="left" vertical="center" wrapText="1" indent="1"/>
      <protection hidden="1"/>
    </xf>
    <xf numFmtId="0" fontId="36" fillId="0" borderId="0" xfId="1" applyFont="1" applyProtection="1">
      <protection hidden="1"/>
    </xf>
    <xf numFmtId="4" fontId="36" fillId="0" borderId="0" xfId="1" applyNumberFormat="1" applyFont="1" applyAlignment="1" applyProtection="1">
      <alignment horizontal="center"/>
      <protection hidden="1"/>
    </xf>
    <xf numFmtId="0" fontId="24" fillId="0" borderId="0" xfId="21" applyBorder="1" applyAlignment="1" applyProtection="1">
      <protection hidden="1"/>
    </xf>
    <xf numFmtId="4" fontId="0" fillId="0" borderId="0" xfId="0" applyNumberFormat="1" applyProtection="1">
      <protection hidden="1"/>
    </xf>
    <xf numFmtId="0" fontId="27" fillId="25" borderId="27" xfId="0" applyFont="1" applyFill="1" applyBorder="1" applyAlignment="1" applyProtection="1">
      <alignment horizontal="right" vertical="center" indent="1"/>
      <protection hidden="1"/>
    </xf>
    <xf numFmtId="167" fontId="31" fillId="3" borderId="27" xfId="0" applyNumberFormat="1" applyFont="1" applyFill="1" applyBorder="1" applyAlignment="1" applyProtection="1">
      <alignment horizontal="right" vertical="center" indent="1"/>
      <protection hidden="1"/>
    </xf>
    <xf numFmtId="164" fontId="32" fillId="3" borderId="27" xfId="0" applyNumberFormat="1" applyFont="1" applyFill="1" applyBorder="1" applyAlignment="1" applyProtection="1">
      <alignment horizontal="right" vertical="center" wrapText="1" indent="1"/>
      <protection hidden="1"/>
    </xf>
    <xf numFmtId="0" fontId="1" fillId="3" borderId="27" xfId="0" applyFont="1" applyFill="1" applyBorder="1" applyAlignment="1" applyProtection="1">
      <alignment horizontal="right" vertical="top" wrapText="1" indent="1"/>
      <protection hidden="1"/>
    </xf>
    <xf numFmtId="0" fontId="0" fillId="6" borderId="41" xfId="0" applyFill="1" applyBorder="1" applyProtection="1">
      <protection hidden="1"/>
    </xf>
    <xf numFmtId="4" fontId="0" fillId="6" borderId="41" xfId="0" applyNumberFormat="1" applyFill="1" applyBorder="1" applyAlignment="1" applyProtection="1">
      <alignment horizontal="center"/>
      <protection hidden="1"/>
    </xf>
    <xf numFmtId="0" fontId="0" fillId="2" borderId="41" xfId="0" applyFill="1" applyBorder="1" applyProtection="1">
      <protection hidden="1"/>
    </xf>
    <xf numFmtId="0" fontId="3" fillId="6" borderId="41" xfId="1" applyFont="1" applyFill="1" applyBorder="1" applyProtection="1">
      <protection hidden="1"/>
    </xf>
    <xf numFmtId="0" fontId="0" fillId="22" borderId="0" xfId="0" applyFill="1" applyAlignment="1" applyProtection="1">
      <alignment horizontal="left" vertical="center" indent="1"/>
      <protection locked="0"/>
    </xf>
    <xf numFmtId="0" fontId="35" fillId="27" borderId="0" xfId="0" applyFont="1" applyFill="1" applyProtection="1">
      <protection hidden="1"/>
    </xf>
    <xf numFmtId="0" fontId="0" fillId="21" borderId="0" xfId="0" applyFill="1" applyAlignment="1" applyProtection="1">
      <alignment vertical="center"/>
      <protection hidden="1"/>
    </xf>
    <xf numFmtId="0" fontId="0" fillId="21" borderId="0" xfId="0" applyFill="1" applyAlignment="1" applyProtection="1">
      <alignment horizontal="center" vertical="center"/>
      <protection hidden="1"/>
    </xf>
    <xf numFmtId="0" fontId="0" fillId="19" borderId="27" xfId="0" applyFill="1" applyBorder="1" applyProtection="1">
      <protection hidden="1"/>
    </xf>
    <xf numFmtId="0" fontId="31" fillId="3" borderId="0" xfId="0" applyFont="1" applyFill="1" applyAlignment="1" applyProtection="1">
      <alignment horizontal="left" vertical="center" wrapText="1" indent="1"/>
      <protection hidden="1"/>
    </xf>
    <xf numFmtId="164" fontId="6" fillId="6" borderId="41" xfId="1" applyNumberFormat="1" applyFill="1" applyBorder="1" applyAlignment="1" applyProtection="1">
      <alignment horizontal="center" vertical="top"/>
      <protection hidden="1"/>
    </xf>
    <xf numFmtId="164" fontId="1" fillId="2" borderId="41" xfId="0" applyNumberFormat="1" applyFont="1" applyFill="1" applyBorder="1" applyAlignment="1" applyProtection="1">
      <alignment horizontal="center"/>
      <protection hidden="1"/>
    </xf>
    <xf numFmtId="2" fontId="0" fillId="6" borderId="41" xfId="0" applyNumberFormat="1" applyFill="1" applyBorder="1" applyAlignment="1" applyProtection="1">
      <alignment horizontal="center"/>
      <protection hidden="1"/>
    </xf>
    <xf numFmtId="0" fontId="39" fillId="0" borderId="0" xfId="25" applyFont="1" applyProtection="1">
      <protection hidden="1"/>
    </xf>
    <xf numFmtId="0" fontId="39" fillId="0" borderId="0" xfId="25" applyFont="1" applyAlignment="1" applyProtection="1">
      <alignment horizontal="left" wrapText="1"/>
      <protection hidden="1"/>
    </xf>
    <xf numFmtId="0" fontId="39" fillId="0" borderId="0" xfId="25" applyFont="1" applyAlignment="1" applyProtection="1">
      <alignment wrapText="1"/>
      <protection hidden="1"/>
    </xf>
    <xf numFmtId="0" fontId="40" fillId="0" borderId="0" xfId="25" applyFont="1" applyProtection="1">
      <protection hidden="1"/>
    </xf>
    <xf numFmtId="0" fontId="41" fillId="2" borderId="43" xfId="25" applyFont="1" applyFill="1" applyBorder="1" applyAlignment="1" applyProtection="1">
      <alignment horizontal="left" vertical="top" wrapText="1"/>
      <protection hidden="1"/>
    </xf>
    <xf numFmtId="0" fontId="39" fillId="0" borderId="3" xfId="25" applyFont="1" applyBorder="1" applyAlignment="1" applyProtection="1">
      <alignment horizontal="left" vertical="top" wrapText="1"/>
      <protection hidden="1"/>
    </xf>
    <xf numFmtId="0" fontId="42" fillId="0" borderId="0" xfId="25" applyFont="1"/>
    <xf numFmtId="0" fontId="38" fillId="0" borderId="0" xfId="25" applyAlignment="1" applyProtection="1">
      <alignment wrapText="1"/>
      <protection hidden="1"/>
    </xf>
    <xf numFmtId="0" fontId="40" fillId="0" borderId="0" xfId="25" applyFont="1" applyAlignment="1" applyProtection="1">
      <alignment wrapText="1"/>
      <protection hidden="1"/>
    </xf>
    <xf numFmtId="0" fontId="41" fillId="2" borderId="44" xfId="25" applyFont="1" applyFill="1" applyBorder="1" applyAlignment="1" applyProtection="1">
      <alignment horizontal="left" vertical="top" wrapText="1"/>
      <protection hidden="1"/>
    </xf>
    <xf numFmtId="0" fontId="41" fillId="2" borderId="48" xfId="25" applyFont="1" applyFill="1" applyBorder="1" applyAlignment="1" applyProtection="1">
      <alignment horizontal="left" vertical="top" wrapText="1"/>
      <protection hidden="1"/>
    </xf>
    <xf numFmtId="0" fontId="40" fillId="0" borderId="0" xfId="25" applyFont="1" applyAlignment="1" applyProtection="1">
      <alignment horizontal="center"/>
      <protection hidden="1"/>
    </xf>
    <xf numFmtId="0" fontId="41" fillId="0" borderId="0" xfId="25" applyFont="1" applyAlignment="1" applyProtection="1">
      <alignment horizontal="left" vertical="top" wrapText="1"/>
      <protection hidden="1"/>
    </xf>
    <xf numFmtId="0" fontId="45" fillId="0" borderId="0" xfId="25" applyFont="1" applyAlignment="1" applyProtection="1">
      <alignment horizontal="left" vertical="top" wrapText="1"/>
      <protection hidden="1"/>
    </xf>
    <xf numFmtId="0" fontId="40" fillId="0" borderId="0" xfId="25" applyFont="1" applyAlignment="1" applyProtection="1">
      <alignment horizontal="left" wrapText="1"/>
      <protection hidden="1"/>
    </xf>
    <xf numFmtId="0" fontId="41" fillId="2" borderId="26" xfId="25" applyFont="1" applyFill="1" applyBorder="1" applyAlignment="1" applyProtection="1">
      <alignment horizontal="left" vertical="top"/>
      <protection hidden="1"/>
    </xf>
    <xf numFmtId="0" fontId="41" fillId="2" borderId="1" xfId="25" applyFont="1" applyFill="1" applyBorder="1" applyAlignment="1" applyProtection="1">
      <alignment horizontal="left" vertical="top"/>
      <protection hidden="1"/>
    </xf>
    <xf numFmtId="0" fontId="39" fillId="0" borderId="50" xfId="25" applyFont="1" applyBorder="1" applyAlignment="1" applyProtection="1">
      <alignment horizontal="left" vertical="top" wrapText="1"/>
      <protection hidden="1"/>
    </xf>
    <xf numFmtId="2" fontId="39" fillId="0" borderId="25" xfId="22" applyNumberFormat="1" applyFont="1" applyBorder="1" applyAlignment="1" applyProtection="1">
      <protection hidden="1"/>
    </xf>
    <xf numFmtId="2" fontId="39" fillId="0" borderId="25" xfId="22" applyNumberFormat="1" applyFont="1" applyBorder="1" applyProtection="1">
      <protection hidden="1"/>
    </xf>
    <xf numFmtId="0" fontId="39" fillId="0" borderId="1" xfId="25" applyFont="1" applyBorder="1" applyAlignment="1" applyProtection="1">
      <alignment horizontal="center"/>
      <protection hidden="1"/>
    </xf>
    <xf numFmtId="0" fontId="42" fillId="0" borderId="0" xfId="25" applyFont="1" applyAlignment="1" applyProtection="1">
      <alignment wrapText="1"/>
      <protection hidden="1"/>
    </xf>
    <xf numFmtId="0" fontId="41" fillId="2" borderId="49" xfId="25" applyFont="1" applyFill="1" applyBorder="1" applyAlignment="1" applyProtection="1">
      <alignment horizontal="left" vertical="top" wrapText="1"/>
      <protection hidden="1"/>
    </xf>
    <xf numFmtId="0" fontId="41" fillId="8" borderId="54" xfId="25" applyFont="1" applyFill="1" applyBorder="1" applyAlignment="1" applyProtection="1">
      <alignment horizontal="center" vertical="top" wrapText="1"/>
      <protection hidden="1"/>
    </xf>
    <xf numFmtId="0" fontId="40" fillId="0" borderId="49" xfId="25" applyFont="1" applyBorder="1" applyAlignment="1">
      <alignment vertical="top" wrapText="1"/>
    </xf>
    <xf numFmtId="0" fontId="40" fillId="0" borderId="32" xfId="25" applyFont="1" applyBorder="1" applyAlignment="1">
      <alignment vertical="top" wrapText="1"/>
    </xf>
    <xf numFmtId="0" fontId="45" fillId="0" borderId="11" xfId="25" applyFont="1" applyBorder="1" applyAlignment="1" applyProtection="1">
      <alignment horizontal="center" vertical="top"/>
      <protection locked="0"/>
    </xf>
    <xf numFmtId="0" fontId="52" fillId="0" borderId="0" xfId="25" applyFont="1" applyProtection="1">
      <protection hidden="1"/>
    </xf>
    <xf numFmtId="4" fontId="52" fillId="0" borderId="0" xfId="25" applyNumberFormat="1" applyFont="1" applyAlignment="1" applyProtection="1">
      <alignment horizontal="center"/>
      <protection hidden="1"/>
    </xf>
    <xf numFmtId="0" fontId="41" fillId="2" borderId="32" xfId="25" applyFont="1" applyFill="1" applyBorder="1" applyAlignment="1" applyProtection="1">
      <alignment horizontal="left" vertical="top" wrapText="1"/>
      <protection hidden="1"/>
    </xf>
    <xf numFmtId="4" fontId="41" fillId="0" borderId="1" xfId="25" applyNumberFormat="1" applyFont="1" applyBorder="1" applyAlignment="1" applyProtection="1">
      <alignment horizontal="left" vertical="top"/>
      <protection locked="0"/>
    </xf>
    <xf numFmtId="0" fontId="38" fillId="0" borderId="13" xfId="25" applyBorder="1" applyProtection="1">
      <protection hidden="1"/>
    </xf>
    <xf numFmtId="0" fontId="38" fillId="0" borderId="0" xfId="25" applyProtection="1">
      <protection hidden="1"/>
    </xf>
    <xf numFmtId="0" fontId="39" fillId="4" borderId="26" xfId="25" applyFont="1" applyFill="1" applyBorder="1" applyAlignment="1" applyProtection="1">
      <alignment horizontal="left" vertical="top" wrapText="1"/>
      <protection hidden="1"/>
    </xf>
    <xf numFmtId="0" fontId="22" fillId="24" borderId="37" xfId="0" applyFont="1" applyFill="1" applyBorder="1"/>
    <xf numFmtId="0" fontId="22" fillId="24" borderId="38" xfId="0" applyFont="1" applyFill="1" applyBorder="1"/>
    <xf numFmtId="0" fontId="0" fillId="0" borderId="61" xfId="0" applyBorder="1"/>
    <xf numFmtId="0" fontId="38" fillId="0" borderId="61" xfId="25" applyBorder="1"/>
    <xf numFmtId="0" fontId="38" fillId="0" borderId="13" xfId="25" applyBorder="1"/>
    <xf numFmtId="0" fontId="38" fillId="0" borderId="14" xfId="25" applyBorder="1"/>
    <xf numFmtId="0" fontId="0" fillId="3" borderId="0" xfId="0" applyFill="1" applyAlignment="1" applyProtection="1">
      <alignment horizontal="left" vertical="top" wrapText="1"/>
      <protection locked="0"/>
    </xf>
    <xf numFmtId="14" fontId="0" fillId="25" borderId="0" xfId="0" applyNumberFormat="1" applyFill="1" applyProtection="1">
      <protection hidden="1"/>
    </xf>
    <xf numFmtId="4" fontId="0" fillId="25" borderId="0" xfId="0" applyNumberFormat="1" applyFill="1" applyAlignment="1" applyProtection="1">
      <alignment horizontal="center"/>
      <protection hidden="1"/>
    </xf>
    <xf numFmtId="0" fontId="45" fillId="0" borderId="54" xfId="25" applyFont="1" applyBorder="1" applyAlignment="1" applyProtection="1">
      <alignment horizontal="center" vertical="top"/>
      <protection locked="0"/>
    </xf>
    <xf numFmtId="0" fontId="39" fillId="32" borderId="51" xfId="25" applyFont="1" applyFill="1" applyBorder="1" applyAlignment="1" applyProtection="1">
      <alignment horizontal="left" vertical="top" wrapText="1"/>
      <protection hidden="1"/>
    </xf>
    <xf numFmtId="2" fontId="39" fillId="32" borderId="52" xfId="22" applyNumberFormat="1" applyFont="1" applyFill="1" applyBorder="1" applyAlignment="1" applyProtection="1">
      <alignment horizontal="right"/>
      <protection hidden="1"/>
    </xf>
    <xf numFmtId="0" fontId="40" fillId="0" borderId="0" xfId="25" applyFont="1" applyAlignment="1" applyProtection="1">
      <alignment horizontal="left" vertical="top" wrapText="1"/>
      <protection hidden="1"/>
    </xf>
    <xf numFmtId="0" fontId="39" fillId="0" borderId="3" xfId="25" applyFont="1" applyBorder="1" applyAlignment="1" applyProtection="1">
      <alignment horizontal="left" vertical="top" wrapText="1"/>
      <protection locked="0" hidden="1"/>
    </xf>
    <xf numFmtId="4" fontId="43" fillId="2" borderId="59" xfId="25" applyNumberFormat="1" applyFont="1" applyFill="1" applyBorder="1" applyAlignment="1" applyProtection="1">
      <alignment horizontal="center"/>
      <protection locked="0"/>
    </xf>
    <xf numFmtId="4" fontId="43" fillId="6" borderId="60" xfId="25" applyNumberFormat="1" applyFont="1" applyFill="1" applyBorder="1" applyAlignment="1" applyProtection="1">
      <alignment horizontal="center"/>
      <protection locked="0"/>
    </xf>
    <xf numFmtId="4" fontId="39" fillId="32" borderId="60" xfId="25" applyNumberFormat="1" applyFont="1" applyFill="1" applyBorder="1" applyProtection="1">
      <protection locked="0"/>
    </xf>
    <xf numFmtId="4" fontId="43" fillId="25" borderId="60" xfId="25" applyNumberFormat="1" applyFont="1" applyFill="1" applyBorder="1" applyAlignment="1" applyProtection="1">
      <alignment horizontal="center"/>
      <protection locked="0"/>
    </xf>
    <xf numFmtId="4" fontId="43" fillId="6" borderId="40" xfId="25" applyNumberFormat="1" applyFont="1" applyFill="1" applyBorder="1" applyAlignment="1" applyProtection="1">
      <alignment horizontal="center"/>
      <protection locked="0"/>
    </xf>
    <xf numFmtId="4" fontId="42" fillId="32" borderId="60" xfId="25" applyNumberFormat="1" applyFont="1" applyFill="1" applyBorder="1" applyProtection="1">
      <protection locked="0"/>
    </xf>
    <xf numFmtId="4" fontId="41" fillId="8" borderId="59" xfId="24" applyNumberFormat="1" applyFont="1" applyFill="1" applyBorder="1" applyAlignment="1" applyProtection="1">
      <alignment horizontal="center" vertical="top"/>
      <protection locked="0"/>
    </xf>
    <xf numFmtId="4" fontId="44" fillId="6" borderId="60" xfId="25" applyNumberFormat="1" applyFont="1" applyFill="1" applyBorder="1" applyAlignment="1" applyProtection="1">
      <alignment horizontal="center"/>
      <protection locked="0"/>
    </xf>
    <xf numFmtId="4" fontId="44" fillId="6" borderId="40" xfId="25" applyNumberFormat="1" applyFont="1" applyFill="1" applyBorder="1" applyAlignment="1" applyProtection="1">
      <alignment horizontal="center"/>
      <protection locked="0"/>
    </xf>
    <xf numFmtId="4" fontId="41" fillId="6" borderId="59" xfId="24" applyNumberFormat="1" applyFont="1" applyFill="1" applyBorder="1" applyAlignment="1" applyProtection="1">
      <alignment horizontal="center" vertical="top"/>
      <protection locked="0"/>
    </xf>
    <xf numFmtId="4" fontId="44" fillId="25" borderId="60" xfId="25" applyNumberFormat="1" applyFont="1" applyFill="1" applyBorder="1" applyAlignment="1" applyProtection="1">
      <alignment horizontal="center"/>
      <protection locked="0"/>
    </xf>
    <xf numFmtId="4" fontId="44" fillId="25" borderId="40" xfId="25" applyNumberFormat="1" applyFont="1" applyFill="1" applyBorder="1" applyAlignment="1" applyProtection="1">
      <alignment horizontal="center"/>
      <protection locked="0"/>
    </xf>
    <xf numFmtId="4" fontId="44" fillId="6" borderId="62" xfId="25" applyNumberFormat="1" applyFont="1" applyFill="1" applyBorder="1" applyAlignment="1" applyProtection="1">
      <alignment horizontal="center"/>
      <protection locked="0"/>
    </xf>
    <xf numFmtId="0" fontId="48" fillId="0" borderId="0" xfId="25" applyFont="1" applyProtection="1">
      <protection hidden="1"/>
    </xf>
    <xf numFmtId="4" fontId="48" fillId="0" borderId="0" xfId="25" applyNumberFormat="1" applyFont="1" applyAlignment="1" applyProtection="1">
      <alignment horizontal="center"/>
      <protection hidden="1"/>
    </xf>
    <xf numFmtId="4" fontId="48" fillId="0" borderId="0" xfId="25" applyNumberFormat="1" applyFont="1" applyProtection="1">
      <protection hidden="1"/>
    </xf>
    <xf numFmtId="10" fontId="49" fillId="0" borderId="0" xfId="22" applyNumberFormat="1" applyFont="1" applyBorder="1" applyProtection="1">
      <protection hidden="1"/>
    </xf>
    <xf numFmtId="4" fontId="52" fillId="0" borderId="0" xfId="25" applyNumberFormat="1" applyFont="1" applyProtection="1">
      <protection hidden="1"/>
    </xf>
    <xf numFmtId="4" fontId="41" fillId="0" borderId="0" xfId="25" applyNumberFormat="1" applyFont="1" applyAlignment="1" applyProtection="1">
      <alignment horizontal="left" vertical="top"/>
      <protection hidden="1"/>
    </xf>
    <xf numFmtId="0" fontId="48" fillId="0" borderId="0" xfId="25" applyFont="1" applyAlignment="1" applyProtection="1">
      <alignment horizontal="right"/>
      <protection hidden="1"/>
    </xf>
    <xf numFmtId="0" fontId="0" fillId="0" borderId="0" xfId="26" applyFont="1" applyAlignment="1" applyProtection="1">
      <alignment horizontal="left" wrapText="1"/>
      <protection hidden="1"/>
    </xf>
    <xf numFmtId="0" fontId="23" fillId="0" borderId="0" xfId="26" applyAlignment="1" applyProtection="1">
      <alignment horizontal="left" wrapText="1"/>
      <protection hidden="1"/>
    </xf>
    <xf numFmtId="0" fontId="3" fillId="0" borderId="0" xfId="25" applyFont="1" applyAlignment="1" applyProtection="1">
      <alignment horizontal="center" vertical="top" wrapText="1"/>
      <protection hidden="1"/>
    </xf>
    <xf numFmtId="0" fontId="38" fillId="0" borderId="0" xfId="25" applyAlignment="1" applyProtection="1">
      <alignment horizontal="center" vertical="top" wrapText="1"/>
      <protection hidden="1"/>
    </xf>
    <xf numFmtId="0" fontId="48" fillId="0" borderId="0" xfId="25" applyFont="1" applyAlignment="1" applyProtection="1">
      <alignment horizontal="left" vertical="top"/>
      <protection hidden="1"/>
    </xf>
    <xf numFmtId="0" fontId="51" fillId="0" borderId="0" xfId="25" applyFont="1" applyAlignment="1" applyProtection="1">
      <alignment horizontal="left" vertical="top" wrapText="1"/>
      <protection hidden="1"/>
    </xf>
    <xf numFmtId="0" fontId="46" fillId="0" borderId="0" xfId="25" applyFont="1" applyAlignment="1" applyProtection="1">
      <alignment horizontal="left" vertical="top" wrapText="1"/>
      <protection hidden="1"/>
    </xf>
    <xf numFmtId="0" fontId="48" fillId="0" borderId="0" xfId="25" applyFont="1" applyAlignment="1" applyProtection="1">
      <alignment wrapText="1"/>
      <protection hidden="1"/>
    </xf>
    <xf numFmtId="4" fontId="40" fillId="0" borderId="0" xfId="25" applyNumberFormat="1" applyFont="1" applyProtection="1">
      <protection hidden="1"/>
    </xf>
    <xf numFmtId="4" fontId="48" fillId="0" borderId="0" xfId="25" applyNumberFormat="1" applyFont="1" applyAlignment="1" applyProtection="1">
      <alignment wrapText="1"/>
      <protection hidden="1"/>
    </xf>
    <xf numFmtId="4" fontId="46" fillId="0" borderId="0" xfId="25" applyNumberFormat="1" applyFont="1" applyAlignment="1" applyProtection="1">
      <alignment vertical="top" wrapText="1"/>
      <protection hidden="1"/>
    </xf>
    <xf numFmtId="4" fontId="41" fillId="0" borderId="0" xfId="25" applyNumberFormat="1" applyFont="1" applyAlignment="1" applyProtection="1">
      <alignment horizontal="center"/>
      <protection hidden="1"/>
    </xf>
    <xf numFmtId="0" fontId="53" fillId="0" borderId="0" xfId="25" applyFont="1" applyProtection="1">
      <protection hidden="1"/>
    </xf>
    <xf numFmtId="4" fontId="39" fillId="0" borderId="0" xfId="25" applyNumberFormat="1" applyFont="1" applyAlignment="1" applyProtection="1">
      <alignment horizontal="center"/>
      <protection hidden="1"/>
    </xf>
    <xf numFmtId="4" fontId="53" fillId="0" borderId="0" xfId="25" applyNumberFormat="1" applyFont="1" applyProtection="1">
      <protection hidden="1"/>
    </xf>
    <xf numFmtId="4" fontId="39" fillId="0" borderId="0" xfId="25" applyNumberFormat="1" applyFont="1" applyProtection="1">
      <protection hidden="1"/>
    </xf>
    <xf numFmtId="4" fontId="54" fillId="0" borderId="0" xfId="25" applyNumberFormat="1" applyFont="1" applyProtection="1">
      <protection hidden="1"/>
    </xf>
    <xf numFmtId="0" fontId="45" fillId="0" borderId="0" xfId="25" applyFont="1" applyProtection="1">
      <protection hidden="1"/>
    </xf>
    <xf numFmtId="4" fontId="56" fillId="0" borderId="0" xfId="25" applyNumberFormat="1" applyFont="1" applyProtection="1">
      <protection hidden="1"/>
    </xf>
    <xf numFmtId="164" fontId="62" fillId="2" borderId="40" xfId="0" applyNumberFormat="1" applyFont="1" applyFill="1" applyBorder="1" applyAlignment="1" applyProtection="1">
      <alignment horizontal="center"/>
      <protection hidden="1"/>
    </xf>
    <xf numFmtId="164" fontId="1" fillId="2" borderId="40" xfId="0" applyNumberFormat="1" applyFont="1" applyFill="1" applyBorder="1" applyAlignment="1" applyProtection="1">
      <alignment horizontal="center"/>
      <protection hidden="1"/>
    </xf>
    <xf numFmtId="164" fontId="0" fillId="0" borderId="0" xfId="0" applyNumberFormat="1" applyProtection="1">
      <protection hidden="1"/>
    </xf>
    <xf numFmtId="164" fontId="1" fillId="0" borderId="0" xfId="0" applyNumberFormat="1" applyFont="1" applyProtection="1">
      <protection hidden="1"/>
    </xf>
    <xf numFmtId="0" fontId="31" fillId="3" borderId="0" xfId="0" applyFont="1" applyFill="1" applyAlignment="1" applyProtection="1">
      <alignment wrapText="1"/>
      <protection hidden="1"/>
    </xf>
    <xf numFmtId="14" fontId="0" fillId="0" borderId="0" xfId="0" applyNumberFormat="1" applyAlignment="1">
      <alignment horizontal="left" vertical="top"/>
    </xf>
    <xf numFmtId="0" fontId="4" fillId="0" borderId="0" xfId="1" applyFont="1" applyAlignment="1" applyProtection="1">
      <alignment horizontal="left"/>
      <protection hidden="1"/>
    </xf>
    <xf numFmtId="4" fontId="4" fillId="0" borderId="0" xfId="1" applyNumberFormat="1" applyFont="1" applyAlignment="1" applyProtection="1">
      <alignment horizontal="center"/>
      <protection hidden="1"/>
    </xf>
    <xf numFmtId="0" fontId="40" fillId="0" borderId="54" xfId="25" applyFont="1" applyBorder="1" applyAlignment="1">
      <alignment vertical="top" wrapText="1"/>
    </xf>
    <xf numFmtId="0" fontId="40" fillId="0" borderId="11" xfId="25" applyFont="1" applyBorder="1" applyAlignment="1">
      <alignment vertical="top" wrapText="1"/>
    </xf>
    <xf numFmtId="0" fontId="41" fillId="8" borderId="11" xfId="25" applyFont="1" applyFill="1" applyBorder="1" applyAlignment="1" applyProtection="1">
      <alignment vertical="top" wrapText="1"/>
      <protection hidden="1"/>
    </xf>
    <xf numFmtId="0" fontId="40" fillId="33" borderId="54" xfId="25" applyFont="1" applyFill="1" applyBorder="1" applyAlignment="1" applyProtection="1">
      <alignment horizontal="left" vertical="top" wrapText="1"/>
      <protection locked="0"/>
    </xf>
    <xf numFmtId="10" fontId="41" fillId="0" borderId="0" xfId="22" applyNumberFormat="1" applyFont="1" applyAlignment="1" applyProtection="1">
      <alignment horizontal="center"/>
      <protection hidden="1"/>
    </xf>
    <xf numFmtId="10" fontId="39" fillId="0" borderId="0" xfId="22" applyNumberFormat="1" applyFont="1" applyAlignment="1" applyProtection="1">
      <alignment horizontal="center"/>
      <protection hidden="1"/>
    </xf>
    <xf numFmtId="4" fontId="61" fillId="0" borderId="0" xfId="25" applyNumberFormat="1" applyFont="1" applyProtection="1">
      <protection hidden="1"/>
    </xf>
    <xf numFmtId="4" fontId="55" fillId="0" borderId="0" xfId="25" applyNumberFormat="1" applyFont="1" applyProtection="1">
      <protection hidden="1"/>
    </xf>
    <xf numFmtId="0" fontId="40" fillId="0" borderId="0" xfId="25" applyFont="1" applyAlignment="1" applyProtection="1">
      <alignment horizontal="right"/>
      <protection hidden="1"/>
    </xf>
    <xf numFmtId="10" fontId="49" fillId="0" borderId="0" xfId="22" applyNumberFormat="1" applyFont="1" applyProtection="1">
      <protection hidden="1"/>
    </xf>
    <xf numFmtId="4" fontId="48" fillId="25" borderId="0" xfId="25" applyNumberFormat="1" applyFont="1" applyFill="1" applyProtection="1">
      <protection hidden="1"/>
    </xf>
    <xf numFmtId="4" fontId="56" fillId="0" borderId="0" xfId="23" applyNumberFormat="1" applyFont="1" applyProtection="1">
      <protection hidden="1"/>
    </xf>
    <xf numFmtId="0" fontId="0" fillId="0" borderId="65" xfId="0" applyBorder="1"/>
    <xf numFmtId="0" fontId="0" fillId="2" borderId="67" xfId="0" applyFill="1" applyBorder="1" applyAlignment="1" applyProtection="1">
      <alignment horizontal="center" vertical="center" wrapText="1"/>
      <protection hidden="1"/>
    </xf>
    <xf numFmtId="0" fontId="3" fillId="0" borderId="0" xfId="1" applyFont="1" applyAlignment="1" applyProtection="1">
      <alignment horizontal="center"/>
      <protection hidden="1"/>
    </xf>
    <xf numFmtId="0" fontId="3" fillId="0" borderId="0" xfId="1" applyFont="1" applyAlignment="1" applyProtection="1">
      <alignment horizontal="left"/>
      <protection hidden="1"/>
    </xf>
    <xf numFmtId="0" fontId="6" fillId="0" borderId="0" xfId="1" applyAlignment="1" applyProtection="1">
      <alignment horizontal="left"/>
      <protection hidden="1"/>
    </xf>
    <xf numFmtId="0" fontId="0" fillId="0" borderId="72" xfId="0" applyBorder="1"/>
    <xf numFmtId="0" fontId="0" fillId="3" borderId="66" xfId="0" applyFill="1" applyBorder="1"/>
    <xf numFmtId="0" fontId="0" fillId="3" borderId="66" xfId="0" applyFill="1" applyBorder="1" applyAlignment="1">
      <alignment wrapText="1"/>
    </xf>
    <xf numFmtId="49" fontId="0" fillId="3" borderId="66" xfId="0" applyNumberFormat="1" applyFill="1" applyBorder="1"/>
    <xf numFmtId="49" fontId="0" fillId="3" borderId="66" xfId="0" applyNumberFormat="1" applyFill="1" applyBorder="1" applyAlignment="1">
      <alignment wrapText="1"/>
    </xf>
    <xf numFmtId="0" fontId="0" fillId="0" borderId="66" xfId="0" applyBorder="1"/>
    <xf numFmtId="0" fontId="0" fillId="0" borderId="73" xfId="0" applyBorder="1"/>
    <xf numFmtId="0" fontId="0" fillId="24" borderId="51" xfId="0" applyFill="1" applyBorder="1" applyProtection="1">
      <protection hidden="1"/>
    </xf>
    <xf numFmtId="0" fontId="0" fillId="24" borderId="52" xfId="0" applyFill="1" applyBorder="1"/>
    <xf numFmtId="0" fontId="0" fillId="3" borderId="66" xfId="0" applyFill="1" applyBorder="1" applyAlignment="1">
      <alignment horizontal="right" indent="1"/>
    </xf>
    <xf numFmtId="0" fontId="0" fillId="3" borderId="66" xfId="0" applyFill="1" applyBorder="1" applyAlignment="1">
      <alignment horizontal="left" vertical="top"/>
    </xf>
    <xf numFmtId="0" fontId="0" fillId="3" borderId="67" xfId="0" applyFill="1" applyBorder="1" applyAlignment="1">
      <alignment horizontal="left" vertical="top"/>
    </xf>
    <xf numFmtId="0" fontId="0" fillId="25" borderId="66" xfId="0" applyFill="1" applyBorder="1"/>
    <xf numFmtId="0" fontId="0" fillId="0" borderId="67" xfId="0" applyBorder="1"/>
    <xf numFmtId="0" fontId="0" fillId="0" borderId="57" xfId="0" applyBorder="1"/>
    <xf numFmtId="0" fontId="57" fillId="8" borderId="66" xfId="25" applyFont="1" applyFill="1" applyBorder="1" applyAlignment="1" applyProtection="1">
      <alignment vertical="top" wrapText="1"/>
      <protection hidden="1"/>
    </xf>
    <xf numFmtId="4" fontId="57" fillId="8" borderId="72" xfId="25" applyNumberFormat="1" applyFont="1" applyFill="1" applyBorder="1" applyAlignment="1" applyProtection="1">
      <alignment vertical="top" wrapText="1"/>
      <protection hidden="1"/>
    </xf>
    <xf numFmtId="0" fontId="0" fillId="0" borderId="66" xfId="0" applyBorder="1" applyAlignment="1">
      <alignment wrapText="1"/>
    </xf>
    <xf numFmtId="4" fontId="22" fillId="0" borderId="66" xfId="25" applyNumberFormat="1" applyFont="1" applyBorder="1" applyAlignment="1" applyProtection="1">
      <alignment vertical="top" wrapText="1"/>
      <protection locked="0"/>
    </xf>
    <xf numFmtId="0" fontId="22" fillId="0" borderId="66" xfId="25" applyFont="1" applyBorder="1" applyAlignment="1" applyProtection="1">
      <alignment vertical="top" wrapText="1"/>
      <protection locked="0"/>
    </xf>
    <xf numFmtId="0" fontId="58" fillId="0" borderId="66" xfId="25" applyFont="1" applyBorder="1" applyAlignment="1">
      <alignment vertical="top" wrapText="1"/>
    </xf>
    <xf numFmtId="4" fontId="22" fillId="0" borderId="66" xfId="25" applyNumberFormat="1" applyFont="1" applyBorder="1" applyAlignment="1" applyProtection="1">
      <alignment wrapText="1"/>
      <protection locked="0"/>
    </xf>
    <xf numFmtId="0" fontId="0" fillId="2" borderId="66" xfId="0" applyFill="1" applyBorder="1" applyAlignment="1" applyProtection="1">
      <alignment vertical="top" wrapText="1"/>
      <protection hidden="1"/>
    </xf>
    <xf numFmtId="0" fontId="0" fillId="5" borderId="66" xfId="0" applyFill="1" applyBorder="1" applyAlignment="1" applyProtection="1">
      <alignment horizontal="center" vertical="top" wrapText="1"/>
      <protection locked="0"/>
    </xf>
    <xf numFmtId="4" fontId="1" fillId="2" borderId="66" xfId="0" applyNumberFormat="1" applyFont="1" applyFill="1" applyBorder="1" applyAlignment="1" applyProtection="1">
      <alignment horizontal="center"/>
      <protection hidden="1"/>
    </xf>
    <xf numFmtId="0" fontId="1" fillId="17" borderId="66" xfId="0" applyFont="1" applyFill="1" applyBorder="1" applyProtection="1">
      <protection hidden="1"/>
    </xf>
    <xf numFmtId="4" fontId="1" fillId="17" borderId="66" xfId="0" applyNumberFormat="1" applyFont="1" applyFill="1" applyBorder="1" applyAlignment="1" applyProtection="1">
      <alignment horizontal="center"/>
      <protection hidden="1"/>
    </xf>
    <xf numFmtId="0" fontId="0" fillId="7" borderId="66" xfId="0" applyFill="1" applyBorder="1" applyAlignment="1" applyProtection="1">
      <alignment horizontal="center" vertical="center" wrapText="1"/>
      <protection hidden="1"/>
    </xf>
    <xf numFmtId="4" fontId="0" fillId="2" borderId="66" xfId="0" applyNumberFormat="1" applyFill="1" applyBorder="1" applyAlignment="1" applyProtection="1">
      <alignment horizontal="center" vertical="center" wrapText="1"/>
      <protection hidden="1"/>
    </xf>
    <xf numFmtId="0" fontId="0" fillId="7" borderId="67" xfId="0" applyFill="1" applyBorder="1" applyAlignment="1" applyProtection="1">
      <alignment horizontal="center" vertical="center" wrapText="1"/>
      <protection hidden="1"/>
    </xf>
    <xf numFmtId="0" fontId="0" fillId="17" borderId="67" xfId="0" applyFill="1" applyBorder="1" applyAlignment="1" applyProtection="1">
      <alignment horizontal="center" wrapText="1"/>
      <protection hidden="1"/>
    </xf>
    <xf numFmtId="4" fontId="0" fillId="17" borderId="66" xfId="0" applyNumberFormat="1" applyFill="1" applyBorder="1" applyAlignment="1" applyProtection="1">
      <alignment horizontal="center" wrapText="1"/>
      <protection hidden="1"/>
    </xf>
    <xf numFmtId="0" fontId="0" fillId="17" borderId="66" xfId="0" applyFill="1" applyBorder="1" applyProtection="1">
      <protection hidden="1"/>
    </xf>
    <xf numFmtId="0" fontId="0" fillId="7" borderId="66" xfId="0" applyFill="1" applyBorder="1" applyAlignment="1" applyProtection="1">
      <alignment horizontal="center"/>
      <protection hidden="1"/>
    </xf>
    <xf numFmtId="0" fontId="0" fillId="5" borderId="66" xfId="0" applyFill="1" applyBorder="1" applyAlignment="1" applyProtection="1">
      <alignment horizontal="left" vertical="center"/>
      <protection locked="0"/>
    </xf>
    <xf numFmtId="0" fontId="0" fillId="5" borderId="66" xfId="0" applyFill="1" applyBorder="1" applyAlignment="1" applyProtection="1">
      <alignment horizontal="center" vertical="center"/>
      <protection locked="0"/>
    </xf>
    <xf numFmtId="2" fontId="0" fillId="2" borderId="66" xfId="0" applyNumberFormat="1" applyFill="1" applyBorder="1" applyAlignment="1" applyProtection="1">
      <alignment horizontal="center" vertical="center"/>
      <protection hidden="1"/>
    </xf>
    <xf numFmtId="0" fontId="0" fillId="5" borderId="66" xfId="0" applyFill="1" applyBorder="1" applyAlignment="1" applyProtection="1">
      <alignment vertical="center"/>
      <protection locked="0"/>
    </xf>
    <xf numFmtId="4" fontId="0" fillId="0" borderId="66" xfId="0" applyNumberFormat="1" applyBorder="1" applyAlignment="1" applyProtection="1">
      <alignment horizontal="center" vertical="center"/>
      <protection locked="0"/>
    </xf>
    <xf numFmtId="4" fontId="0" fillId="16" borderId="66" xfId="0" applyNumberFormat="1" applyFill="1" applyBorder="1" applyAlignment="1" applyProtection="1">
      <alignment horizontal="center" vertical="center"/>
      <protection locked="0"/>
    </xf>
    <xf numFmtId="0" fontId="0" fillId="16" borderId="66" xfId="0" applyFill="1" applyBorder="1" applyAlignment="1" applyProtection="1">
      <alignment horizontal="center" vertical="center"/>
      <protection locked="0"/>
    </xf>
    <xf numFmtId="4" fontId="1" fillId="2" borderId="66" xfId="0" applyNumberFormat="1" applyFont="1" applyFill="1" applyBorder="1" applyAlignment="1" applyProtection="1">
      <alignment horizontal="center" vertical="center" wrapText="1"/>
      <protection hidden="1"/>
    </xf>
    <xf numFmtId="2" fontId="1" fillId="17" borderId="66" xfId="0" applyNumberFormat="1" applyFont="1" applyFill="1" applyBorder="1" applyProtection="1">
      <protection hidden="1"/>
    </xf>
    <xf numFmtId="0" fontId="0" fillId="16" borderId="66" xfId="0" applyFill="1" applyBorder="1" applyProtection="1">
      <protection locked="0"/>
    </xf>
    <xf numFmtId="0" fontId="0" fillId="17" borderId="66" xfId="0" applyFill="1" applyBorder="1" applyAlignment="1" applyProtection="1">
      <alignment horizontal="center" wrapText="1"/>
      <protection hidden="1"/>
    </xf>
    <xf numFmtId="0" fontId="0" fillId="5" borderId="66" xfId="0" applyFill="1" applyBorder="1" applyAlignment="1" applyProtection="1">
      <alignment horizontal="left"/>
      <protection locked="0"/>
    </xf>
    <xf numFmtId="49" fontId="0" fillId="5" borderId="66" xfId="0" applyNumberFormat="1" applyFill="1" applyBorder="1" applyAlignment="1" applyProtection="1">
      <alignment horizontal="left" vertical="center"/>
      <protection locked="0"/>
    </xf>
    <xf numFmtId="2" fontId="0" fillId="5" borderId="66" xfId="0" applyNumberFormat="1" applyFill="1" applyBorder="1" applyAlignment="1" applyProtection="1">
      <alignment horizontal="center" vertical="center"/>
      <protection locked="0"/>
    </xf>
    <xf numFmtId="10" fontId="0" fillId="5" borderId="66" xfId="0" applyNumberFormat="1" applyFill="1" applyBorder="1" applyAlignment="1" applyProtection="1">
      <alignment horizontal="center" vertical="center"/>
      <protection locked="0"/>
    </xf>
    <xf numFmtId="14" fontId="0" fillId="5" borderId="66" xfId="0" applyNumberFormat="1" applyFill="1" applyBorder="1" applyAlignment="1" applyProtection="1">
      <alignment horizontal="center" vertical="center"/>
      <protection locked="0"/>
    </xf>
    <xf numFmtId="4" fontId="0" fillId="2" borderId="66" xfId="0" applyNumberFormat="1" applyFill="1" applyBorder="1" applyAlignment="1" applyProtection="1">
      <alignment horizontal="center" vertical="center"/>
      <protection hidden="1"/>
    </xf>
    <xf numFmtId="0" fontId="0" fillId="17" borderId="66" xfId="0" applyFill="1" applyBorder="1" applyProtection="1">
      <protection locked="0"/>
    </xf>
    <xf numFmtId="10" fontId="0" fillId="16" borderId="66" xfId="0" applyNumberFormat="1" applyFill="1" applyBorder="1" applyProtection="1">
      <protection locked="0"/>
    </xf>
    <xf numFmtId="14" fontId="0" fillId="16" borderId="66" xfId="0" applyNumberFormat="1" applyFill="1" applyBorder="1" applyProtection="1">
      <protection locked="0"/>
    </xf>
    <xf numFmtId="2" fontId="0" fillId="16" borderId="66" xfId="0" applyNumberFormat="1" applyFill="1" applyBorder="1" applyProtection="1">
      <protection locked="0"/>
    </xf>
    <xf numFmtId="2" fontId="0" fillId="17" borderId="66" xfId="0" applyNumberFormat="1" applyFill="1" applyBorder="1" applyProtection="1">
      <protection locked="0"/>
    </xf>
    <xf numFmtId="0" fontId="0" fillId="5" borderId="66" xfId="0" quotePrefix="1" applyFill="1" applyBorder="1" applyAlignment="1" applyProtection="1">
      <alignment horizontal="left" vertical="center"/>
      <protection locked="0"/>
    </xf>
    <xf numFmtId="0" fontId="0" fillId="0" borderId="66" xfId="20" applyNumberFormat="1" applyFont="1" applyFill="1" applyBorder="1" applyAlignment="1" applyProtection="1">
      <alignment horizontal="center" vertical="center"/>
      <protection locked="0"/>
    </xf>
    <xf numFmtId="0" fontId="35" fillId="2" borderId="66" xfId="0" applyFont="1" applyFill="1" applyBorder="1" applyAlignment="1" applyProtection="1">
      <alignment horizontal="center" wrapText="1"/>
      <protection hidden="1"/>
    </xf>
    <xf numFmtId="14" fontId="35" fillId="2" borderId="67" xfId="0" applyNumberFormat="1" applyFont="1" applyFill="1" applyBorder="1" applyAlignment="1" applyProtection="1">
      <alignment horizontal="center" wrapText="1"/>
      <protection hidden="1"/>
    </xf>
    <xf numFmtId="0" fontId="35" fillId="2" borderId="67" xfId="0" applyFont="1" applyFill="1" applyBorder="1" applyAlignment="1" applyProtection="1">
      <alignment horizontal="center" wrapText="1"/>
      <protection hidden="1"/>
    </xf>
    <xf numFmtId="0" fontId="35" fillId="2" borderId="66" xfId="0" applyFont="1" applyFill="1" applyBorder="1" applyAlignment="1" applyProtection="1">
      <alignment horizontal="center"/>
      <protection hidden="1"/>
    </xf>
    <xf numFmtId="0" fontId="35" fillId="5" borderId="66" xfId="0" applyFont="1" applyFill="1" applyBorder="1" applyAlignment="1" applyProtection="1">
      <alignment horizontal="left" vertical="center"/>
      <protection locked="0"/>
    </xf>
    <xf numFmtId="0" fontId="35" fillId="5" borderId="66" xfId="0" applyFont="1" applyFill="1" applyBorder="1" applyAlignment="1" applyProtection="1">
      <alignment horizontal="center" vertical="center"/>
      <protection locked="0"/>
    </xf>
    <xf numFmtId="164" fontId="35" fillId="32" borderId="66" xfId="0" applyNumberFormat="1" applyFont="1" applyFill="1" applyBorder="1" applyAlignment="1" applyProtection="1">
      <alignment horizontal="center" vertical="center"/>
      <protection locked="0"/>
    </xf>
    <xf numFmtId="164" fontId="35" fillId="32" borderId="66" xfId="20" applyNumberFormat="1" applyFont="1" applyFill="1" applyBorder="1" applyAlignment="1" applyProtection="1">
      <alignment horizontal="center" vertical="center"/>
      <protection locked="0"/>
    </xf>
    <xf numFmtId="164" fontId="35" fillId="2" borderId="66" xfId="0" applyNumberFormat="1" applyFont="1" applyFill="1" applyBorder="1" applyAlignment="1" applyProtection="1">
      <alignment horizontal="center" vertical="center"/>
      <protection hidden="1"/>
    </xf>
    <xf numFmtId="165" fontId="35" fillId="2" borderId="66" xfId="0" applyNumberFormat="1" applyFont="1" applyFill="1" applyBorder="1" applyAlignment="1" applyProtection="1">
      <alignment horizontal="center" vertical="center"/>
      <protection hidden="1"/>
    </xf>
    <xf numFmtId="0" fontId="35" fillId="5" borderId="66" xfId="0" applyFont="1" applyFill="1" applyBorder="1" applyAlignment="1" applyProtection="1">
      <alignment vertical="center"/>
      <protection locked="0"/>
    </xf>
    <xf numFmtId="0" fontId="37" fillId="20" borderId="66" xfId="0" applyFont="1" applyFill="1" applyBorder="1" applyAlignment="1" applyProtection="1">
      <alignment horizontal="center" vertical="center"/>
      <protection hidden="1"/>
    </xf>
    <xf numFmtId="0" fontId="0" fillId="20" borderId="66" xfId="0" applyFill="1" applyBorder="1" applyAlignment="1" applyProtection="1">
      <alignment horizontal="center" vertical="center"/>
      <protection hidden="1"/>
    </xf>
    <xf numFmtId="0" fontId="1" fillId="6" borderId="66" xfId="0" applyFont="1" applyFill="1" applyBorder="1" applyAlignment="1" applyProtection="1">
      <alignment horizontal="left" vertical="center" wrapText="1" indent="1"/>
      <protection hidden="1"/>
    </xf>
    <xf numFmtId="0" fontId="37" fillId="29" borderId="66" xfId="0" applyFont="1" applyFill="1" applyBorder="1" applyAlignment="1" applyProtection="1">
      <alignment horizontal="center" vertical="center"/>
      <protection locked="0"/>
    </xf>
    <xf numFmtId="167" fontId="0" fillId="28" borderId="66" xfId="0" applyNumberFormat="1" applyFill="1" applyBorder="1" applyAlignment="1" applyProtection="1">
      <alignment horizontal="center" vertical="center"/>
      <protection hidden="1"/>
    </xf>
    <xf numFmtId="0" fontId="6" fillId="2" borderId="68" xfId="1" applyFill="1" applyBorder="1" applyProtection="1">
      <protection hidden="1"/>
    </xf>
    <xf numFmtId="0" fontId="6" fillId="2" borderId="70" xfId="1" applyFill="1" applyBorder="1" applyProtection="1">
      <protection hidden="1"/>
    </xf>
    <xf numFmtId="0" fontId="39" fillId="4" borderId="69" xfId="25" applyFont="1" applyFill="1" applyBorder="1" applyAlignment="1" applyProtection="1">
      <alignment horizontal="left" vertical="top" wrapText="1"/>
      <protection locked="0" hidden="1"/>
    </xf>
    <xf numFmtId="0" fontId="39" fillId="0" borderId="69" xfId="25" applyFont="1" applyBorder="1" applyAlignment="1" applyProtection="1">
      <alignment horizontal="left" vertical="top" wrapText="1"/>
      <protection locked="0" hidden="1"/>
    </xf>
    <xf numFmtId="0" fontId="39" fillId="0" borderId="71" xfId="25" applyFont="1" applyBorder="1" applyAlignment="1" applyProtection="1">
      <alignment horizontal="left" vertical="top" wrapText="1"/>
      <protection locked="0" hidden="1"/>
    </xf>
    <xf numFmtId="0" fontId="39" fillId="0" borderId="68" xfId="25" applyFont="1" applyBorder="1" applyAlignment="1" applyProtection="1">
      <alignment horizontal="left" vertical="top" wrapText="1"/>
      <protection hidden="1"/>
    </xf>
    <xf numFmtId="0" fontId="39" fillId="32" borderId="68" xfId="25" applyFont="1" applyFill="1" applyBorder="1" applyAlignment="1" applyProtection="1">
      <alignment horizontal="left" vertical="top" wrapText="1"/>
      <protection hidden="1"/>
    </xf>
    <xf numFmtId="2" fontId="39" fillId="32" borderId="69" xfId="22" applyNumberFormat="1" applyFont="1" applyFill="1" applyBorder="1" applyAlignment="1" applyProtection="1">
      <alignment horizontal="right"/>
      <protection hidden="1"/>
    </xf>
    <xf numFmtId="0" fontId="39" fillId="0" borderId="69" xfId="25" applyFont="1" applyBorder="1" applyAlignment="1" applyProtection="1">
      <alignment horizontal="left" vertical="top" wrapText="1"/>
      <protection hidden="1"/>
    </xf>
    <xf numFmtId="0" fontId="39" fillId="0" borderId="71" xfId="25" applyFont="1" applyBorder="1" applyAlignment="1" applyProtection="1">
      <alignment horizontal="left" vertical="top" wrapText="1"/>
      <protection hidden="1"/>
    </xf>
    <xf numFmtId="0" fontId="39" fillId="0" borderId="68" xfId="25" applyFont="1" applyBorder="1" applyProtection="1">
      <protection hidden="1"/>
    </xf>
    <xf numFmtId="4" fontId="48" fillId="0" borderId="69" xfId="25" applyNumberFormat="1" applyFont="1" applyBorder="1" applyAlignment="1" applyProtection="1">
      <alignment horizontal="center"/>
      <protection hidden="1"/>
    </xf>
    <xf numFmtId="0" fontId="22" fillId="6" borderId="66" xfId="0" applyFont="1" applyFill="1" applyBorder="1" applyAlignment="1" applyProtection="1">
      <alignment wrapText="1"/>
      <protection hidden="1"/>
    </xf>
    <xf numFmtId="0" fontId="0" fillId="23" borderId="66" xfId="0" applyFill="1" applyBorder="1" applyAlignment="1" applyProtection="1">
      <alignment horizontal="center" vertical="center"/>
      <protection locked="0"/>
    </xf>
    <xf numFmtId="0" fontId="0" fillId="6" borderId="66" xfId="0" applyFill="1" applyBorder="1" applyProtection="1">
      <protection hidden="1"/>
    </xf>
    <xf numFmtId="2" fontId="0" fillId="23" borderId="66" xfId="0" applyNumberFormat="1" applyFill="1" applyBorder="1" applyAlignment="1" applyProtection="1">
      <alignment horizontal="center" vertical="center"/>
      <protection locked="0"/>
    </xf>
    <xf numFmtId="0" fontId="3" fillId="3" borderId="0" xfId="1" applyFont="1" applyFill="1" applyBorder="1" applyProtection="1">
      <protection hidden="1"/>
    </xf>
    <xf numFmtId="164" fontId="6" fillId="3" borderId="0" xfId="1" applyNumberFormat="1" applyFill="1" applyBorder="1" applyAlignment="1" applyProtection="1">
      <alignment horizontal="center" vertical="top"/>
      <protection hidden="1"/>
    </xf>
    <xf numFmtId="0" fontId="0" fillId="3" borderId="0" xfId="0" applyFill="1" applyBorder="1" applyProtection="1">
      <protection hidden="1"/>
    </xf>
    <xf numFmtId="164" fontId="1" fillId="3" borderId="0" xfId="0" applyNumberFormat="1" applyFont="1" applyFill="1" applyBorder="1" applyAlignment="1" applyProtection="1">
      <alignment horizontal="center"/>
      <protection hidden="1"/>
    </xf>
    <xf numFmtId="0" fontId="0" fillId="6" borderId="77" xfId="0" applyFill="1" applyBorder="1" applyProtection="1">
      <protection hidden="1"/>
    </xf>
    <xf numFmtId="2" fontId="0" fillId="6" borderId="77" xfId="0" applyNumberFormat="1" applyFill="1" applyBorder="1" applyAlignment="1" applyProtection="1">
      <alignment horizontal="center"/>
      <protection hidden="1"/>
    </xf>
    <xf numFmtId="0" fontId="0" fillId="21" borderId="0" xfId="0" applyFill="1" applyBorder="1" applyProtection="1">
      <protection hidden="1"/>
    </xf>
    <xf numFmtId="4" fontId="0" fillId="3" borderId="0" xfId="0" applyNumberFormat="1" applyFill="1" applyBorder="1" applyAlignment="1" applyProtection="1">
      <alignment horizontal="center"/>
      <protection hidden="1"/>
    </xf>
    <xf numFmtId="2" fontId="0" fillId="3" borderId="0" xfId="0" applyNumberFormat="1" applyFill="1" applyBorder="1" applyAlignment="1" applyProtection="1">
      <alignment horizontal="center"/>
      <protection hidden="1"/>
    </xf>
    <xf numFmtId="0" fontId="0" fillId="6" borderId="78" xfId="0" applyFill="1" applyBorder="1" applyProtection="1">
      <protection hidden="1"/>
    </xf>
    <xf numFmtId="4" fontId="0" fillId="6" borderId="78" xfId="0" applyNumberFormat="1" applyFill="1" applyBorder="1" applyAlignment="1" applyProtection="1">
      <alignment horizontal="center"/>
      <protection hidden="1"/>
    </xf>
    <xf numFmtId="0" fontId="0" fillId="2" borderId="74" xfId="0" applyFill="1" applyBorder="1" applyProtection="1">
      <protection hidden="1"/>
    </xf>
    <xf numFmtId="164" fontId="1" fillId="2" borderId="74" xfId="0" applyNumberFormat="1" applyFont="1" applyFill="1" applyBorder="1" applyAlignment="1" applyProtection="1">
      <alignment horizontal="center"/>
      <protection hidden="1"/>
    </xf>
    <xf numFmtId="0" fontId="3" fillId="2" borderId="74" xfId="1" applyFont="1" applyFill="1" applyBorder="1" applyProtection="1">
      <protection hidden="1"/>
    </xf>
    <xf numFmtId="4" fontId="6" fillId="2" borderId="74" xfId="1" applyNumberFormat="1" applyFill="1" applyBorder="1" applyAlignment="1" applyProtection="1">
      <alignment horizontal="center" vertical="top"/>
      <protection hidden="1"/>
    </xf>
    <xf numFmtId="0" fontId="3" fillId="2" borderId="79" xfId="1" applyFont="1" applyFill="1" applyBorder="1" applyProtection="1">
      <protection hidden="1"/>
    </xf>
    <xf numFmtId="0" fontId="3" fillId="2" borderId="81" xfId="1" applyFont="1" applyFill="1" applyBorder="1" applyProtection="1">
      <protection hidden="1"/>
    </xf>
    <xf numFmtId="4" fontId="6" fillId="2" borderId="82" xfId="1" applyNumberFormat="1" applyFill="1" applyBorder="1" applyAlignment="1" applyProtection="1">
      <alignment horizontal="center" vertical="top"/>
      <protection hidden="1"/>
    </xf>
    <xf numFmtId="0" fontId="3" fillId="6" borderId="77" xfId="1" applyFont="1" applyFill="1" applyBorder="1" applyProtection="1">
      <protection hidden="1"/>
    </xf>
    <xf numFmtId="0" fontId="3" fillId="6" borderId="78" xfId="1" applyFont="1" applyFill="1" applyBorder="1" applyProtection="1">
      <protection hidden="1"/>
    </xf>
    <xf numFmtId="164" fontId="6" fillId="6" borderId="78" xfId="1" applyNumberFormat="1" applyFill="1" applyBorder="1" applyAlignment="1" applyProtection="1">
      <alignment horizontal="center" vertical="top"/>
      <protection hidden="1"/>
    </xf>
    <xf numFmtId="0" fontId="4" fillId="25" borderId="0" xfId="1" applyFont="1" applyFill="1" applyBorder="1" applyProtection="1">
      <protection hidden="1"/>
    </xf>
    <xf numFmtId="9" fontId="6" fillId="25" borderId="0" xfId="1" applyNumberFormat="1" applyFill="1" applyProtection="1">
      <protection hidden="1"/>
    </xf>
    <xf numFmtId="0" fontId="1" fillId="20" borderId="74" xfId="0" applyFont="1" applyFill="1" applyBorder="1" applyProtection="1">
      <protection hidden="1"/>
    </xf>
    <xf numFmtId="43" fontId="1" fillId="20" borderId="74" xfId="27" applyFont="1" applyFill="1" applyBorder="1" applyAlignment="1" applyProtection="1">
      <alignment horizontal="left"/>
      <protection hidden="1"/>
    </xf>
    <xf numFmtId="10" fontId="3" fillId="8" borderId="80" xfId="1" applyNumberFormat="1" applyFont="1" applyFill="1" applyBorder="1" applyAlignment="1" applyProtection="1">
      <alignment vertical="top"/>
      <protection hidden="1"/>
    </xf>
    <xf numFmtId="10" fontId="3" fillId="8" borderId="83" xfId="1" applyNumberFormat="1" applyFont="1" applyFill="1" applyBorder="1" applyAlignment="1" applyProtection="1">
      <alignment vertical="top"/>
      <protection hidden="1"/>
    </xf>
    <xf numFmtId="0" fontId="4" fillId="2" borderId="32" xfId="1" applyFont="1" applyFill="1" applyBorder="1" applyProtection="1">
      <protection hidden="1"/>
    </xf>
    <xf numFmtId="0" fontId="4" fillId="6" borderId="11" xfId="1" applyFont="1" applyFill="1" applyBorder="1" applyProtection="1">
      <protection hidden="1"/>
    </xf>
    <xf numFmtId="10" fontId="3" fillId="2" borderId="74" xfId="1" applyNumberFormat="1" applyFont="1" applyFill="1" applyBorder="1" applyProtection="1">
      <protection hidden="1"/>
    </xf>
    <xf numFmtId="4" fontId="4" fillId="25" borderId="84" xfId="1" applyNumberFormat="1" applyFont="1" applyFill="1" applyBorder="1" applyProtection="1">
      <protection hidden="1"/>
    </xf>
    <xf numFmtId="0" fontId="4" fillId="25" borderId="84" xfId="1" applyFont="1" applyFill="1" applyBorder="1" applyProtection="1">
      <protection hidden="1"/>
    </xf>
    <xf numFmtId="0" fontId="3" fillId="8" borderId="50" xfId="1" applyFont="1" applyFill="1" applyBorder="1" applyAlignment="1" applyProtection="1">
      <alignment vertical="top" wrapText="1"/>
      <protection hidden="1"/>
    </xf>
    <xf numFmtId="4" fontId="3" fillId="8" borderId="12" xfId="1" applyNumberFormat="1" applyFont="1" applyFill="1" applyBorder="1" applyAlignment="1" applyProtection="1">
      <alignment horizontal="center" vertical="top"/>
      <protection hidden="1"/>
    </xf>
    <xf numFmtId="10" fontId="3" fillId="8" borderId="25" xfId="1" applyNumberFormat="1" applyFont="1" applyFill="1" applyBorder="1" applyAlignment="1" applyProtection="1">
      <alignment vertical="top"/>
      <protection hidden="1"/>
    </xf>
    <xf numFmtId="0" fontId="4" fillId="8" borderId="32" xfId="1" applyFont="1" applyFill="1" applyBorder="1" applyAlignment="1" applyProtection="1">
      <alignment vertical="top" wrapText="1"/>
      <protection hidden="1"/>
    </xf>
    <xf numFmtId="10" fontId="4" fillId="8" borderId="11" xfId="1" applyNumberFormat="1" applyFont="1" applyFill="1" applyBorder="1" applyAlignment="1" applyProtection="1">
      <alignment vertical="top"/>
      <protection hidden="1"/>
    </xf>
    <xf numFmtId="0" fontId="4" fillId="6" borderId="11" xfId="1" applyFont="1" applyFill="1" applyBorder="1" applyAlignment="1" applyProtection="1">
      <alignment horizontal="left"/>
      <protection hidden="1"/>
    </xf>
    <xf numFmtId="4" fontId="4" fillId="6" borderId="1" xfId="1" applyNumberFormat="1" applyFont="1" applyFill="1" applyBorder="1" applyAlignment="1" applyProtection="1">
      <alignment horizontal="center"/>
      <protection hidden="1"/>
    </xf>
    <xf numFmtId="0" fontId="3" fillId="2" borderId="12" xfId="1" applyFont="1" applyFill="1" applyBorder="1" applyProtection="1">
      <protection hidden="1"/>
    </xf>
    <xf numFmtId="10" fontId="3" fillId="2" borderId="12" xfId="1" applyNumberFormat="1" applyFont="1" applyFill="1" applyBorder="1" applyProtection="1">
      <protection hidden="1"/>
    </xf>
    <xf numFmtId="4" fontId="4" fillId="2" borderId="11" xfId="1" applyNumberFormat="1" applyFont="1" applyFill="1" applyBorder="1" applyAlignment="1" applyProtection="1">
      <alignment horizontal="center" vertical="top"/>
      <protection hidden="1"/>
    </xf>
    <xf numFmtId="10" fontId="4" fillId="2" borderId="11" xfId="1" applyNumberFormat="1" applyFont="1" applyFill="1" applyBorder="1" applyProtection="1">
      <protection hidden="1"/>
    </xf>
    <xf numFmtId="0" fontId="3" fillId="5" borderId="74" xfId="1" applyFont="1" applyFill="1" applyBorder="1" applyProtection="1">
      <protection locked="0"/>
    </xf>
    <xf numFmtId="0" fontId="6" fillId="5" borderId="74" xfId="1" applyFill="1" applyBorder="1" applyProtection="1">
      <protection locked="0"/>
    </xf>
    <xf numFmtId="164" fontId="6" fillId="5" borderId="74" xfId="1" applyNumberFormat="1" applyFill="1" applyBorder="1" applyProtection="1">
      <protection locked="0"/>
    </xf>
    <xf numFmtId="0" fontId="3" fillId="5" borderId="12" xfId="1" applyFont="1" applyFill="1" applyBorder="1" applyProtection="1">
      <protection locked="0"/>
    </xf>
    <xf numFmtId="0" fontId="6" fillId="5" borderId="12" xfId="1" applyFill="1" applyBorder="1" applyProtection="1">
      <protection locked="0"/>
    </xf>
    <xf numFmtId="164" fontId="6" fillId="5" borderId="12" xfId="1" applyNumberFormat="1" applyFill="1" applyBorder="1" applyProtection="1">
      <protection locked="0"/>
    </xf>
    <xf numFmtId="0" fontId="6" fillId="2" borderId="50" xfId="1" applyFill="1" applyBorder="1" applyProtection="1">
      <protection hidden="1"/>
    </xf>
    <xf numFmtId="3" fontId="6" fillId="2" borderId="62" xfId="1" applyNumberFormat="1" applyFill="1" applyBorder="1" applyAlignment="1" applyProtection="1">
      <alignment horizontal="center" vertical="center" wrapText="1"/>
      <protection hidden="1"/>
    </xf>
    <xf numFmtId="3" fontId="3" fillId="2" borderId="62" xfId="1" applyNumberFormat="1" applyFont="1" applyFill="1" applyBorder="1" applyAlignment="1" applyProtection="1">
      <alignment horizontal="center" vertical="center" wrapText="1"/>
      <protection hidden="1"/>
    </xf>
    <xf numFmtId="0" fontId="3" fillId="2" borderId="62" xfId="1" applyFont="1" applyFill="1" applyBorder="1" applyAlignment="1" applyProtection="1">
      <alignment horizontal="center" vertical="center" wrapText="1"/>
      <protection hidden="1"/>
    </xf>
    <xf numFmtId="0" fontId="6" fillId="2" borderId="62" xfId="1" applyFill="1" applyBorder="1" applyAlignment="1" applyProtection="1">
      <alignment horizontal="center" vertical="center" wrapText="1"/>
      <protection hidden="1"/>
    </xf>
    <xf numFmtId="4" fontId="3" fillId="5" borderId="12" xfId="1" applyNumberFormat="1" applyFont="1" applyFill="1" applyBorder="1" applyAlignment="1" applyProtection="1">
      <alignment horizontal="center" vertical="top"/>
      <protection locked="0"/>
    </xf>
    <xf numFmtId="4" fontId="6" fillId="5" borderId="74" xfId="1" applyNumberFormat="1" applyFill="1" applyBorder="1" applyAlignment="1" applyProtection="1">
      <alignment horizontal="center" vertical="top"/>
      <protection locked="0"/>
    </xf>
    <xf numFmtId="9" fontId="3" fillId="2" borderId="12" xfId="20" applyFont="1" applyFill="1" applyBorder="1" applyProtection="1">
      <protection hidden="1"/>
    </xf>
    <xf numFmtId="0" fontId="0" fillId="5" borderId="66" xfId="0" applyFill="1" applyBorder="1" applyAlignment="1" applyProtection="1">
      <alignment horizontal="center"/>
      <protection locked="0"/>
    </xf>
    <xf numFmtId="0" fontId="64" fillId="0" borderId="0" xfId="0" applyFont="1"/>
    <xf numFmtId="0" fontId="65" fillId="0" borderId="0" xfId="0" applyFont="1"/>
    <xf numFmtId="43" fontId="4" fillId="6" borderId="1" xfId="27" applyFont="1" applyFill="1" applyBorder="1" applyAlignment="1" applyProtection="1">
      <alignment horizontal="center"/>
      <protection hidden="1"/>
    </xf>
    <xf numFmtId="4" fontId="22" fillId="0" borderId="67" xfId="25" applyNumberFormat="1" applyFont="1" applyBorder="1" applyAlignment="1" applyProtection="1">
      <alignment wrapText="1"/>
      <protection locked="0"/>
    </xf>
    <xf numFmtId="0" fontId="0" fillId="0" borderId="12" xfId="0" applyBorder="1" applyAlignment="1">
      <alignment wrapText="1"/>
    </xf>
    <xf numFmtId="0" fontId="0" fillId="3" borderId="72" xfId="0" applyFill="1" applyBorder="1" applyAlignment="1">
      <alignment wrapText="1"/>
    </xf>
    <xf numFmtId="0" fontId="0" fillId="3" borderId="73" xfId="0" applyFill="1" applyBorder="1" applyAlignment="1"/>
    <xf numFmtId="0" fontId="0" fillId="3" borderId="72" xfId="0" applyFill="1" applyBorder="1" applyAlignment="1"/>
    <xf numFmtId="0" fontId="0" fillId="0" borderId="73" xfId="0" applyBorder="1" applyAlignment="1"/>
    <xf numFmtId="0" fontId="0" fillId="0" borderId="73" xfId="0" applyBorder="1" applyAlignment="1">
      <alignment wrapText="1"/>
    </xf>
    <xf numFmtId="0" fontId="0" fillId="3" borderId="72" xfId="0" applyFill="1" applyBorder="1" applyAlignment="1">
      <alignment vertical="top" wrapText="1"/>
    </xf>
    <xf numFmtId="0" fontId="0" fillId="0" borderId="73" xfId="0" applyBorder="1" applyAlignment="1">
      <alignment vertical="top" wrapText="1"/>
    </xf>
    <xf numFmtId="0" fontId="0" fillId="3" borderId="13" xfId="0" applyFill="1" applyBorder="1" applyAlignment="1">
      <alignment vertical="top" wrapText="1"/>
    </xf>
    <xf numFmtId="0" fontId="0" fillId="0" borderId="27" xfId="0" applyBorder="1" applyAlignment="1">
      <alignment vertical="top" wrapText="1"/>
    </xf>
    <xf numFmtId="0" fontId="0" fillId="0" borderId="13" xfId="0" applyBorder="1" applyAlignment="1">
      <alignment vertical="top" wrapText="1"/>
    </xf>
    <xf numFmtId="0" fontId="0" fillId="0" borderId="14" xfId="0" applyBorder="1" applyAlignment="1">
      <alignment vertical="top" wrapText="1"/>
    </xf>
    <xf numFmtId="0" fontId="0" fillId="0" borderId="28" xfId="0" applyBorder="1" applyAlignment="1">
      <alignment vertical="top" wrapText="1"/>
    </xf>
    <xf numFmtId="0" fontId="0" fillId="3" borderId="13" xfId="0" quotePrefix="1" applyFill="1" applyBorder="1" applyAlignment="1">
      <alignment vertical="top" wrapText="1"/>
    </xf>
    <xf numFmtId="0" fontId="0" fillId="3" borderId="27" xfId="0" applyFill="1" applyBorder="1" applyAlignment="1">
      <alignment vertical="top" wrapText="1"/>
    </xf>
    <xf numFmtId="0" fontId="0" fillId="3" borderId="14" xfId="0" applyFill="1" applyBorder="1" applyAlignment="1">
      <alignment vertical="top" wrapText="1"/>
    </xf>
    <xf numFmtId="0" fontId="0" fillId="3" borderId="28" xfId="0" applyFill="1" applyBorder="1" applyAlignment="1">
      <alignment vertical="top" wrapText="1"/>
    </xf>
    <xf numFmtId="0" fontId="0" fillId="3" borderId="73" xfId="0" applyFill="1" applyBorder="1" applyAlignment="1">
      <alignment wrapText="1"/>
    </xf>
    <xf numFmtId="0" fontId="0" fillId="3" borderId="13" xfId="0" applyFill="1" applyBorder="1" applyAlignment="1">
      <alignment vertical="center" wrapText="1"/>
    </xf>
    <xf numFmtId="0" fontId="0" fillId="3" borderId="27" xfId="0" applyFill="1" applyBorder="1" applyAlignment="1">
      <alignment vertical="center" wrapText="1"/>
    </xf>
    <xf numFmtId="0" fontId="0" fillId="3" borderId="14" xfId="0" applyFill="1" applyBorder="1" applyAlignment="1">
      <alignment vertical="center" wrapText="1"/>
    </xf>
    <xf numFmtId="0" fontId="0" fillId="3" borderId="28" xfId="0" applyFill="1" applyBorder="1" applyAlignment="1">
      <alignment vertical="center" wrapText="1"/>
    </xf>
    <xf numFmtId="0" fontId="0" fillId="3" borderId="61" xfId="0" applyFill="1" applyBorder="1" applyAlignment="1">
      <alignment vertical="center" wrapText="1"/>
    </xf>
    <xf numFmtId="0" fontId="0" fillId="3" borderId="57" xfId="0" applyFill="1" applyBorder="1" applyAlignment="1">
      <alignment vertical="center" wrapText="1"/>
    </xf>
    <xf numFmtId="4" fontId="22" fillId="0" borderId="67" xfId="25" applyNumberFormat="1" applyFont="1" applyBorder="1" applyAlignment="1" applyProtection="1">
      <alignment vertical="top" wrapText="1"/>
      <protection locked="0"/>
    </xf>
    <xf numFmtId="0" fontId="0" fillId="0" borderId="10" xfId="0" applyBorder="1" applyAlignment="1">
      <alignment vertical="top" wrapText="1"/>
    </xf>
    <xf numFmtId="0" fontId="0" fillId="0" borderId="12" xfId="0" applyBorder="1" applyAlignment="1">
      <alignment vertical="top" wrapText="1"/>
    </xf>
    <xf numFmtId="0" fontId="58" fillId="0" borderId="67" xfId="25" applyFont="1" applyBorder="1" applyAlignment="1">
      <alignment vertical="top" wrapText="1"/>
    </xf>
    <xf numFmtId="0" fontId="58" fillId="0" borderId="61" xfId="25" applyFont="1" applyBorder="1" applyAlignment="1">
      <alignment vertical="top" wrapText="1"/>
    </xf>
    <xf numFmtId="0" fontId="0" fillId="3" borderId="72" xfId="0" applyFill="1" applyBorder="1" applyAlignment="1">
      <alignment horizontal="left" vertical="top" wrapText="1"/>
    </xf>
    <xf numFmtId="0" fontId="0" fillId="0" borderId="73" xfId="0" applyBorder="1" applyAlignment="1">
      <alignment horizontal="left" vertical="top" wrapText="1"/>
    </xf>
    <xf numFmtId="0" fontId="0" fillId="3" borderId="56" xfId="0" applyFill="1" applyBorder="1" applyAlignment="1">
      <alignment vertical="center" wrapText="1"/>
    </xf>
    <xf numFmtId="0" fontId="0" fillId="0" borderId="57" xfId="0" applyBorder="1" applyAlignment="1">
      <alignment vertical="center" wrapText="1"/>
    </xf>
    <xf numFmtId="0" fontId="0" fillId="0" borderId="0" xfId="0" applyAlignment="1">
      <alignment vertical="center" wrapText="1"/>
    </xf>
    <xf numFmtId="0" fontId="0" fillId="0" borderId="27" xfId="0" applyBorder="1" applyAlignment="1">
      <alignment vertical="center" wrapText="1"/>
    </xf>
    <xf numFmtId="0" fontId="0" fillId="0" borderId="29" xfId="0" applyBorder="1" applyAlignment="1">
      <alignment vertical="center" wrapText="1"/>
    </xf>
    <xf numFmtId="0" fontId="0" fillId="0" borderId="28" xfId="0" applyBorder="1" applyAlignment="1">
      <alignment vertical="center" wrapText="1"/>
    </xf>
    <xf numFmtId="0" fontId="0" fillId="3" borderId="13" xfId="0" applyFill="1" applyBorder="1" applyAlignment="1">
      <alignment wrapText="1"/>
    </xf>
    <xf numFmtId="0" fontId="0" fillId="3" borderId="27" xfId="0" applyFill="1" applyBorder="1" applyAlignment="1">
      <alignment wrapText="1"/>
    </xf>
    <xf numFmtId="0" fontId="0" fillId="3" borderId="14" xfId="0" applyFill="1" applyBorder="1" applyAlignment="1">
      <alignment wrapText="1"/>
    </xf>
    <xf numFmtId="0" fontId="0" fillId="3" borderId="28" xfId="0" applyFill="1" applyBorder="1" applyAlignment="1">
      <alignment wrapText="1"/>
    </xf>
    <xf numFmtId="0" fontId="0" fillId="3" borderId="65" xfId="0" applyFill="1" applyBorder="1" applyAlignment="1">
      <alignment wrapText="1"/>
    </xf>
    <xf numFmtId="0" fontId="0" fillId="3" borderId="13" xfId="0" applyFill="1" applyBorder="1" applyAlignment="1">
      <alignment horizontal="left" vertical="top" wrapText="1"/>
    </xf>
    <xf numFmtId="0" fontId="0" fillId="0" borderId="27"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28" xfId="0" applyBorder="1" applyAlignment="1">
      <alignment horizontal="left" vertical="top" wrapText="1"/>
    </xf>
    <xf numFmtId="0" fontId="1" fillId="2" borderId="72" xfId="0" applyFont="1" applyFill="1" applyBorder="1" applyAlignment="1" applyProtection="1">
      <alignment horizontal="center"/>
      <protection hidden="1"/>
    </xf>
    <xf numFmtId="0" fontId="1" fillId="2" borderId="73" xfId="0" applyFont="1" applyFill="1" applyBorder="1" applyAlignment="1" applyProtection="1">
      <alignment horizontal="center"/>
      <protection hidden="1"/>
    </xf>
    <xf numFmtId="0" fontId="1" fillId="2" borderId="65" xfId="0" applyFont="1" applyFill="1" applyBorder="1" applyAlignment="1" applyProtection="1">
      <alignment horizontal="center"/>
      <protection hidden="1"/>
    </xf>
    <xf numFmtId="0" fontId="24" fillId="0" borderId="0" xfId="21" applyBorder="1" applyAlignment="1" applyProtection="1">
      <protection hidden="1"/>
    </xf>
    <xf numFmtId="0" fontId="0" fillId="0" borderId="0" xfId="0" applyAlignment="1" applyProtection="1">
      <protection hidden="1"/>
    </xf>
    <xf numFmtId="167" fontId="33" fillId="20" borderId="34" xfId="0" applyNumberFormat="1" applyFont="1" applyFill="1" applyBorder="1" applyAlignment="1" applyProtection="1">
      <alignment horizontal="right" vertical="center" indent="1"/>
      <protection hidden="1"/>
    </xf>
    <xf numFmtId="167" fontId="33" fillId="0" borderId="34" xfId="0" applyNumberFormat="1" applyFont="1" applyBorder="1" applyAlignment="1" applyProtection="1">
      <alignment horizontal="right" vertical="center" indent="1"/>
      <protection hidden="1"/>
    </xf>
    <xf numFmtId="0" fontId="33" fillId="20" borderId="0" xfId="0" applyFont="1" applyFill="1" applyAlignment="1" applyProtection="1">
      <alignment horizontal="left" vertical="center" wrapText="1"/>
      <protection hidden="1"/>
    </xf>
    <xf numFmtId="0" fontId="0" fillId="0" borderId="0" xfId="0" applyAlignment="1" applyProtection="1">
      <alignment horizontal="left" wrapText="1"/>
      <protection hidden="1"/>
    </xf>
    <xf numFmtId="0" fontId="33" fillId="0" borderId="0" xfId="0" applyFont="1" applyAlignment="1" applyProtection="1">
      <alignment horizontal="left" vertical="center" wrapText="1"/>
      <protection hidden="1"/>
    </xf>
    <xf numFmtId="0" fontId="31" fillId="3" borderId="0" xfId="0" applyFont="1" applyFill="1" applyAlignment="1" applyProtection="1">
      <alignment horizontal="left" vertical="center" wrapText="1"/>
      <protection hidden="1"/>
    </xf>
    <xf numFmtId="0" fontId="31" fillId="0" borderId="0" xfId="0" applyFont="1" applyAlignment="1" applyProtection="1">
      <alignment wrapText="1"/>
      <protection hidden="1"/>
    </xf>
    <xf numFmtId="0" fontId="0" fillId="3" borderId="0" xfId="0" applyFill="1" applyAlignment="1" applyProtection="1">
      <alignment vertical="center" wrapText="1"/>
      <protection hidden="1"/>
    </xf>
    <xf numFmtId="0" fontId="0" fillId="0" borderId="0" xfId="0" applyAlignment="1" applyProtection="1">
      <alignment wrapText="1"/>
      <protection hidden="1"/>
    </xf>
    <xf numFmtId="0" fontId="33" fillId="20" borderId="34" xfId="0" applyFont="1" applyFill="1" applyBorder="1" applyAlignment="1" applyProtection="1">
      <alignment horizontal="right" vertical="center" indent="1"/>
      <protection hidden="1"/>
    </xf>
    <xf numFmtId="0" fontId="33" fillId="0" borderId="34" xfId="0" applyFont="1" applyBorder="1" applyAlignment="1" applyProtection="1">
      <alignment horizontal="right" vertical="center" indent="1"/>
      <protection hidden="1"/>
    </xf>
    <xf numFmtId="0" fontId="33" fillId="20" borderId="0" xfId="0" applyFont="1" applyFill="1" applyAlignment="1" applyProtection="1">
      <alignment horizontal="left" vertical="center" indent="1"/>
      <protection hidden="1"/>
    </xf>
    <xf numFmtId="0" fontId="33" fillId="0" borderId="0" xfId="0" applyFont="1" applyAlignment="1" applyProtection="1">
      <alignment horizontal="left" vertical="center" indent="1"/>
      <protection hidden="1"/>
    </xf>
    <xf numFmtId="0" fontId="1" fillId="16" borderId="72" xfId="0" applyFont="1" applyFill="1" applyBorder="1" applyAlignment="1" applyProtection="1">
      <protection hidden="1"/>
    </xf>
    <xf numFmtId="0" fontId="0" fillId="0" borderId="65" xfId="0" applyBorder="1" applyAlignment="1"/>
    <xf numFmtId="0" fontId="1" fillId="7" borderId="72" xfId="0" applyFont="1" applyFill="1" applyBorder="1" applyAlignment="1" applyProtection="1">
      <alignment horizontal="center"/>
      <protection hidden="1"/>
    </xf>
    <xf numFmtId="0" fontId="1" fillId="7" borderId="65" xfId="0" applyFont="1" applyFill="1" applyBorder="1" applyAlignment="1" applyProtection="1">
      <alignment horizontal="center"/>
      <protection hidden="1"/>
    </xf>
    <xf numFmtId="0" fontId="0" fillId="0" borderId="65" xfId="0" applyBorder="1" applyAlignment="1">
      <alignment horizontal="center"/>
    </xf>
    <xf numFmtId="0" fontId="0" fillId="0" borderId="73" xfId="0" applyBorder="1" applyAlignment="1">
      <alignment horizontal="center"/>
    </xf>
    <xf numFmtId="0" fontId="0" fillId="5" borderId="72" xfId="0" applyFill="1" applyBorder="1" applyAlignment="1" applyProtection="1">
      <alignment horizontal="left"/>
      <protection locked="0"/>
    </xf>
    <xf numFmtId="0" fontId="1" fillId="7" borderId="73" xfId="0" applyFont="1" applyFill="1" applyBorder="1" applyAlignment="1" applyProtection="1">
      <alignment horizontal="center"/>
      <protection hidden="1"/>
    </xf>
    <xf numFmtId="0" fontId="0" fillId="3" borderId="0" xfId="0" applyFill="1" applyAlignment="1" applyProtection="1">
      <alignment horizontal="left" vertical="top" wrapText="1"/>
      <protection locked="0"/>
    </xf>
    <xf numFmtId="166" fontId="33" fillId="20" borderId="34" xfId="0" applyNumberFormat="1" applyFont="1" applyFill="1" applyBorder="1" applyAlignment="1" applyProtection="1">
      <alignment horizontal="right" vertical="center" indent="1"/>
      <protection hidden="1"/>
    </xf>
    <xf numFmtId="166" fontId="33" fillId="0" borderId="34" xfId="0" applyNumberFormat="1" applyFont="1" applyBorder="1" applyAlignment="1">
      <alignment horizontal="right" vertical="center" indent="1"/>
    </xf>
    <xf numFmtId="0" fontId="33" fillId="20" borderId="0" xfId="0" applyFont="1" applyFill="1" applyAlignment="1" applyProtection="1">
      <alignment horizontal="left" vertical="center" indent="1"/>
      <protection locked="0"/>
    </xf>
    <xf numFmtId="0" fontId="33" fillId="0" borderId="0" xfId="0" applyFont="1" applyAlignment="1">
      <alignment horizontal="left" vertical="center" indent="1"/>
    </xf>
    <xf numFmtId="166" fontId="33" fillId="0" borderId="34" xfId="0" applyNumberFormat="1" applyFont="1" applyBorder="1" applyAlignment="1" applyProtection="1">
      <alignment horizontal="right" vertical="center" indent="1"/>
      <protection hidden="1"/>
    </xf>
    <xf numFmtId="0" fontId="0" fillId="3" borderId="42" xfId="0" applyFill="1" applyBorder="1" applyAlignment="1" applyProtection="1">
      <alignment horizontal="left" vertical="top" wrapText="1" indent="1"/>
      <protection hidden="1"/>
    </xf>
    <xf numFmtId="0" fontId="0" fillId="0" borderId="0" xfId="0" applyAlignment="1" applyProtection="1">
      <alignment horizontal="left" vertical="top" indent="1"/>
      <protection hidden="1"/>
    </xf>
    <xf numFmtId="0" fontId="33" fillId="20" borderId="42" xfId="0" applyFont="1" applyFill="1" applyBorder="1" applyAlignment="1" applyProtection="1">
      <alignment horizontal="left" vertical="center" indent="1"/>
      <protection hidden="1"/>
    </xf>
    <xf numFmtId="0" fontId="0" fillId="0" borderId="0" xfId="0" applyAlignment="1" applyProtection="1">
      <alignment horizontal="left" indent="1"/>
      <protection hidden="1"/>
    </xf>
    <xf numFmtId="0" fontId="33" fillId="0" borderId="42" xfId="0" applyFont="1" applyBorder="1" applyAlignment="1" applyProtection="1">
      <alignment horizontal="left" vertical="center" indent="1"/>
      <protection hidden="1"/>
    </xf>
    <xf numFmtId="167" fontId="33" fillId="0" borderId="34" xfId="0" applyNumberFormat="1" applyFont="1" applyBorder="1" applyAlignment="1">
      <alignment horizontal="right" vertical="center" indent="1"/>
    </xf>
    <xf numFmtId="0" fontId="1" fillId="3" borderId="0" xfId="0" applyFont="1" applyFill="1" applyAlignment="1" applyProtection="1">
      <alignment horizontal="left" vertical="top" wrapText="1"/>
      <protection hidden="1"/>
    </xf>
    <xf numFmtId="0" fontId="1" fillId="0" borderId="0" xfId="0" applyFont="1" applyAlignment="1">
      <alignment wrapText="1"/>
    </xf>
    <xf numFmtId="0" fontId="22" fillId="3" borderId="0" xfId="1" applyFont="1" applyFill="1" applyAlignment="1" applyProtection="1">
      <alignment vertical="center" wrapText="1"/>
      <protection hidden="1"/>
    </xf>
    <xf numFmtId="0" fontId="23" fillId="3" borderId="0" xfId="0" applyFont="1" applyFill="1" applyAlignment="1">
      <alignment vertical="center" wrapText="1"/>
    </xf>
    <xf numFmtId="0" fontId="0" fillId="5" borderId="72" xfId="0" applyFill="1" applyBorder="1" applyAlignment="1" applyProtection="1">
      <alignment horizontal="left"/>
      <protection hidden="1"/>
    </xf>
    <xf numFmtId="0" fontId="0" fillId="0" borderId="73" xfId="0" applyBorder="1" applyAlignment="1" applyProtection="1">
      <protection hidden="1"/>
    </xf>
    <xf numFmtId="0" fontId="0" fillId="7" borderId="74" xfId="0" applyFill="1" applyBorder="1" applyAlignment="1" applyProtection="1">
      <protection hidden="1"/>
    </xf>
    <xf numFmtId="0" fontId="0" fillId="7" borderId="41" xfId="0" applyFill="1" applyBorder="1" applyAlignment="1" applyProtection="1">
      <alignment horizontal="left" vertical="top"/>
      <protection hidden="1"/>
    </xf>
    <xf numFmtId="0" fontId="0" fillId="0" borderId="41" xfId="0" applyBorder="1" applyAlignment="1" applyProtection="1">
      <alignment horizontal="left" vertical="top"/>
      <protection hidden="1"/>
    </xf>
    <xf numFmtId="0" fontId="0" fillId="7" borderId="74" xfId="0" applyFill="1" applyBorder="1" applyAlignment="1" applyProtection="1">
      <alignment horizontal="left" vertical="top"/>
      <protection hidden="1"/>
    </xf>
    <xf numFmtId="0" fontId="0" fillId="0" borderId="74" xfId="0" applyBorder="1" applyAlignment="1" applyProtection="1">
      <alignment horizontal="left" vertical="top"/>
      <protection hidden="1"/>
    </xf>
    <xf numFmtId="0" fontId="0" fillId="3" borderId="0" xfId="0" applyFill="1" applyBorder="1" applyAlignment="1" applyProtection="1">
      <protection hidden="1"/>
    </xf>
    <xf numFmtId="167" fontId="33" fillId="20" borderId="27" xfId="0" applyNumberFormat="1" applyFont="1" applyFill="1" applyBorder="1" applyAlignment="1" applyProtection="1">
      <alignment horizontal="right" vertical="center" indent="1"/>
      <protection hidden="1"/>
    </xf>
    <xf numFmtId="0" fontId="0" fillId="7" borderId="75" xfId="0" applyFill="1" applyBorder="1" applyAlignment="1" applyProtection="1">
      <protection hidden="1"/>
    </xf>
    <xf numFmtId="0" fontId="0" fillId="7" borderId="76" xfId="0" applyFill="1" applyBorder="1" applyAlignment="1" applyProtection="1">
      <protection hidden="1"/>
    </xf>
    <xf numFmtId="0" fontId="0" fillId="3" borderId="0" xfId="0" applyFill="1" applyBorder="1" applyAlignment="1" applyProtection="1">
      <alignment horizontal="left" vertical="top"/>
      <protection hidden="1"/>
    </xf>
    <xf numFmtId="0" fontId="40" fillId="25" borderId="31" xfId="25" applyFont="1" applyFill="1" applyBorder="1" applyAlignment="1">
      <alignment horizontal="left" vertical="top" wrapText="1"/>
    </xf>
    <xf numFmtId="0" fontId="40" fillId="25" borderId="64" xfId="25" applyFont="1" applyFill="1" applyBorder="1" applyAlignment="1">
      <alignment horizontal="left" vertical="top" wrapText="1"/>
    </xf>
    <xf numFmtId="0" fontId="40" fillId="0" borderId="11" xfId="25" applyFont="1" applyBorder="1" applyAlignment="1" applyProtection="1">
      <alignment horizontal="left" vertical="top" wrapText="1"/>
      <protection locked="0"/>
    </xf>
    <xf numFmtId="0" fontId="40" fillId="0" borderId="1" xfId="25" applyFont="1" applyBorder="1" applyAlignment="1" applyProtection="1">
      <alignment horizontal="left" vertical="top" wrapText="1"/>
      <protection locked="0"/>
    </xf>
    <xf numFmtId="0" fontId="40" fillId="33" borderId="54" xfId="25" applyFont="1" applyFill="1" applyBorder="1" applyAlignment="1">
      <alignment horizontal="left" vertical="top" wrapText="1"/>
    </xf>
    <xf numFmtId="0" fontId="40" fillId="0" borderId="54" xfId="25" applyFont="1" applyBorder="1" applyAlignment="1">
      <alignment horizontal="left" vertical="top" wrapText="1"/>
    </xf>
    <xf numFmtId="0" fontId="40" fillId="25" borderId="63" xfId="25" applyFont="1" applyFill="1" applyBorder="1" applyAlignment="1">
      <alignment horizontal="left" vertical="top" wrapText="1"/>
    </xf>
    <xf numFmtId="0" fontId="43" fillId="2" borderId="49" xfId="23" applyFont="1" applyFill="1" applyBorder="1" applyAlignment="1">
      <alignment horizontal="left" vertical="top" wrapText="1"/>
    </xf>
    <xf numFmtId="0" fontId="43" fillId="2" borderId="37" xfId="23" applyFont="1" applyFill="1" applyBorder="1" applyAlignment="1">
      <alignment horizontal="left" vertical="top" wrapText="1"/>
    </xf>
    <xf numFmtId="0" fontId="43" fillId="2" borderId="39" xfId="23" applyFont="1" applyFill="1" applyBorder="1" applyAlignment="1">
      <alignment horizontal="left" vertical="top" wrapText="1"/>
    </xf>
    <xf numFmtId="0" fontId="44" fillId="0" borderId="6" xfId="23" applyFont="1" applyBorder="1" applyAlignment="1" applyProtection="1">
      <alignment horizontal="left" vertical="top" wrapText="1"/>
      <protection locked="0"/>
    </xf>
    <xf numFmtId="0" fontId="43" fillId="0" borderId="47" xfId="23" applyFont="1" applyBorder="1" applyAlignment="1" applyProtection="1">
      <alignment horizontal="left" vertical="top" wrapText="1"/>
      <protection locked="0"/>
    </xf>
    <xf numFmtId="0" fontId="43" fillId="0" borderId="9" xfId="23" applyFont="1" applyBorder="1" applyAlignment="1" applyProtection="1">
      <alignment horizontal="left" vertical="top" wrapText="1"/>
      <protection locked="0"/>
    </xf>
    <xf numFmtId="0" fontId="46" fillId="30" borderId="4" xfId="25" applyFont="1" applyFill="1" applyBorder="1" applyAlignment="1" applyProtection="1">
      <alignment horizontal="center" vertical="top" wrapText="1"/>
      <protection hidden="1"/>
    </xf>
    <xf numFmtId="0" fontId="46" fillId="30" borderId="6" xfId="25" applyFont="1" applyFill="1" applyBorder="1" applyAlignment="1" applyProtection="1">
      <alignment horizontal="center" vertical="top" wrapText="1"/>
      <protection hidden="1"/>
    </xf>
    <xf numFmtId="0" fontId="46" fillId="30" borderId="46" xfId="25" applyFont="1" applyFill="1" applyBorder="1" applyAlignment="1" applyProtection="1">
      <alignment horizontal="center" vertical="top" wrapText="1"/>
      <protection hidden="1"/>
    </xf>
    <xf numFmtId="0" fontId="46" fillId="30" borderId="47" xfId="25" applyFont="1" applyFill="1" applyBorder="1" applyAlignment="1" applyProtection="1">
      <alignment horizontal="center" vertical="top" wrapText="1"/>
      <protection hidden="1"/>
    </xf>
    <xf numFmtId="0" fontId="46" fillId="30" borderId="7" xfId="25" applyFont="1" applyFill="1" applyBorder="1" applyAlignment="1" applyProtection="1">
      <alignment horizontal="center" vertical="top" wrapText="1"/>
      <protection hidden="1"/>
    </xf>
    <xf numFmtId="0" fontId="46" fillId="30" borderId="9" xfId="25" applyFont="1" applyFill="1" applyBorder="1" applyAlignment="1" applyProtection="1">
      <alignment horizontal="center" vertical="top" wrapText="1"/>
      <protection hidden="1"/>
    </xf>
    <xf numFmtId="0" fontId="41" fillId="2" borderId="15" xfId="25" applyFont="1" applyFill="1" applyBorder="1" applyAlignment="1" applyProtection="1">
      <alignment horizontal="center" vertical="center" wrapText="1"/>
      <protection hidden="1"/>
    </xf>
    <xf numFmtId="0" fontId="41" fillId="2" borderId="45" xfId="25" applyFont="1" applyFill="1" applyBorder="1" applyAlignment="1" applyProtection="1">
      <alignment horizontal="center" vertical="center" wrapText="1"/>
      <protection hidden="1"/>
    </xf>
    <xf numFmtId="0" fontId="41" fillId="2" borderId="53" xfId="25" applyFont="1" applyFill="1" applyBorder="1" applyAlignment="1" applyProtection="1">
      <alignment horizontal="center" vertical="center" wrapText="1"/>
      <protection hidden="1"/>
    </xf>
    <xf numFmtId="0" fontId="40" fillId="0" borderId="4" xfId="25" applyFont="1" applyBorder="1" applyAlignment="1" applyProtection="1">
      <alignment horizontal="left" vertical="top" wrapText="1"/>
      <protection locked="0" hidden="1"/>
    </xf>
    <xf numFmtId="0" fontId="40" fillId="0" borderId="5" xfId="25" applyFont="1" applyBorder="1" applyAlignment="1" applyProtection="1">
      <alignment horizontal="left" vertical="top" wrapText="1"/>
      <protection locked="0" hidden="1"/>
    </xf>
    <xf numFmtId="0" fontId="40" fillId="0" borderId="6" xfId="25" applyFont="1" applyBorder="1" applyAlignment="1" applyProtection="1">
      <alignment horizontal="left" vertical="top" wrapText="1"/>
      <protection locked="0" hidden="1"/>
    </xf>
    <xf numFmtId="0" fontId="40" fillId="0" borderId="46" xfId="25" applyFont="1" applyBorder="1" applyAlignment="1" applyProtection="1">
      <alignment horizontal="left" vertical="top" wrapText="1"/>
      <protection locked="0" hidden="1"/>
    </xf>
    <xf numFmtId="0" fontId="40" fillId="0" borderId="0" xfId="25" applyFont="1" applyAlignment="1" applyProtection="1">
      <alignment horizontal="left" vertical="top" wrapText="1"/>
      <protection locked="0" hidden="1"/>
    </xf>
    <xf numFmtId="0" fontId="40" fillId="0" borderId="47" xfId="25" applyFont="1" applyBorder="1" applyAlignment="1" applyProtection="1">
      <alignment horizontal="left" vertical="top" wrapText="1"/>
      <protection locked="0" hidden="1"/>
    </xf>
    <xf numFmtId="0" fontId="40" fillId="0" borderId="7" xfId="25" applyFont="1" applyBorder="1" applyAlignment="1" applyProtection="1">
      <alignment horizontal="left" vertical="top" wrapText="1"/>
      <protection locked="0" hidden="1"/>
    </xf>
    <xf numFmtId="0" fontId="40" fillId="0" borderId="8" xfId="25" applyFont="1" applyBorder="1" applyAlignment="1" applyProtection="1">
      <alignment horizontal="left" vertical="top" wrapText="1"/>
      <protection locked="0" hidden="1"/>
    </xf>
    <xf numFmtId="0" fontId="40" fillId="0" borderId="9" xfId="25" applyFont="1" applyBorder="1" applyAlignment="1" applyProtection="1">
      <alignment horizontal="left" vertical="top" wrapText="1"/>
      <protection locked="0" hidden="1"/>
    </xf>
    <xf numFmtId="0" fontId="41" fillId="8" borderId="54" xfId="25" applyFont="1" applyFill="1" applyBorder="1" applyAlignment="1" applyProtection="1">
      <alignment horizontal="left" vertical="top" wrapText="1"/>
      <protection hidden="1"/>
    </xf>
    <xf numFmtId="0" fontId="41" fillId="8" borderId="55" xfId="25" applyFont="1" applyFill="1" applyBorder="1" applyAlignment="1" applyProtection="1">
      <alignment horizontal="left" vertical="top" wrapText="1"/>
      <protection hidden="1"/>
    </xf>
    <xf numFmtId="0" fontId="40" fillId="0" borderId="4" xfId="25" applyFont="1" applyBorder="1" applyAlignment="1" applyProtection="1">
      <alignment horizontal="left" vertical="top" wrapText="1"/>
      <protection locked="0"/>
    </xf>
    <xf numFmtId="0" fontId="40" fillId="0" borderId="5" xfId="25" applyFont="1" applyBorder="1" applyAlignment="1" applyProtection="1">
      <alignment horizontal="left" vertical="top" wrapText="1"/>
      <protection locked="0"/>
    </xf>
    <xf numFmtId="0" fontId="40" fillId="0" borderId="6" xfId="25" applyFont="1" applyBorder="1" applyAlignment="1" applyProtection="1">
      <alignment horizontal="left" vertical="top" wrapText="1"/>
      <protection locked="0"/>
    </xf>
    <xf numFmtId="0" fontId="40" fillId="0" borderId="46" xfId="25" applyFont="1" applyBorder="1" applyAlignment="1" applyProtection="1">
      <alignment horizontal="left" vertical="top" wrapText="1"/>
      <protection locked="0"/>
    </xf>
    <xf numFmtId="0" fontId="40" fillId="0" borderId="0" xfId="25" applyFont="1" applyAlignment="1" applyProtection="1">
      <alignment horizontal="left" vertical="top" wrapText="1"/>
      <protection locked="0"/>
    </xf>
    <xf numFmtId="0" fontId="40" fillId="0" borderId="47" xfId="25" applyFont="1" applyBorder="1" applyAlignment="1" applyProtection="1">
      <alignment horizontal="left" vertical="top" wrapText="1"/>
      <protection locked="0"/>
    </xf>
    <xf numFmtId="0" fontId="40" fillId="0" borderId="7" xfId="25" applyFont="1" applyBorder="1" applyAlignment="1" applyProtection="1">
      <alignment horizontal="left" vertical="top" wrapText="1"/>
      <protection locked="0"/>
    </xf>
    <xf numFmtId="0" fontId="40" fillId="0" borderId="8" xfId="25" applyFont="1" applyBorder="1" applyAlignment="1" applyProtection="1">
      <alignment horizontal="left" vertical="top" wrapText="1"/>
      <protection locked="0"/>
    </xf>
    <xf numFmtId="0" fontId="40" fillId="0" borderId="9" xfId="25" applyFont="1" applyBorder="1" applyAlignment="1" applyProtection="1">
      <alignment horizontal="left" vertical="top" wrapText="1"/>
      <protection locked="0"/>
    </xf>
    <xf numFmtId="0" fontId="41" fillId="8" borderId="31" xfId="25" applyFont="1" applyFill="1" applyBorder="1" applyAlignment="1" applyProtection="1">
      <alignment horizontal="left" vertical="top" wrapText="1"/>
      <protection hidden="1"/>
    </xf>
    <xf numFmtId="0" fontId="41" fillId="8" borderId="63" xfId="25" applyFont="1" applyFill="1" applyBorder="1" applyAlignment="1" applyProtection="1">
      <alignment horizontal="left" vertical="top" wrapText="1"/>
      <protection hidden="1"/>
    </xf>
    <xf numFmtId="0" fontId="41" fillId="8" borderId="64" xfId="25" applyFont="1" applyFill="1" applyBorder="1" applyAlignment="1" applyProtection="1">
      <alignment horizontal="left" vertical="top" wrapText="1"/>
      <protection hidden="1"/>
    </xf>
    <xf numFmtId="0" fontId="40" fillId="0" borderId="54" xfId="25" applyFont="1" applyBorder="1" applyAlignment="1" applyProtection="1">
      <alignment horizontal="left" vertical="top" wrapText="1"/>
      <protection locked="0"/>
    </xf>
    <xf numFmtId="0" fontId="40" fillId="0" borderId="55" xfId="25" applyFont="1" applyBorder="1" applyAlignment="1" applyProtection="1">
      <alignment horizontal="left" vertical="top" wrapText="1"/>
      <protection locked="0"/>
    </xf>
    <xf numFmtId="0" fontId="47" fillId="0" borderId="54" xfId="25" applyFont="1" applyBorder="1" applyAlignment="1" applyProtection="1">
      <alignment horizontal="left" vertical="top" wrapText="1"/>
      <protection locked="0"/>
    </xf>
    <xf numFmtId="0" fontId="47" fillId="0" borderId="55" xfId="25" applyFont="1" applyBorder="1" applyAlignment="1" applyProtection="1">
      <alignment horizontal="left" vertical="top" wrapText="1"/>
      <protection locked="0"/>
    </xf>
    <xf numFmtId="0" fontId="41" fillId="2" borderId="2" xfId="25" applyFont="1" applyFill="1" applyBorder="1" applyAlignment="1" applyProtection="1">
      <alignment horizontal="left" vertical="top"/>
      <protection hidden="1"/>
    </xf>
    <xf numFmtId="0" fontId="41" fillId="2" borderId="3" xfId="25" applyFont="1" applyFill="1" applyBorder="1" applyAlignment="1" applyProtection="1">
      <alignment horizontal="left" vertical="top"/>
      <protection hidden="1"/>
    </xf>
    <xf numFmtId="0" fontId="50" fillId="8" borderId="66" xfId="25" applyFont="1" applyFill="1" applyBorder="1" applyAlignment="1" applyProtection="1">
      <alignment horizontal="left" vertical="top" wrapText="1"/>
      <protection hidden="1"/>
    </xf>
    <xf numFmtId="4" fontId="50" fillId="8" borderId="72" xfId="25" applyNumberFormat="1" applyFont="1" applyFill="1" applyBorder="1" applyAlignment="1" applyProtection="1">
      <alignment horizontal="left" vertical="top" wrapText="1"/>
      <protection hidden="1"/>
    </xf>
    <xf numFmtId="4" fontId="50" fillId="8" borderId="65" xfId="25" applyNumberFormat="1" applyFont="1" applyFill="1" applyBorder="1" applyAlignment="1" applyProtection="1">
      <alignment horizontal="left" vertical="top" wrapText="1"/>
      <protection hidden="1"/>
    </xf>
    <xf numFmtId="4" fontId="50" fillId="8" borderId="73" xfId="25" applyNumberFormat="1" applyFont="1" applyFill="1" applyBorder="1" applyAlignment="1" applyProtection="1">
      <alignment horizontal="left" vertical="top" wrapText="1"/>
      <protection hidden="1"/>
    </xf>
    <xf numFmtId="0" fontId="51" fillId="0" borderId="61" xfId="25" applyFont="1" applyBorder="1" applyAlignment="1" applyProtection="1">
      <alignment horizontal="left" vertical="top" wrapText="1"/>
      <protection hidden="1"/>
    </xf>
    <xf numFmtId="0" fontId="51" fillId="0" borderId="56" xfId="25" applyFont="1" applyBorder="1" applyAlignment="1" applyProtection="1">
      <alignment horizontal="left" vertical="top" wrapText="1"/>
      <protection hidden="1"/>
    </xf>
    <xf numFmtId="0" fontId="51" fillId="0" borderId="57" xfId="25" applyFont="1" applyBorder="1" applyAlignment="1" applyProtection="1">
      <alignment horizontal="left" vertical="top" wrapText="1"/>
      <protection hidden="1"/>
    </xf>
    <xf numFmtId="0" fontId="51" fillId="0" borderId="13" xfId="25" applyFont="1" applyBorder="1" applyAlignment="1" applyProtection="1">
      <alignment horizontal="left" vertical="top" wrapText="1"/>
      <protection hidden="1"/>
    </xf>
    <xf numFmtId="0" fontId="51" fillId="0" borderId="0" xfId="25" applyFont="1" applyAlignment="1" applyProtection="1">
      <alignment horizontal="left" vertical="top" wrapText="1"/>
      <protection hidden="1"/>
    </xf>
    <xf numFmtId="0" fontId="51" fillId="0" borderId="27" xfId="25" applyFont="1" applyBorder="1" applyAlignment="1" applyProtection="1">
      <alignment horizontal="left" vertical="top" wrapText="1"/>
      <protection hidden="1"/>
    </xf>
    <xf numFmtId="0" fontId="51" fillId="0" borderId="14" xfId="25" applyFont="1" applyBorder="1" applyAlignment="1" applyProtection="1">
      <alignment horizontal="left" vertical="top" wrapText="1"/>
      <protection hidden="1"/>
    </xf>
    <xf numFmtId="0" fontId="51" fillId="0" borderId="29" xfId="25" applyFont="1" applyBorder="1" applyAlignment="1" applyProtection="1">
      <alignment horizontal="left" vertical="top" wrapText="1"/>
      <protection hidden="1"/>
    </xf>
    <xf numFmtId="0" fontId="51" fillId="0" borderId="28" xfId="25" applyFont="1" applyBorder="1" applyAlignment="1" applyProtection="1">
      <alignment horizontal="left" vertical="top" wrapText="1"/>
      <protection hidden="1"/>
    </xf>
    <xf numFmtId="0" fontId="51" fillId="0" borderId="66" xfId="25" applyFont="1" applyBorder="1" applyAlignment="1" applyProtection="1">
      <alignment horizontal="left" vertical="top" wrapText="1"/>
      <protection hidden="1"/>
    </xf>
    <xf numFmtId="4" fontId="46" fillId="0" borderId="66" xfId="25" applyNumberFormat="1" applyFont="1" applyBorder="1" applyAlignment="1" applyProtection="1">
      <alignment horizontal="left" vertical="top" wrapText="1"/>
      <protection locked="0"/>
    </xf>
    <xf numFmtId="0" fontId="41" fillId="2" borderId="26" xfId="25" applyFont="1" applyFill="1" applyBorder="1" applyAlignment="1" applyProtection="1">
      <alignment horizontal="left" vertical="top" wrapText="1"/>
      <protection hidden="1"/>
    </xf>
    <xf numFmtId="0" fontId="41" fillId="2" borderId="58" xfId="25" applyFont="1" applyFill="1" applyBorder="1" applyAlignment="1" applyProtection="1">
      <alignment horizontal="left" vertical="top" wrapText="1"/>
      <protection hidden="1"/>
    </xf>
    <xf numFmtId="0" fontId="40" fillId="31" borderId="4" xfId="25" applyFont="1" applyFill="1" applyBorder="1" applyAlignment="1" applyProtection="1">
      <alignment horizontal="left" vertical="top" wrapText="1"/>
      <protection locked="0"/>
    </xf>
    <xf numFmtId="0" fontId="40" fillId="31" borderId="6" xfId="25" applyFont="1" applyFill="1" applyBorder="1" applyAlignment="1" applyProtection="1">
      <alignment horizontal="left" vertical="top" wrapText="1"/>
      <protection locked="0"/>
    </xf>
    <xf numFmtId="0" fontId="40" fillId="31" borderId="46" xfId="25" applyFont="1" applyFill="1" applyBorder="1" applyAlignment="1" applyProtection="1">
      <alignment horizontal="left" vertical="top" wrapText="1"/>
      <protection locked="0"/>
    </xf>
    <xf numFmtId="0" fontId="40" fillId="31" borderId="47" xfId="25" applyFont="1" applyFill="1" applyBorder="1" applyAlignment="1" applyProtection="1">
      <alignment horizontal="left" vertical="top" wrapText="1"/>
      <protection locked="0"/>
    </xf>
    <xf numFmtId="0" fontId="40" fillId="31" borderId="7" xfId="25" applyFont="1" applyFill="1" applyBorder="1" applyAlignment="1" applyProtection="1">
      <alignment horizontal="left" vertical="top" wrapText="1"/>
      <protection locked="0"/>
    </xf>
    <xf numFmtId="0" fontId="40" fillId="31" borderId="9" xfId="25" applyFont="1" applyFill="1" applyBorder="1" applyAlignment="1" applyProtection="1">
      <alignment horizontal="left" vertical="top" wrapText="1"/>
      <protection locked="0"/>
    </xf>
    <xf numFmtId="0" fontId="51" fillId="25" borderId="66" xfId="25" applyFont="1" applyFill="1" applyBorder="1" applyAlignment="1" applyProtection="1">
      <alignment horizontal="left" vertical="top" wrapText="1"/>
      <protection hidden="1"/>
    </xf>
    <xf numFmtId="0" fontId="46" fillId="0" borderId="66" xfId="25" applyFont="1" applyBorder="1" applyAlignment="1" applyProtection="1">
      <alignment horizontal="left" vertical="top" wrapText="1"/>
      <protection locked="0"/>
    </xf>
    <xf numFmtId="4" fontId="46" fillId="0" borderId="66" xfId="25" applyNumberFormat="1" applyFont="1" applyBorder="1" applyAlignment="1" applyProtection="1">
      <alignment horizontal="left" wrapText="1"/>
      <protection hidden="1"/>
    </xf>
    <xf numFmtId="2" fontId="46" fillId="0" borderId="66" xfId="25" applyNumberFormat="1" applyFont="1" applyBorder="1" applyAlignment="1" applyProtection="1">
      <alignment horizontal="center" vertical="top" wrapText="1"/>
      <protection locked="0"/>
    </xf>
    <xf numFmtId="0" fontId="51" fillId="0" borderId="72" xfId="25" applyFont="1" applyBorder="1" applyAlignment="1" applyProtection="1">
      <alignment horizontal="left" vertical="top" wrapText="1"/>
      <protection hidden="1"/>
    </xf>
    <xf numFmtId="0" fontId="51" fillId="0" borderId="65" xfId="25" applyFont="1" applyBorder="1" applyAlignment="1" applyProtection="1">
      <alignment horizontal="left" vertical="top" wrapText="1"/>
      <protection hidden="1"/>
    </xf>
    <xf numFmtId="0" fontId="51" fillId="0" borderId="73" xfId="25" applyFont="1" applyBorder="1" applyAlignment="1" applyProtection="1">
      <alignment horizontal="left" vertical="top" wrapText="1"/>
      <protection hidden="1"/>
    </xf>
    <xf numFmtId="2" fontId="46" fillId="0" borderId="66" xfId="25" applyNumberFormat="1" applyFont="1" applyBorder="1" applyAlignment="1" applyProtection="1">
      <alignment horizontal="left" vertical="top" wrapText="1"/>
      <protection locked="0"/>
    </xf>
    <xf numFmtId="4" fontId="46" fillId="0" borderId="66" xfId="25" applyNumberFormat="1" applyFont="1" applyBorder="1" applyAlignment="1" applyProtection="1">
      <alignment horizontal="left"/>
      <protection hidden="1"/>
    </xf>
    <xf numFmtId="4" fontId="46" fillId="0" borderId="66" xfId="25" applyNumberFormat="1" applyFont="1" applyBorder="1" applyAlignment="1" applyProtection="1">
      <alignment horizontal="center" vertical="top" wrapText="1"/>
      <protection locked="0"/>
    </xf>
    <xf numFmtId="49" fontId="46" fillId="25" borderId="66" xfId="25" applyNumberFormat="1" applyFont="1" applyFill="1" applyBorder="1" applyAlignment="1" applyProtection="1">
      <alignment horizontal="center" vertical="top" wrapText="1"/>
      <protection locked="0"/>
    </xf>
    <xf numFmtId="0" fontId="39" fillId="0" borderId="68" xfId="25" applyFont="1" applyBorder="1" applyAlignment="1" applyProtection="1">
      <alignment horizontal="left" vertical="top" wrapText="1"/>
      <protection hidden="1"/>
    </xf>
    <xf numFmtId="0" fontId="39" fillId="0" borderId="69" xfId="25" applyFont="1" applyBorder="1" applyAlignment="1" applyProtection="1">
      <alignment horizontal="left" vertical="top" wrapText="1"/>
      <protection hidden="1"/>
    </xf>
    <xf numFmtId="0" fontId="39" fillId="6" borderId="68" xfId="25" applyFont="1" applyFill="1" applyBorder="1" applyAlignment="1" applyProtection="1">
      <alignment horizontal="left" vertical="top" wrapText="1"/>
      <protection hidden="1"/>
    </xf>
    <xf numFmtId="0" fontId="39" fillId="6" borderId="69" xfId="25" applyFont="1" applyFill="1" applyBorder="1" applyAlignment="1" applyProtection="1">
      <alignment horizontal="left" vertical="top" wrapText="1"/>
      <protection hidden="1"/>
    </xf>
    <xf numFmtId="0" fontId="39" fillId="6" borderId="70" xfId="25" applyFont="1" applyFill="1" applyBorder="1" applyAlignment="1" applyProtection="1">
      <alignment horizontal="left" vertical="top" wrapText="1"/>
      <protection hidden="1"/>
    </xf>
    <xf numFmtId="0" fontId="39" fillId="6" borderId="71" xfId="25" applyFont="1" applyFill="1" applyBorder="1" applyAlignment="1" applyProtection="1">
      <alignment horizontal="left" vertical="top" wrapText="1"/>
      <protection hidden="1"/>
    </xf>
    <xf numFmtId="0" fontId="39" fillId="6" borderId="32" xfId="25" applyFont="1" applyFill="1" applyBorder="1" applyAlignment="1" applyProtection="1">
      <alignment horizontal="left" vertical="top" wrapText="1"/>
      <protection hidden="1"/>
    </xf>
    <xf numFmtId="0" fontId="39" fillId="6" borderId="1" xfId="25" applyFont="1" applyFill="1" applyBorder="1" applyAlignment="1" applyProtection="1">
      <alignment horizontal="left" vertical="top" wrapText="1"/>
      <protection hidden="1"/>
    </xf>
    <xf numFmtId="0" fontId="0" fillId="3" borderId="13" xfId="0" applyFill="1" applyBorder="1" applyAlignment="1" applyProtection="1">
      <alignment horizontal="left" vertical="top" wrapText="1"/>
      <protection hidden="1"/>
    </xf>
    <xf numFmtId="0" fontId="0" fillId="0" borderId="27" xfId="0" applyBorder="1" applyAlignment="1" applyProtection="1">
      <alignment horizontal="left" vertical="top"/>
      <protection hidden="1"/>
    </xf>
    <xf numFmtId="0" fontId="0" fillId="0" borderId="13" xfId="0" applyBorder="1" applyAlignment="1" applyProtection="1">
      <alignment horizontal="left" vertical="top"/>
      <protection hidden="1"/>
    </xf>
    <xf numFmtId="0" fontId="0" fillId="0" borderId="14" xfId="0" applyBorder="1" applyAlignment="1" applyProtection="1">
      <alignment horizontal="left" vertical="top"/>
      <protection hidden="1"/>
    </xf>
    <xf numFmtId="0" fontId="0" fillId="0" borderId="28" xfId="0" applyBorder="1" applyAlignment="1" applyProtection="1">
      <alignment horizontal="left" vertical="top"/>
      <protection hidden="1"/>
    </xf>
    <xf numFmtId="0" fontId="5" fillId="3" borderId="61" xfId="0" applyFont="1" applyFill="1" applyBorder="1" applyAlignment="1" applyProtection="1">
      <alignment horizontal="left"/>
      <protection hidden="1"/>
    </xf>
    <xf numFmtId="0" fontId="5" fillId="0" borderId="57" xfId="0" applyFont="1" applyBorder="1" applyAlignment="1">
      <alignment horizontal="left"/>
    </xf>
    <xf numFmtId="0" fontId="1" fillId="3" borderId="66" xfId="0" applyFont="1" applyFill="1" applyBorder="1" applyAlignment="1" applyProtection="1">
      <alignment horizontal="center"/>
      <protection hidden="1"/>
    </xf>
    <xf numFmtId="0" fontId="0" fillId="3" borderId="61" xfId="0" applyFill="1" applyBorder="1" applyAlignment="1" applyProtection="1">
      <alignment horizontal="center" wrapText="1"/>
      <protection hidden="1"/>
    </xf>
    <xf numFmtId="0" fontId="0" fillId="3" borderId="57" xfId="0" applyFill="1" applyBorder="1" applyAlignment="1" applyProtection="1">
      <alignment horizontal="center" wrapText="1"/>
      <protection hidden="1"/>
    </xf>
    <xf numFmtId="0" fontId="22" fillId="3" borderId="0" xfId="0" applyFont="1" applyFill="1" applyAlignment="1" applyProtection="1">
      <alignment wrapText="1"/>
      <protection hidden="1"/>
    </xf>
    <xf numFmtId="0" fontId="0" fillId="0" borderId="29" xfId="0" applyBorder="1" applyAlignment="1" applyProtection="1">
      <alignment wrapText="1"/>
      <protection hidden="1"/>
    </xf>
    <xf numFmtId="0" fontId="22" fillId="3" borderId="66" xfId="0" applyFont="1" applyFill="1" applyBorder="1" applyAlignment="1" applyProtection="1">
      <alignment horizontal="center"/>
      <protection hidden="1"/>
    </xf>
    <xf numFmtId="164" fontId="3" fillId="23" borderId="61" xfId="1" applyNumberFormat="1" applyFont="1" applyFill="1" applyBorder="1" applyAlignment="1" applyProtection="1">
      <alignment horizontal="left"/>
      <protection locked="0"/>
    </xf>
    <xf numFmtId="164" fontId="3" fillId="23" borderId="57" xfId="1" applyNumberFormat="1" applyFont="1" applyFill="1" applyBorder="1" applyAlignment="1" applyProtection="1">
      <alignment horizontal="left"/>
      <protection locked="0"/>
    </xf>
    <xf numFmtId="164" fontId="3" fillId="23" borderId="13" xfId="1" applyNumberFormat="1" applyFont="1" applyFill="1" applyBorder="1" applyAlignment="1" applyProtection="1">
      <alignment horizontal="left"/>
      <protection locked="0"/>
    </xf>
    <xf numFmtId="164" fontId="3" fillId="23" borderId="27" xfId="1" applyNumberFormat="1" applyFont="1" applyFill="1" applyBorder="1" applyAlignment="1" applyProtection="1">
      <alignment horizontal="left"/>
      <protection locked="0"/>
    </xf>
    <xf numFmtId="164" fontId="3" fillId="23" borderId="14" xfId="1" applyNumberFormat="1" applyFont="1" applyFill="1" applyBorder="1" applyAlignment="1" applyProtection="1">
      <alignment horizontal="left"/>
      <protection locked="0"/>
    </xf>
    <xf numFmtId="164" fontId="3" fillId="23" borderId="28" xfId="1" applyNumberFormat="1" applyFont="1" applyFill="1" applyBorder="1" applyAlignment="1" applyProtection="1">
      <alignment horizontal="left"/>
      <protection locked="0"/>
    </xf>
  </cellXfs>
  <cellStyles count="28">
    <cellStyle name="Bad" xfId="2" xr:uid="{00000000-0005-0000-0000-000000000000}"/>
    <cellStyle name="Calculation" xfId="3" xr:uid="{00000000-0005-0000-0000-000001000000}"/>
    <cellStyle name="Check Cell" xfId="4" xr:uid="{00000000-0005-0000-0000-000002000000}"/>
    <cellStyle name="Explanatory Text" xfId="5" xr:uid="{00000000-0005-0000-0000-000003000000}"/>
    <cellStyle name="Good" xfId="6" xr:uid="{00000000-0005-0000-0000-000004000000}"/>
    <cellStyle name="Heading 1" xfId="7" xr:uid="{00000000-0005-0000-0000-000005000000}"/>
    <cellStyle name="Heading 2" xfId="8" xr:uid="{00000000-0005-0000-0000-000006000000}"/>
    <cellStyle name="Heading 3" xfId="9" xr:uid="{00000000-0005-0000-0000-000007000000}"/>
    <cellStyle name="Heading 4" xfId="10" xr:uid="{00000000-0005-0000-0000-000008000000}"/>
    <cellStyle name="Hyperlink" xfId="21" builtinId="8"/>
    <cellStyle name="Input" xfId="11" xr:uid="{00000000-0005-0000-0000-00000A000000}"/>
    <cellStyle name="Komma" xfId="27" builtinId="3"/>
    <cellStyle name="Linked Cell" xfId="12" xr:uid="{00000000-0005-0000-0000-00000B000000}"/>
    <cellStyle name="Neutral" xfId="13" xr:uid="{00000000-0005-0000-0000-00000C000000}"/>
    <cellStyle name="Note" xfId="14" xr:uid="{00000000-0005-0000-0000-00000D000000}"/>
    <cellStyle name="Output" xfId="15" xr:uid="{00000000-0005-0000-0000-00000E000000}"/>
    <cellStyle name="Procent" xfId="20" builtinId="5"/>
    <cellStyle name="Procent 2" xfId="22" xr:uid="{00000000-0005-0000-0000-000010000000}"/>
    <cellStyle name="Standaard" xfId="0" builtinId="0"/>
    <cellStyle name="Standaard 2" xfId="1" xr:uid="{00000000-0005-0000-0000-000012000000}"/>
    <cellStyle name="Standaard 2 2" xfId="24" xr:uid="{00000000-0005-0000-0000-000013000000}"/>
    <cellStyle name="Standaard 22" xfId="16" xr:uid="{00000000-0005-0000-0000-000014000000}"/>
    <cellStyle name="Standaard 3" xfId="23" xr:uid="{00000000-0005-0000-0000-000015000000}"/>
    <cellStyle name="Standaard 4" xfId="25" xr:uid="{83C77B61-C69C-496F-9B66-C7E6A33DB90C}"/>
    <cellStyle name="Standaard 4 2" xfId="26" xr:uid="{25F890D7-8DE7-4EAC-B121-FF4C5C5913AF}"/>
    <cellStyle name="Title" xfId="17" xr:uid="{00000000-0005-0000-0000-000016000000}"/>
    <cellStyle name="Total" xfId="18" xr:uid="{00000000-0005-0000-0000-000017000000}"/>
    <cellStyle name="Warning Text" xfId="19" xr:uid="{00000000-0005-0000-0000-000018000000}"/>
  </cellStyles>
  <dxfs count="146">
    <dxf>
      <font>
        <color rgb="FF9C0006"/>
      </font>
      <fill>
        <patternFill>
          <bgColor rgb="FFFFC7CE"/>
        </patternFill>
      </fill>
    </dxf>
    <dxf>
      <fill>
        <patternFill>
          <bgColor theme="6"/>
        </patternFill>
      </fill>
    </dxf>
    <dxf>
      <fill>
        <patternFill>
          <bgColor theme="6"/>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4.9989318521683403E-2"/>
        </patternFill>
      </fill>
    </dxf>
    <dxf>
      <fill>
        <patternFill>
          <bgColor indexed="11"/>
        </patternFill>
      </fill>
    </dxf>
    <dxf>
      <fill>
        <patternFill>
          <bgColor indexed="10"/>
        </patternFill>
      </fill>
    </dxf>
    <dxf>
      <fill>
        <patternFill>
          <bgColor indexed="11"/>
        </patternFill>
      </fill>
    </dxf>
    <dxf>
      <fill>
        <patternFill>
          <bgColor indexed="10"/>
        </patternFill>
      </fill>
    </dxf>
    <dxf>
      <font>
        <color rgb="FFFFC000"/>
      </font>
      <fill>
        <patternFill>
          <bgColor rgb="FFFFC000"/>
        </patternFill>
      </fill>
    </dxf>
    <dxf>
      <font>
        <color rgb="FFFFC000"/>
      </font>
      <fill>
        <patternFill>
          <bgColor rgb="FFFFC000"/>
        </patternFill>
      </fill>
    </dxf>
    <dxf>
      <font>
        <color theme="0"/>
      </font>
      <fill>
        <patternFill patternType="none">
          <bgColor auto="1"/>
        </patternFill>
      </fill>
    </dxf>
    <dxf>
      <font>
        <color rgb="FFFFC000"/>
      </font>
      <fill>
        <patternFill>
          <bgColor rgb="FFFFC000"/>
        </patternFill>
      </fill>
    </dxf>
    <dxf>
      <font>
        <color rgb="FF006100"/>
      </font>
      <fill>
        <patternFill>
          <bgColor rgb="FFC6EFCE"/>
        </patternFill>
      </fill>
    </dxf>
    <dxf>
      <fill>
        <patternFill>
          <bgColor rgb="FF00B050"/>
        </patternFill>
      </fill>
    </dxf>
    <dxf>
      <fill>
        <patternFill>
          <bgColor rgb="FF00B050"/>
        </patternFill>
      </fill>
    </dxf>
    <dxf>
      <font>
        <color rgb="FF006100"/>
      </font>
      <fill>
        <patternFill>
          <bgColor rgb="FFC6EFCE"/>
        </patternFill>
      </fill>
    </dxf>
    <dxf>
      <fill>
        <patternFill>
          <bgColor rgb="FF00B050"/>
        </patternFill>
      </fill>
    </dxf>
    <dxf>
      <font>
        <color rgb="FF006100"/>
      </font>
      <fill>
        <patternFill>
          <bgColor rgb="FFC6EFCE"/>
        </patternFill>
      </fill>
    </dxf>
    <dxf>
      <font>
        <color rgb="FF006100"/>
      </font>
      <fill>
        <patternFill>
          <bgColor rgb="FFC6EFCE"/>
        </patternFill>
      </fill>
    </dxf>
    <dxf>
      <font>
        <color rgb="FFFFC000"/>
      </font>
      <fill>
        <patternFill>
          <bgColor rgb="FFFFC000"/>
        </patternFill>
      </fill>
    </dxf>
    <dxf>
      <font>
        <color rgb="FFFFC000"/>
      </font>
      <fill>
        <patternFill>
          <bgColor rgb="FFFFC000"/>
        </patternFill>
      </fill>
    </dxf>
    <dxf>
      <font>
        <color rgb="FFFFC000"/>
      </font>
      <fill>
        <patternFill>
          <bgColor rgb="FFFFC000"/>
        </patternFill>
      </fill>
    </dxf>
    <dxf>
      <font>
        <color theme="0"/>
      </font>
      <fill>
        <patternFill patternType="none">
          <bgColor auto="1"/>
        </patternFill>
      </fill>
    </dxf>
    <dxf>
      <font>
        <color rgb="FFFFC000"/>
      </font>
      <fill>
        <patternFill>
          <bgColor rgb="FFFFC000"/>
        </patternFill>
      </fill>
    </dxf>
    <dxf>
      <fill>
        <patternFill>
          <bgColor theme="6" tint="0.39994506668294322"/>
        </patternFill>
      </fill>
    </dxf>
    <dxf>
      <font>
        <color rgb="FFFFC000"/>
      </font>
      <fill>
        <patternFill>
          <bgColor rgb="FFFFC000"/>
        </patternFill>
      </fill>
    </dxf>
    <dxf>
      <font>
        <color theme="0"/>
      </font>
      <fill>
        <patternFill patternType="none">
          <bgColor auto="1"/>
        </patternFill>
      </fill>
    </dxf>
    <dxf>
      <font>
        <color rgb="FFFFC000"/>
      </font>
      <fill>
        <patternFill>
          <bgColor rgb="FFFFC000"/>
        </patternFill>
      </fill>
    </dxf>
    <dxf>
      <fill>
        <patternFill>
          <bgColor rgb="FF92D050"/>
        </patternFill>
      </fill>
    </dxf>
    <dxf>
      <fill>
        <patternFill>
          <bgColor rgb="FF92D050"/>
        </patternFill>
      </fill>
    </dxf>
    <dxf>
      <font>
        <color rgb="FFFFC000"/>
      </font>
      <fill>
        <patternFill>
          <bgColor rgb="FFFFC000"/>
        </patternFill>
      </fill>
    </dxf>
    <dxf>
      <font>
        <color rgb="FFFFC000"/>
      </font>
      <fill>
        <patternFill>
          <bgColor rgb="FFFFC000"/>
        </patternFill>
      </fill>
    </dxf>
    <dxf>
      <font>
        <color theme="0"/>
      </font>
      <fill>
        <patternFill patternType="none">
          <bgColor auto="1"/>
        </patternFill>
      </fill>
    </dxf>
    <dxf>
      <font>
        <color rgb="FFFFC000"/>
      </font>
      <fill>
        <patternFill>
          <bgColor rgb="FFFFC000"/>
        </patternFill>
      </fill>
    </dxf>
    <dxf>
      <font>
        <color rgb="FFFFC000"/>
      </font>
      <fill>
        <patternFill>
          <bgColor rgb="FFFFC000"/>
        </patternFill>
      </fill>
    </dxf>
    <dxf>
      <font>
        <color rgb="FFFFC000"/>
      </font>
      <fill>
        <patternFill>
          <bgColor rgb="FFFFC000"/>
        </patternFill>
      </fill>
    </dxf>
    <dxf>
      <font>
        <color theme="0"/>
      </font>
      <fill>
        <patternFill patternType="none">
          <bgColor auto="1"/>
        </patternFill>
      </fill>
    </dxf>
    <dxf>
      <font>
        <color rgb="FFFFC000"/>
      </font>
      <fill>
        <patternFill>
          <bgColor rgb="FFFFC000"/>
        </patternFill>
      </fill>
    </dxf>
    <dxf>
      <fill>
        <patternFill>
          <bgColor rgb="FFFF3300"/>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rgb="FFFF0000"/>
        </patternFill>
      </fill>
    </dxf>
    <dxf>
      <font>
        <color rgb="FFFFC000"/>
      </font>
      <fill>
        <patternFill>
          <bgColor rgb="FFFFC000"/>
        </patternFill>
      </fill>
    </dxf>
    <dxf>
      <font>
        <color rgb="FFFFC000"/>
      </font>
      <fill>
        <patternFill>
          <bgColor rgb="FFFFC000"/>
        </patternFill>
      </fill>
    </dxf>
    <dxf>
      <font>
        <color theme="0"/>
      </font>
      <fill>
        <patternFill patternType="none">
          <bgColor auto="1"/>
        </patternFill>
      </fill>
    </dxf>
    <dxf>
      <font>
        <color rgb="FFFFC000"/>
      </font>
      <fill>
        <patternFill>
          <bgColor rgb="FFFFC000"/>
        </patternFill>
      </fill>
    </dxf>
    <dxf>
      <font>
        <strike val="0"/>
        <color auto="1"/>
      </font>
      <fill>
        <patternFill>
          <bgColor theme="0" tint="-0.24994659260841701"/>
        </patternFill>
      </fill>
      <border>
        <left style="thin">
          <color auto="1"/>
        </left>
        <right style="thin">
          <color auto="1"/>
        </right>
        <top style="thin">
          <color auto="1"/>
        </top>
        <bottom style="thin">
          <color auto="1"/>
        </bottom>
      </border>
    </dxf>
    <dxf>
      <font>
        <color rgb="FF9C0006"/>
      </font>
      <fill>
        <patternFill>
          <bgColor rgb="FFFFC7CE"/>
        </patternFill>
      </fill>
    </dxf>
    <dxf>
      <fill>
        <patternFill>
          <bgColor rgb="FF92D050"/>
        </patternFill>
      </fill>
    </dxf>
    <dxf>
      <fill>
        <patternFill>
          <bgColor rgb="FFFF0000"/>
        </patternFill>
      </fill>
    </dxf>
    <dxf>
      <fill>
        <patternFill>
          <bgColor rgb="FFFF0000"/>
        </patternFill>
      </fill>
    </dxf>
    <dxf>
      <fill>
        <patternFill>
          <bgColor theme="3" tint="0.79998168889431442"/>
        </patternFill>
      </fill>
      <border>
        <left style="thin">
          <color auto="1"/>
        </left>
        <right style="thin">
          <color auto="1"/>
        </right>
        <top style="thin">
          <color auto="1"/>
        </top>
        <bottom style="thin">
          <color auto="1"/>
        </bottom>
        <vertical/>
        <horizontal/>
      </border>
    </dxf>
    <dxf>
      <font>
        <color rgb="FFFFC000"/>
      </font>
      <fill>
        <patternFill>
          <bgColor rgb="FFFFC000"/>
        </patternFill>
      </fill>
    </dxf>
    <dxf>
      <font>
        <color rgb="FFFFC000"/>
      </font>
      <fill>
        <patternFill>
          <bgColor rgb="FFFFC000"/>
        </patternFill>
      </fill>
    </dxf>
    <dxf>
      <font>
        <color theme="0"/>
      </font>
      <fill>
        <patternFill patternType="none">
          <bgColor auto="1"/>
        </patternFill>
      </fill>
    </dxf>
    <dxf>
      <font>
        <color rgb="FFFFC000"/>
      </font>
      <fill>
        <patternFill>
          <bgColor rgb="FFFFC0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C000"/>
      </font>
      <fill>
        <patternFill>
          <bgColor rgb="FFFFC000"/>
        </patternFill>
      </fill>
    </dxf>
    <dxf>
      <font>
        <color rgb="FFFFC000"/>
      </font>
      <fill>
        <patternFill>
          <bgColor rgb="FFFFC000"/>
        </patternFill>
      </fill>
    </dxf>
    <dxf>
      <font>
        <color rgb="FFFFC000"/>
      </font>
      <fill>
        <patternFill>
          <bgColor rgb="FFFFC000"/>
        </patternFill>
      </fill>
    </dxf>
    <dxf>
      <font>
        <color rgb="FFFFC000"/>
      </font>
      <fill>
        <patternFill>
          <bgColor rgb="FFFFC000"/>
        </patternFill>
      </fill>
    </dxf>
    <dxf>
      <font>
        <color rgb="FFFFC000"/>
      </font>
      <fill>
        <patternFill>
          <bgColor rgb="FFFFC000"/>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rgb="FFFFC000"/>
      </font>
      <fill>
        <patternFill>
          <bgColor rgb="FFFFC000"/>
        </patternFill>
      </fill>
    </dxf>
    <dxf>
      <font>
        <color theme="0"/>
      </font>
      <fill>
        <patternFill patternType="none">
          <bgColor auto="1"/>
        </patternFill>
      </fill>
    </dxf>
    <dxf>
      <font>
        <color rgb="FFFFC000"/>
      </font>
      <fill>
        <patternFill>
          <bgColor rgb="FFFFC000"/>
        </patternFill>
      </fill>
    </dxf>
    <dxf>
      <font>
        <color rgb="FFFFC000"/>
      </font>
      <fill>
        <patternFill>
          <bgColor rgb="FFFFC000"/>
        </patternFill>
      </fill>
    </dxf>
    <dxf>
      <font>
        <color theme="0"/>
      </font>
      <fill>
        <patternFill patternType="none">
          <bgColor auto="1"/>
        </patternFill>
      </fill>
    </dxf>
    <dxf>
      <font>
        <color rgb="FFFFC000"/>
      </font>
      <fill>
        <patternFill>
          <bgColor rgb="FFFFC000"/>
        </patternFill>
      </fill>
    </dxf>
    <dxf>
      <font>
        <strike val="0"/>
        <color auto="1"/>
      </font>
      <fill>
        <patternFill>
          <bgColor theme="0" tint="-0.24994659260841701"/>
        </patternFill>
      </fill>
      <border>
        <left style="thin">
          <color auto="1"/>
        </left>
        <right style="thin">
          <color auto="1"/>
        </right>
        <top style="thin">
          <color auto="1"/>
        </top>
        <bottom style="thin">
          <color auto="1"/>
        </bottom>
      </border>
    </dxf>
    <dxf>
      <font>
        <color rgb="FF9C0006"/>
      </font>
    </dxf>
    <dxf>
      <font>
        <color rgb="FF9C0006"/>
      </font>
      <fill>
        <patternFill>
          <bgColor rgb="FFFFC7CE"/>
        </patternFill>
      </fill>
    </dxf>
    <dxf>
      <font>
        <color theme="1"/>
      </font>
      <fill>
        <patternFill>
          <bgColor rgb="FFFF0000"/>
        </patternFill>
      </fill>
    </dxf>
    <dxf>
      <font>
        <color rgb="FF9C0006"/>
      </font>
      <fill>
        <patternFill>
          <bgColor rgb="FFFFC7CE"/>
        </patternFill>
      </fill>
    </dxf>
    <dxf>
      <fill>
        <patternFill>
          <bgColor theme="6"/>
        </patternFill>
      </fill>
    </dxf>
    <dxf>
      <fill>
        <patternFill>
          <bgColor theme="6"/>
        </patternFill>
      </fill>
    </dxf>
    <dxf>
      <fill>
        <patternFill>
          <bgColor theme="6"/>
        </patternFill>
      </fill>
    </dxf>
    <dxf>
      <fill>
        <patternFill>
          <bgColor rgb="FF92D050"/>
        </patternFill>
      </fill>
    </dxf>
    <dxf>
      <fill>
        <patternFill>
          <bgColor rgb="FFFF0000"/>
        </patternFill>
      </fill>
    </dxf>
    <dxf>
      <fill>
        <patternFill>
          <bgColor theme="3" tint="0.79998168889431442"/>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0000"/>
        </patternFill>
      </fill>
    </dxf>
    <dxf>
      <font>
        <color rgb="FF9C0006"/>
      </font>
      <fill>
        <patternFill>
          <bgColor rgb="FFFF0000"/>
        </patternFill>
      </fill>
    </dxf>
  </dxfs>
  <tableStyles count="0" defaultTableStyle="TableStyleMedium2" defaultPivotStyle="PivotStyleMedium9"/>
  <colors>
    <mruColors>
      <color rgb="FFFF9900"/>
      <color rgb="FFFF0000"/>
      <color rgb="FFFF3300"/>
      <color rgb="FFFFCCCC"/>
      <color rgb="FFFF522F"/>
      <color rgb="FFFAACA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13759</xdr:colOff>
      <xdr:row>1</xdr:row>
      <xdr:rowOff>113241</xdr:rowOff>
    </xdr:from>
    <xdr:to>
      <xdr:col>4</xdr:col>
      <xdr:colOff>1690159</xdr:colOff>
      <xdr:row>5</xdr:row>
      <xdr:rowOff>99695</xdr:rowOff>
    </xdr:to>
    <xdr:pic>
      <xdr:nvPicPr>
        <xdr:cNvPr id="2" name="Afbeelding 1">
          <a:extLst>
            <a:ext uri="{FF2B5EF4-FFF2-40B4-BE49-F238E27FC236}">
              <a16:creationId xmlns:a16="http://schemas.microsoft.com/office/drawing/2014/main" id="{D29BE0D9-64B0-4EF6-BFB8-50D19803ADF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4739" y="296121"/>
          <a:ext cx="3546687" cy="7255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4234</xdr:colOff>
      <xdr:row>1</xdr:row>
      <xdr:rowOff>122766</xdr:rowOff>
    </xdr:from>
    <xdr:to>
      <xdr:col>2</xdr:col>
      <xdr:colOff>2074333</xdr:colOff>
      <xdr:row>5</xdr:row>
      <xdr:rowOff>101600</xdr:rowOff>
    </xdr:to>
    <xdr:pic>
      <xdr:nvPicPr>
        <xdr:cNvPr id="2" name="Afbeelding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0767" y="304799"/>
          <a:ext cx="3547533" cy="71543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13759</xdr:colOff>
      <xdr:row>1</xdr:row>
      <xdr:rowOff>113241</xdr:rowOff>
    </xdr:from>
    <xdr:to>
      <xdr:col>5</xdr:col>
      <xdr:colOff>422207</xdr:colOff>
      <xdr:row>5</xdr:row>
      <xdr:rowOff>133350</xdr:rowOff>
    </xdr:to>
    <xdr:pic>
      <xdr:nvPicPr>
        <xdr:cNvPr id="2" name="Afbeelding 1">
          <a:extLst>
            <a:ext uri="{FF2B5EF4-FFF2-40B4-BE49-F238E27FC236}">
              <a16:creationId xmlns:a16="http://schemas.microsoft.com/office/drawing/2014/main" id="{A6195796-65E3-4365-B946-65C2A0BC998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109" y="294216"/>
          <a:ext cx="3672416" cy="73448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13759</xdr:colOff>
      <xdr:row>1</xdr:row>
      <xdr:rowOff>113241</xdr:rowOff>
    </xdr:from>
    <xdr:to>
      <xdr:col>5</xdr:col>
      <xdr:colOff>283846</xdr:colOff>
      <xdr:row>5</xdr:row>
      <xdr:rowOff>99695</xdr:rowOff>
    </xdr:to>
    <xdr:pic>
      <xdr:nvPicPr>
        <xdr:cNvPr id="2" name="Afbeelding 1">
          <a:extLst>
            <a:ext uri="{FF2B5EF4-FFF2-40B4-BE49-F238E27FC236}">
              <a16:creationId xmlns:a16="http://schemas.microsoft.com/office/drawing/2014/main" id="{C46B30F6-1C3F-4660-BE8F-20F636ECA15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7119" y="296121"/>
          <a:ext cx="3546687" cy="72559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13759</xdr:colOff>
      <xdr:row>1</xdr:row>
      <xdr:rowOff>113241</xdr:rowOff>
    </xdr:from>
    <xdr:to>
      <xdr:col>4</xdr:col>
      <xdr:colOff>1691641</xdr:colOff>
      <xdr:row>5</xdr:row>
      <xdr:rowOff>97790</xdr:rowOff>
    </xdr:to>
    <xdr:pic>
      <xdr:nvPicPr>
        <xdr:cNvPr id="2" name="Afbeelding 1">
          <a:extLst>
            <a:ext uri="{FF2B5EF4-FFF2-40B4-BE49-F238E27FC236}">
              <a16:creationId xmlns:a16="http://schemas.microsoft.com/office/drawing/2014/main" id="{816D4B93-1F6C-42F0-86DD-18F2E90912E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7119" y="296121"/>
          <a:ext cx="3546687" cy="72559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4234</xdr:colOff>
      <xdr:row>1</xdr:row>
      <xdr:rowOff>122766</xdr:rowOff>
    </xdr:from>
    <xdr:to>
      <xdr:col>2</xdr:col>
      <xdr:colOff>2074333</xdr:colOff>
      <xdr:row>5</xdr:row>
      <xdr:rowOff>109220</xdr:rowOff>
    </xdr:to>
    <xdr:pic>
      <xdr:nvPicPr>
        <xdr:cNvPr id="4" name="Afbeelding 3">
          <a:extLst>
            <a:ext uri="{FF2B5EF4-FFF2-40B4-BE49-F238E27FC236}">
              <a16:creationId xmlns:a16="http://schemas.microsoft.com/office/drawing/2014/main" id="{B7567F1C-56AB-41A1-8920-0F8032AEBAF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9074" y="305646"/>
          <a:ext cx="3548379" cy="71797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4234</xdr:colOff>
      <xdr:row>1</xdr:row>
      <xdr:rowOff>122766</xdr:rowOff>
    </xdr:from>
    <xdr:to>
      <xdr:col>2</xdr:col>
      <xdr:colOff>2112433</xdr:colOff>
      <xdr:row>5</xdr:row>
      <xdr:rowOff>116840</xdr:rowOff>
    </xdr:to>
    <xdr:pic>
      <xdr:nvPicPr>
        <xdr:cNvPr id="2" name="Afbeelding 1">
          <a:extLst>
            <a:ext uri="{FF2B5EF4-FFF2-40B4-BE49-F238E27FC236}">
              <a16:creationId xmlns:a16="http://schemas.microsoft.com/office/drawing/2014/main" id="{B742DBD3-796B-4B5D-BB6A-1C66C4C5B99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5714" y="305646"/>
          <a:ext cx="3548379" cy="72559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4234</xdr:colOff>
      <xdr:row>1</xdr:row>
      <xdr:rowOff>122766</xdr:rowOff>
    </xdr:from>
    <xdr:to>
      <xdr:col>2</xdr:col>
      <xdr:colOff>2036233</xdr:colOff>
      <xdr:row>5</xdr:row>
      <xdr:rowOff>116840</xdr:rowOff>
    </xdr:to>
    <xdr:pic>
      <xdr:nvPicPr>
        <xdr:cNvPr id="2" name="Afbeelding 1">
          <a:extLst>
            <a:ext uri="{FF2B5EF4-FFF2-40B4-BE49-F238E27FC236}">
              <a16:creationId xmlns:a16="http://schemas.microsoft.com/office/drawing/2014/main" id="{F4A76865-5C9B-42FF-BBA2-B216883057D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9074" y="305646"/>
          <a:ext cx="3548379" cy="72559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23284</xdr:colOff>
      <xdr:row>1</xdr:row>
      <xdr:rowOff>141816</xdr:rowOff>
    </xdr:from>
    <xdr:to>
      <xdr:col>3</xdr:col>
      <xdr:colOff>1962151</xdr:colOff>
      <xdr:row>5</xdr:row>
      <xdr:rowOff>135890</xdr:rowOff>
    </xdr:to>
    <xdr:pic>
      <xdr:nvPicPr>
        <xdr:cNvPr id="10" name="Afbeelding 9">
          <a:extLst>
            <a:ext uri="{FF2B5EF4-FFF2-40B4-BE49-F238E27FC236}">
              <a16:creationId xmlns:a16="http://schemas.microsoft.com/office/drawing/2014/main" id="{92038C9E-7039-45DF-B7E1-DFA5373A5F9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7609" y="322791"/>
          <a:ext cx="3558117" cy="717974"/>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hyperlink" Target="javascript:uitvoerenActie('oproepFinancieringForm','',false,'dispatch:raadplegen','oproepFinancieringId:1163');" TargetMode="External"/><Relationship Id="rId13" Type="http://schemas.openxmlformats.org/officeDocument/2006/relationships/hyperlink" Target="javascript:uitvoerenActie('oproepFinancieringForm','',false,'dispatch:raadplegen','oproepFinancieringId:1162');" TargetMode="External"/><Relationship Id="rId18" Type="http://schemas.openxmlformats.org/officeDocument/2006/relationships/hyperlink" Target="javascript:uitvoerenActie('oproepFinancieringForm','',false,'dispatch:raadplegen','oproepFinancieringId:1159');" TargetMode="External"/><Relationship Id="rId3" Type="http://schemas.openxmlformats.org/officeDocument/2006/relationships/hyperlink" Target="https://esf2007-2013.vlaanderen.be/esf/oproepbeheer/pagingOproepFinancieringen.do?projectSjabloonId=&amp;dispatch=raadplegenOverzicht&amp;dispatch=raadplegenFinanciering&amp;d-7006776-s=2&amp;oproepId=226&amp;d-7006776-p=1&amp;d-7006776-o=2&amp;mode=raadplegen" TargetMode="External"/><Relationship Id="rId21" Type="http://schemas.openxmlformats.org/officeDocument/2006/relationships/hyperlink" Target="https://esf2007-2013.vlaanderen.be/esf/oproepbeheer/pagingOproepFinancieringen.do?projectSjabloonId=&amp;dispatch=raadplegenOverzicht&amp;dispatch=raadplegenFinanciering&amp;d-7006776-s=1&amp;oproepId=226&amp;d-7006776-p=1&amp;d-7006776-o=2&amp;mode=raadplegen" TargetMode="External"/><Relationship Id="rId7" Type="http://schemas.openxmlformats.org/officeDocument/2006/relationships/hyperlink" Target="javascript:uitvoerenActie('oproepFinancieringForm','',false,'dispatch:raadplegen','oproepFinancieringId:1161');" TargetMode="External"/><Relationship Id="rId12" Type="http://schemas.openxmlformats.org/officeDocument/2006/relationships/hyperlink" Target="javascript:uitvoerenActie('oproepFinancieringForm','',false,'dispatch:raadplegen','oproepFinancieringId:1165');" TargetMode="External"/><Relationship Id="rId17" Type="http://schemas.openxmlformats.org/officeDocument/2006/relationships/hyperlink" Target="javascript:uitvoerenActie('oproepFinancieringForm','',false,'dispatch:raadplegen','oproepFinancieringId:1160');" TargetMode="External"/><Relationship Id="rId2" Type="http://schemas.openxmlformats.org/officeDocument/2006/relationships/hyperlink" Target="https://esf2007-2013.vlaanderen.be/esf/oproepbeheer/pagingOproepFinancieringen.do?projectSjabloonId=&amp;dispatch=raadplegenOverzicht&amp;dispatch=raadplegenFinanciering&amp;d-7006776-s=1&amp;oproepId=226&amp;d-7006776-p=1&amp;d-7006776-o=2&amp;mode=raadplegen" TargetMode="External"/><Relationship Id="rId16" Type="http://schemas.openxmlformats.org/officeDocument/2006/relationships/hyperlink" Target="javascript:uitvoerenActie('oproepFinancieringForm','',false,'dispatch:raadplegen','oproepFinancieringId:1161');" TargetMode="External"/><Relationship Id="rId20" Type="http://schemas.openxmlformats.org/officeDocument/2006/relationships/hyperlink" Target="https://esf2007-2013.vlaanderen.be/esf/oproepbeheer/pagingOproepFinancieringen.do?projectSjabloonId=&amp;dispatch=raadplegenOverzicht&amp;dispatch=raadplegenFinanciering&amp;d-7006776-s=2&amp;oproepId=226&amp;d-7006776-p=1&amp;d-7006776-o=2&amp;mode=raadplegen" TargetMode="External"/><Relationship Id="rId1" Type="http://schemas.openxmlformats.org/officeDocument/2006/relationships/hyperlink" Target="https://esf2007-2013.vlaanderen.be/esf/oproepbeheer/pagingOproepFinancieringen.do?projectSjabloonId=&amp;dispatch=raadplegenOverzicht&amp;dispatch=raadplegenFinanciering&amp;d-7006776-s=0&amp;oproepId=226&amp;d-7006776-p=1&amp;d-7006776-o=1&amp;mode=raadplegen" TargetMode="External"/><Relationship Id="rId6" Type="http://schemas.openxmlformats.org/officeDocument/2006/relationships/hyperlink" Target="javascript:uitvoerenActie('oproepFinancieringForm','',false,'dispatch:raadplegen','oproepFinancieringId:1160');" TargetMode="External"/><Relationship Id="rId11" Type="http://schemas.openxmlformats.org/officeDocument/2006/relationships/hyperlink" Target="javascript:uitvoerenActie('oproepFinancieringForm','',false,'dispatch:raadplegen','oproepFinancieringId:1165');" TargetMode="External"/><Relationship Id="rId5" Type="http://schemas.openxmlformats.org/officeDocument/2006/relationships/hyperlink" Target="javascript:uitvoerenActie('oproepFinancieringForm','',false,'dispatch:raadplegen','oproepFinancieringId:1159');" TargetMode="External"/><Relationship Id="rId15" Type="http://schemas.openxmlformats.org/officeDocument/2006/relationships/hyperlink" Target="javascript:uitvoerenActie('oproepFinancieringForm','',false,'dispatch:raadplegen','oproepFinancieringId:1163');" TargetMode="External"/><Relationship Id="rId23" Type="http://schemas.openxmlformats.org/officeDocument/2006/relationships/printerSettings" Target="../printerSettings/printerSettings12.bin"/><Relationship Id="rId10" Type="http://schemas.openxmlformats.org/officeDocument/2006/relationships/hyperlink" Target="javascript:uitvoerenActie('oproepFinancieringForm','',false,'dispatch:raadplegen','oproepFinancieringId:1162');" TargetMode="External"/><Relationship Id="rId19" Type="http://schemas.openxmlformats.org/officeDocument/2006/relationships/hyperlink" Target="javascript:uitvoerenActie('oproepFinancieringForm','',false,'dispatch:raadplegen','oproepFinancieringId:1158');" TargetMode="External"/><Relationship Id="rId4" Type="http://schemas.openxmlformats.org/officeDocument/2006/relationships/hyperlink" Target="javascript:uitvoerenActie('oproepFinancieringForm','',false,'dispatch:raadplegen','oproepFinancieringId:1158');" TargetMode="External"/><Relationship Id="rId9" Type="http://schemas.openxmlformats.org/officeDocument/2006/relationships/hyperlink" Target="javascript:uitvoerenActie('oproepFinancieringForm','',false,'dispatch:raadplegen','oproepFinancieringId:1164');" TargetMode="External"/><Relationship Id="rId14" Type="http://schemas.openxmlformats.org/officeDocument/2006/relationships/hyperlink" Target="javascript:uitvoerenActie('oproepFinancieringForm','',false,'dispatch:raadplegen','oproepFinancieringId:1164');" TargetMode="External"/><Relationship Id="rId22" Type="http://schemas.openxmlformats.org/officeDocument/2006/relationships/hyperlink" Target="https://esf2007-2013.vlaanderen.be/esf/oproepbeheer/pagingOproepFinancieringen.do?projectSjabloonId=&amp;dispatch=raadplegenOverzicht&amp;dispatch=raadplegenFinanciering&amp;d-7006776-s=0&amp;oproepId=226&amp;d-7006776-p=1&amp;d-7006776-o=1&amp;mode=raadplegen"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0"/>
  <dimension ref="A1:M195"/>
  <sheetViews>
    <sheetView topLeftCell="A19" zoomScale="90" zoomScaleNormal="90" workbookViewId="0">
      <selection activeCell="C26" sqref="C26:D32"/>
    </sheetView>
  </sheetViews>
  <sheetFormatPr defaultRowHeight="14.4" outlineLevelCol="1" x14ac:dyDescent="0.3"/>
  <cols>
    <col min="1" max="1" width="27.5546875" customWidth="1" outlineLevel="1"/>
    <col min="2" max="2" width="24.109375" customWidth="1" outlineLevel="1"/>
    <col min="3" max="3" width="17.44140625" customWidth="1" outlineLevel="1"/>
    <col min="4" max="4" width="126.88671875" customWidth="1" outlineLevel="1"/>
    <col min="5" max="5" width="24.44140625" customWidth="1" outlineLevel="1"/>
    <col min="6" max="6" width="27.44140625" customWidth="1" outlineLevel="1"/>
    <col min="7" max="7" width="23.5546875" customWidth="1" outlineLevel="1"/>
    <col min="8" max="8" width="11.44140625" customWidth="1" outlineLevel="1"/>
    <col min="9" max="9" width="28" customWidth="1" outlineLevel="1"/>
    <col min="10" max="10" width="12.5546875" customWidth="1" outlineLevel="1"/>
    <col min="11" max="11" width="10.44140625" customWidth="1" outlineLevel="1"/>
    <col min="12" max="13" width="8.88671875" customWidth="1" outlineLevel="1"/>
    <col min="14" max="14" width="10.109375" bestFit="1" customWidth="1"/>
    <col min="15" max="15" width="10.44140625" bestFit="1" customWidth="1"/>
    <col min="16" max="16" width="11.5546875" bestFit="1" customWidth="1"/>
  </cols>
  <sheetData>
    <row r="1" spans="1:7" x14ac:dyDescent="0.3">
      <c r="A1" s="34"/>
    </row>
    <row r="2" spans="1:7" x14ac:dyDescent="0.3">
      <c r="A2" s="37" t="s">
        <v>0</v>
      </c>
      <c r="B2" s="268" t="s">
        <v>1</v>
      </c>
      <c r="C2" s="269">
        <v>208</v>
      </c>
    </row>
    <row r="3" spans="1:7" x14ac:dyDescent="0.3">
      <c r="A3" s="37"/>
      <c r="B3" s="268" t="s">
        <v>2</v>
      </c>
      <c r="C3" s="423" t="s">
        <v>400</v>
      </c>
      <c r="D3" s="424"/>
    </row>
    <row r="4" spans="1:7" x14ac:dyDescent="0.3">
      <c r="F4" s="268" t="s">
        <v>3</v>
      </c>
      <c r="G4" s="268" t="s">
        <v>4</v>
      </c>
    </row>
    <row r="5" spans="1:7" ht="30" customHeight="1" x14ac:dyDescent="0.3">
      <c r="A5" s="37" t="s">
        <v>5</v>
      </c>
      <c r="B5" s="268" t="s">
        <v>6</v>
      </c>
      <c r="C5" s="421" t="s">
        <v>401</v>
      </c>
      <c r="D5" s="425"/>
      <c r="F5" s="58" t="s">
        <v>7</v>
      </c>
      <c r="G5" s="58" t="s">
        <v>7</v>
      </c>
    </row>
    <row r="6" spans="1:7" ht="14.4" customHeight="1" x14ac:dyDescent="0.3">
      <c r="B6" s="58" t="s">
        <v>3</v>
      </c>
      <c r="C6" s="62" t="s">
        <v>8</v>
      </c>
      <c r="D6" s="63" t="s">
        <v>405</v>
      </c>
      <c r="F6" s="58" t="s">
        <v>8</v>
      </c>
      <c r="G6" s="58" t="s">
        <v>9</v>
      </c>
    </row>
    <row r="7" spans="1:7" ht="14.4" customHeight="1" x14ac:dyDescent="0.3">
      <c r="B7" s="58"/>
      <c r="C7" s="269" t="s">
        <v>10</v>
      </c>
      <c r="D7" s="270" t="s">
        <v>15</v>
      </c>
      <c r="F7" s="58" t="s">
        <v>10</v>
      </c>
      <c r="G7" s="58" t="s">
        <v>11</v>
      </c>
    </row>
    <row r="8" spans="1:7" ht="14.4" customHeight="1" x14ac:dyDescent="0.3">
      <c r="B8" s="58"/>
      <c r="C8" s="269" t="s">
        <v>12</v>
      </c>
      <c r="D8" s="270" t="s">
        <v>406</v>
      </c>
      <c r="F8" s="58" t="s">
        <v>12</v>
      </c>
      <c r="G8" s="58" t="s">
        <v>13</v>
      </c>
    </row>
    <row r="9" spans="1:7" ht="14.4" customHeight="1" x14ac:dyDescent="0.3">
      <c r="B9" s="58"/>
      <c r="C9" s="269" t="s">
        <v>14</v>
      </c>
      <c r="D9" s="270"/>
      <c r="F9" s="58" t="s">
        <v>14</v>
      </c>
      <c r="G9" s="58" t="s">
        <v>16</v>
      </c>
    </row>
    <row r="10" spans="1:7" ht="14.4" customHeight="1" x14ac:dyDescent="0.3">
      <c r="B10" s="58"/>
      <c r="C10" s="269" t="s">
        <v>17</v>
      </c>
      <c r="D10" s="270"/>
      <c r="F10" s="58" t="s">
        <v>17</v>
      </c>
      <c r="G10" s="58" t="s">
        <v>15</v>
      </c>
    </row>
    <row r="11" spans="1:7" ht="14.4" customHeight="1" x14ac:dyDescent="0.3">
      <c r="B11" s="58"/>
      <c r="C11" s="269" t="s">
        <v>19</v>
      </c>
      <c r="D11" s="270"/>
      <c r="F11" s="58" t="s">
        <v>19</v>
      </c>
      <c r="G11" s="58" t="s">
        <v>18</v>
      </c>
    </row>
    <row r="12" spans="1:7" ht="14.4" customHeight="1" x14ac:dyDescent="0.3">
      <c r="B12" s="58"/>
      <c r="C12" s="271"/>
      <c r="D12" s="272"/>
      <c r="F12" s="58" t="s">
        <v>21</v>
      </c>
      <c r="G12" s="58" t="s">
        <v>22</v>
      </c>
    </row>
    <row r="13" spans="1:7" ht="14.4" customHeight="1" x14ac:dyDescent="0.3">
      <c r="B13" s="58"/>
      <c r="C13" s="271"/>
      <c r="D13" s="272"/>
      <c r="F13" s="58" t="s">
        <v>23</v>
      </c>
      <c r="G13" s="58" t="s">
        <v>20</v>
      </c>
    </row>
    <row r="14" spans="1:7" ht="14.4" customHeight="1" x14ac:dyDescent="0.3">
      <c r="B14" s="58"/>
      <c r="C14" s="271"/>
      <c r="D14" s="272"/>
      <c r="F14" s="58" t="s">
        <v>24</v>
      </c>
      <c r="G14" s="58" t="s">
        <v>25</v>
      </c>
    </row>
    <row r="15" spans="1:7" ht="14.4" customHeight="1" x14ac:dyDescent="0.3">
      <c r="B15" s="58"/>
      <c r="C15" s="271"/>
      <c r="D15" s="272"/>
      <c r="F15" s="58" t="s">
        <v>26</v>
      </c>
      <c r="G15" s="58" t="s">
        <v>27</v>
      </c>
    </row>
    <row r="16" spans="1:7" ht="14.4" customHeight="1" x14ac:dyDescent="0.3">
      <c r="B16" s="58"/>
      <c r="C16" s="271"/>
      <c r="D16" s="272"/>
      <c r="F16" s="58" t="s">
        <v>28</v>
      </c>
      <c r="G16" s="58" t="s">
        <v>29</v>
      </c>
    </row>
    <row r="17" spans="1:12" ht="14.4" customHeight="1" x14ac:dyDescent="0.3">
      <c r="B17" s="58"/>
      <c r="C17" s="271"/>
      <c r="D17" s="272"/>
      <c r="F17" s="58" t="s">
        <v>30</v>
      </c>
      <c r="G17" s="58" t="s">
        <v>31</v>
      </c>
    </row>
    <row r="18" spans="1:12" ht="14.4" customHeight="1" x14ac:dyDescent="0.3">
      <c r="B18" s="58"/>
      <c r="C18" s="271"/>
      <c r="D18" s="272"/>
      <c r="F18" s="58" t="s">
        <v>32</v>
      </c>
      <c r="G18" s="58" t="s">
        <v>33</v>
      </c>
    </row>
    <row r="19" spans="1:12" ht="14.4" customHeight="1" x14ac:dyDescent="0.3">
      <c r="B19" s="58"/>
      <c r="C19" s="271"/>
      <c r="D19" s="272"/>
      <c r="F19" s="58" t="s">
        <v>34</v>
      </c>
      <c r="G19" s="58"/>
    </row>
    <row r="20" spans="1:12" x14ac:dyDescent="0.3">
      <c r="B20" s="60"/>
      <c r="C20" s="271"/>
      <c r="D20" s="272"/>
      <c r="F20" s="60" t="s">
        <v>35</v>
      </c>
      <c r="G20" s="60"/>
    </row>
    <row r="21" spans="1:12" ht="15" thickBot="1" x14ac:dyDescent="0.35"/>
    <row r="22" spans="1:12" x14ac:dyDescent="0.3">
      <c r="A22" s="37" t="s">
        <v>36</v>
      </c>
      <c r="B22" s="268" t="s">
        <v>37</v>
      </c>
      <c r="C22" s="269" t="s">
        <v>38</v>
      </c>
      <c r="F22" s="273" t="s">
        <v>39</v>
      </c>
      <c r="G22" s="273" t="s">
        <v>40</v>
      </c>
      <c r="H22" s="263" t="s">
        <v>41</v>
      </c>
      <c r="I22" s="64" t="s">
        <v>42</v>
      </c>
      <c r="J22" s="65" t="s">
        <v>43</v>
      </c>
      <c r="K22" s="274" t="s">
        <v>44</v>
      </c>
      <c r="L22" s="273" t="s">
        <v>45</v>
      </c>
    </row>
    <row r="23" spans="1:12" ht="14.4" customHeight="1" x14ac:dyDescent="0.3">
      <c r="B23" s="268" t="s">
        <v>46</v>
      </c>
      <c r="C23" s="269">
        <v>0.4</v>
      </c>
      <c r="F23" s="33">
        <v>0</v>
      </c>
      <c r="G23" s="33">
        <v>0</v>
      </c>
      <c r="H23" s="192">
        <f>IF(C23&gt;0,IF(C24&gt;0,(1+C23)*(1+C24),1+C23),IF(C24&gt;0,1+C24,0))</f>
        <v>1.4</v>
      </c>
      <c r="I23" s="275" t="s">
        <v>47</v>
      </c>
      <c r="J23" s="276">
        <f>100/1.2%</f>
        <v>8333.3333333333339</v>
      </c>
      <c r="K23" s="59">
        <v>100</v>
      </c>
      <c r="L23" s="33" t="s">
        <v>48</v>
      </c>
    </row>
    <row r="24" spans="1:12" ht="14.4" customHeight="1" x14ac:dyDescent="0.3">
      <c r="B24" s="268" t="s">
        <v>49</v>
      </c>
      <c r="C24" s="269">
        <v>0</v>
      </c>
      <c r="F24" s="33">
        <v>6.6600000000000006E-2</v>
      </c>
      <c r="G24" s="33">
        <v>0.15</v>
      </c>
      <c r="H24" s="58"/>
      <c r="I24" s="66" t="s">
        <v>50</v>
      </c>
      <c r="J24" s="67">
        <v>172000</v>
      </c>
      <c r="K24" s="59"/>
      <c r="L24" s="33" t="s">
        <v>51</v>
      </c>
    </row>
    <row r="25" spans="1:12" ht="14.4" customHeight="1" x14ac:dyDescent="0.3">
      <c r="B25" s="268" t="s">
        <v>52</v>
      </c>
      <c r="C25" s="426" t="s">
        <v>402</v>
      </c>
      <c r="D25" s="427"/>
      <c r="F25" s="33">
        <v>0.1037</v>
      </c>
      <c r="G25" s="33">
        <v>0.2</v>
      </c>
      <c r="H25" s="58"/>
      <c r="I25" s="66" t="s">
        <v>53</v>
      </c>
      <c r="J25" s="67">
        <v>172000</v>
      </c>
      <c r="K25" s="59"/>
      <c r="L25" s="33" t="s">
        <v>54</v>
      </c>
    </row>
    <row r="26" spans="1:12" ht="14.4" customHeight="1" x14ac:dyDescent="0.3">
      <c r="B26" s="58" t="s">
        <v>55</v>
      </c>
      <c r="C26" s="428" t="s">
        <v>427</v>
      </c>
      <c r="D26" s="429"/>
      <c r="F26" s="33">
        <v>0.4</v>
      </c>
      <c r="G26" s="35" t="s">
        <v>56</v>
      </c>
      <c r="H26" s="58"/>
      <c r="I26" s="190" t="s">
        <v>57</v>
      </c>
      <c r="J26" s="191">
        <f>100/1.2%</f>
        <v>8333.3333333333339</v>
      </c>
      <c r="K26" s="59"/>
      <c r="L26" s="33"/>
    </row>
    <row r="27" spans="1:12" ht="14.4" customHeight="1" x14ac:dyDescent="0.3">
      <c r="B27" s="58"/>
      <c r="C27" s="430"/>
      <c r="D27" s="429"/>
      <c r="F27" s="35" t="s">
        <v>56</v>
      </c>
      <c r="G27" s="35" t="s">
        <v>56</v>
      </c>
      <c r="H27" s="58"/>
      <c r="I27" s="190" t="s">
        <v>58</v>
      </c>
      <c r="J27" s="191">
        <f>100/1.2%</f>
        <v>8333.3333333333339</v>
      </c>
      <c r="K27" s="59"/>
      <c r="L27" s="33"/>
    </row>
    <row r="28" spans="1:12" ht="14.4" customHeight="1" x14ac:dyDescent="0.3">
      <c r="B28" s="58"/>
      <c r="C28" s="430"/>
      <c r="D28" s="429"/>
      <c r="F28" s="35" t="s">
        <v>56</v>
      </c>
      <c r="G28" s="35" t="s">
        <v>56</v>
      </c>
      <c r="H28" s="58"/>
      <c r="I28" s="190" t="s">
        <v>59</v>
      </c>
      <c r="J28" s="191">
        <f>100/1.2%</f>
        <v>8333.3333333333339</v>
      </c>
      <c r="K28" s="59"/>
      <c r="L28" s="33"/>
    </row>
    <row r="29" spans="1:12" ht="14.4" customHeight="1" x14ac:dyDescent="0.3">
      <c r="B29" s="58"/>
      <c r="C29" s="430"/>
      <c r="D29" s="429"/>
      <c r="F29" s="35" t="s">
        <v>56</v>
      </c>
      <c r="G29" s="35" t="s">
        <v>56</v>
      </c>
      <c r="H29" s="58"/>
      <c r="I29" s="68" t="s">
        <v>56</v>
      </c>
      <c r="J29" s="69" t="s">
        <v>56</v>
      </c>
      <c r="K29" s="59"/>
      <c r="L29" s="33"/>
    </row>
    <row r="30" spans="1:12" ht="14.4" customHeight="1" x14ac:dyDescent="0.3">
      <c r="B30" s="58"/>
      <c r="C30" s="430"/>
      <c r="D30" s="429"/>
      <c r="F30" s="35" t="s">
        <v>56</v>
      </c>
      <c r="G30" s="35" t="s">
        <v>56</v>
      </c>
      <c r="H30" s="58"/>
      <c r="I30" s="68" t="s">
        <v>56</v>
      </c>
      <c r="J30" s="69" t="s">
        <v>56</v>
      </c>
      <c r="K30" s="59"/>
      <c r="L30" s="33"/>
    </row>
    <row r="31" spans="1:12" ht="14.4" customHeight="1" x14ac:dyDescent="0.3">
      <c r="B31" s="58"/>
      <c r="C31" s="430"/>
      <c r="D31" s="429"/>
      <c r="F31" s="35" t="s">
        <v>56</v>
      </c>
      <c r="G31" s="35" t="s">
        <v>56</v>
      </c>
      <c r="H31" s="58"/>
      <c r="I31" s="68" t="s">
        <v>56</v>
      </c>
      <c r="J31" s="69" t="s">
        <v>56</v>
      </c>
      <c r="K31" s="59"/>
      <c r="L31" s="33"/>
    </row>
    <row r="32" spans="1:12" ht="14.4" customHeight="1" x14ac:dyDescent="0.3">
      <c r="B32" s="60"/>
      <c r="C32" s="431"/>
      <c r="D32" s="432"/>
      <c r="F32" s="35" t="s">
        <v>56</v>
      </c>
      <c r="G32" s="35" t="s">
        <v>56</v>
      </c>
      <c r="H32" s="58"/>
      <c r="I32" s="68" t="s">
        <v>56</v>
      </c>
      <c r="J32" s="69" t="s">
        <v>56</v>
      </c>
      <c r="K32" s="59"/>
      <c r="L32" s="33"/>
    </row>
    <row r="33" spans="1:12" ht="14.4" customHeight="1" x14ac:dyDescent="0.3">
      <c r="B33" s="192" t="s">
        <v>60</v>
      </c>
      <c r="C33" s="277" t="s">
        <v>61</v>
      </c>
      <c r="D33" s="269">
        <f>IF(E33="","",VLOOKUP(E33,$I$23:$J$40,2,FALSE))</f>
        <v>8333.3333333333339</v>
      </c>
      <c r="E33" s="269" t="s">
        <v>47</v>
      </c>
      <c r="F33" s="35" t="s">
        <v>56</v>
      </c>
      <c r="G33" s="35" t="s">
        <v>56</v>
      </c>
      <c r="H33" s="58"/>
      <c r="I33" s="68" t="s">
        <v>56</v>
      </c>
      <c r="J33" s="69" t="s">
        <v>56</v>
      </c>
      <c r="K33" s="59"/>
      <c r="L33" s="33"/>
    </row>
    <row r="34" spans="1:12" ht="14.4" customHeight="1" x14ac:dyDescent="0.3">
      <c r="B34" s="58"/>
      <c r="C34" s="277" t="s">
        <v>62</v>
      </c>
      <c r="D34" s="269">
        <f>IF(E34="","",VLOOKUP(E34,$I$23:$J$40,2,FALSE))</f>
        <v>172000</v>
      </c>
      <c r="E34" s="269" t="s">
        <v>50</v>
      </c>
      <c r="F34" s="35" t="s">
        <v>56</v>
      </c>
      <c r="G34" s="35" t="s">
        <v>56</v>
      </c>
      <c r="H34" s="58"/>
      <c r="I34" s="68" t="s">
        <v>56</v>
      </c>
      <c r="J34" s="69" t="s">
        <v>56</v>
      </c>
      <c r="K34" s="59"/>
      <c r="L34" s="33"/>
    </row>
    <row r="35" spans="1:12" ht="14.4" customHeight="1" x14ac:dyDescent="0.3">
      <c r="B35" s="58"/>
      <c r="C35" s="277" t="s">
        <v>63</v>
      </c>
      <c r="D35" s="269">
        <f>IF(E35="","",VLOOKUP(E35,$I$23:$J$40,2,FALSE))</f>
        <v>172000</v>
      </c>
      <c r="E35" s="269" t="s">
        <v>53</v>
      </c>
      <c r="F35" s="35" t="s">
        <v>56</v>
      </c>
      <c r="G35" s="35" t="s">
        <v>56</v>
      </c>
      <c r="H35" s="58"/>
      <c r="I35" s="68" t="s">
        <v>56</v>
      </c>
      <c r="J35" s="69" t="s">
        <v>56</v>
      </c>
      <c r="K35" s="59"/>
      <c r="L35" s="33"/>
    </row>
    <row r="36" spans="1:12" ht="14.4" customHeight="1" x14ac:dyDescent="0.3">
      <c r="B36" s="58"/>
      <c r="C36" s="277" t="s">
        <v>64</v>
      </c>
      <c r="D36" s="269">
        <f>IF(E36="","",VLOOKUP(E36,$I$23:$J$40,2,FALSE))</f>
        <v>8333.3333333333339</v>
      </c>
      <c r="E36" s="269" t="s">
        <v>57</v>
      </c>
      <c r="F36" s="35" t="s">
        <v>56</v>
      </c>
      <c r="G36" s="35" t="s">
        <v>56</v>
      </c>
      <c r="H36" s="58"/>
      <c r="I36" s="68" t="s">
        <v>56</v>
      </c>
      <c r="J36" s="69" t="s">
        <v>56</v>
      </c>
      <c r="K36" s="59"/>
      <c r="L36" s="33"/>
    </row>
    <row r="37" spans="1:12" ht="14.4" customHeight="1" x14ac:dyDescent="0.3">
      <c r="B37" s="60"/>
      <c r="C37" s="277" t="s">
        <v>65</v>
      </c>
      <c r="D37" s="269">
        <f>IF(E37="","",VLOOKUP(E37,$I$23:$J$40,2,FALSE))</f>
        <v>8333.3333333333339</v>
      </c>
      <c r="E37" s="269" t="s">
        <v>58</v>
      </c>
      <c r="F37" s="35" t="s">
        <v>56</v>
      </c>
      <c r="G37" s="35" t="s">
        <v>56</v>
      </c>
      <c r="H37" s="58"/>
      <c r="I37" s="68" t="s">
        <v>56</v>
      </c>
      <c r="J37" s="69" t="s">
        <v>56</v>
      </c>
      <c r="K37" s="59"/>
      <c r="L37" s="33"/>
    </row>
    <row r="38" spans="1:12" ht="14.4" customHeight="1" x14ac:dyDescent="0.3">
      <c r="B38" s="273" t="s">
        <v>45</v>
      </c>
      <c r="C38" s="461" t="s">
        <v>54</v>
      </c>
      <c r="D38" s="422"/>
      <c r="F38" s="35" t="s">
        <v>56</v>
      </c>
      <c r="G38" s="35" t="s">
        <v>56</v>
      </c>
      <c r="H38" s="58"/>
      <c r="I38" s="68" t="s">
        <v>56</v>
      </c>
      <c r="J38" s="69" t="s">
        <v>56</v>
      </c>
      <c r="K38" s="59"/>
      <c r="L38" s="33"/>
    </row>
    <row r="39" spans="1:12" ht="14.4" customHeight="1" x14ac:dyDescent="0.3">
      <c r="F39" s="35" t="s">
        <v>56</v>
      </c>
      <c r="G39" s="35" t="s">
        <v>56</v>
      </c>
      <c r="H39" s="58"/>
      <c r="I39" s="68" t="s">
        <v>56</v>
      </c>
      <c r="J39" s="69" t="s">
        <v>56</v>
      </c>
      <c r="K39" s="59"/>
      <c r="L39" s="33"/>
    </row>
    <row r="40" spans="1:12" ht="14.4" customHeight="1" thickBot="1" x14ac:dyDescent="0.35">
      <c r="F40" s="36" t="s">
        <v>56</v>
      </c>
      <c r="G40" s="36" t="s">
        <v>56</v>
      </c>
      <c r="H40" s="60"/>
      <c r="I40" s="70" t="s">
        <v>56</v>
      </c>
      <c r="J40" s="71" t="s">
        <v>56</v>
      </c>
      <c r="K40" s="61"/>
      <c r="L40" s="42"/>
    </row>
    <row r="41" spans="1:12" x14ac:dyDescent="0.3">
      <c r="I41" s="39"/>
    </row>
    <row r="42" spans="1:12" x14ac:dyDescent="0.3">
      <c r="F42" s="38"/>
      <c r="G42" s="38"/>
      <c r="H42" s="12"/>
      <c r="I42" s="39"/>
    </row>
    <row r="43" spans="1:12" x14ac:dyDescent="0.3">
      <c r="A43" s="37" t="s">
        <v>66</v>
      </c>
      <c r="B43" s="268" t="s">
        <v>37</v>
      </c>
      <c r="C43" s="278" t="s">
        <v>67</v>
      </c>
      <c r="F43" s="12"/>
      <c r="G43" s="12"/>
      <c r="H43" s="12"/>
      <c r="I43" s="39"/>
    </row>
    <row r="44" spans="1:12" x14ac:dyDescent="0.3">
      <c r="A44" s="37"/>
      <c r="B44" s="273" t="s">
        <v>52</v>
      </c>
      <c r="C44" s="426" t="s">
        <v>68</v>
      </c>
      <c r="D44" s="427"/>
      <c r="F44" s="38"/>
      <c r="G44" s="38"/>
      <c r="H44" s="12"/>
      <c r="I44" s="40"/>
    </row>
    <row r="45" spans="1:12" x14ac:dyDescent="0.3">
      <c r="A45" s="37"/>
      <c r="B45" s="58" t="s">
        <v>55</v>
      </c>
      <c r="C45" s="433" t="s">
        <v>69</v>
      </c>
      <c r="D45" s="434"/>
      <c r="F45" s="38"/>
      <c r="G45" s="38"/>
      <c r="H45" s="12"/>
      <c r="I45" s="41"/>
    </row>
    <row r="46" spans="1:12" x14ac:dyDescent="0.3">
      <c r="A46" s="37"/>
      <c r="B46" s="58"/>
      <c r="C46" s="428"/>
      <c r="D46" s="434"/>
    </row>
    <row r="47" spans="1:12" x14ac:dyDescent="0.3">
      <c r="A47" s="37"/>
      <c r="B47" s="58"/>
      <c r="C47" s="428"/>
      <c r="D47" s="434"/>
    </row>
    <row r="48" spans="1:12" x14ac:dyDescent="0.3">
      <c r="A48" s="37"/>
      <c r="B48" s="58"/>
      <c r="C48" s="428"/>
      <c r="D48" s="434"/>
    </row>
    <row r="49" spans="1:4" x14ac:dyDescent="0.3">
      <c r="A49" s="37"/>
      <c r="B49" s="60"/>
      <c r="C49" s="435"/>
      <c r="D49" s="436"/>
    </row>
    <row r="52" spans="1:4" x14ac:dyDescent="0.3">
      <c r="A52" s="37" t="s">
        <v>70</v>
      </c>
      <c r="B52" s="268" t="s">
        <v>37</v>
      </c>
      <c r="C52" s="278" t="s">
        <v>67</v>
      </c>
    </row>
    <row r="53" spans="1:4" x14ac:dyDescent="0.3">
      <c r="A53" s="37"/>
      <c r="B53" s="273" t="s">
        <v>52</v>
      </c>
      <c r="C53" s="426" t="s">
        <v>71</v>
      </c>
      <c r="D53" s="427"/>
    </row>
    <row r="54" spans="1:4" ht="14.4" customHeight="1" x14ac:dyDescent="0.3">
      <c r="A54" s="37"/>
      <c r="B54" s="58" t="s">
        <v>55</v>
      </c>
      <c r="C54" s="433" t="s">
        <v>72</v>
      </c>
      <c r="D54" s="434"/>
    </row>
    <row r="55" spans="1:4" x14ac:dyDescent="0.3">
      <c r="A55" s="37"/>
      <c r="B55" s="58"/>
      <c r="C55" s="428"/>
      <c r="D55" s="434"/>
    </row>
    <row r="56" spans="1:4" x14ac:dyDescent="0.3">
      <c r="A56" s="37"/>
      <c r="B56" s="58"/>
      <c r="C56" s="428"/>
      <c r="D56" s="434"/>
    </row>
    <row r="57" spans="1:4" x14ac:dyDescent="0.3">
      <c r="A57" s="37"/>
      <c r="B57" s="58"/>
      <c r="C57" s="428"/>
      <c r="D57" s="434"/>
    </row>
    <row r="58" spans="1:4" x14ac:dyDescent="0.3">
      <c r="A58" s="37"/>
      <c r="B58" s="60"/>
      <c r="C58" s="435"/>
      <c r="D58" s="436"/>
    </row>
    <row r="67" spans="1:4" x14ac:dyDescent="0.3">
      <c r="A67" s="37" t="s">
        <v>73</v>
      </c>
      <c r="B67" s="192" t="s">
        <v>37</v>
      </c>
      <c r="C67" s="279" t="s">
        <v>67</v>
      </c>
    </row>
    <row r="68" spans="1:4" x14ac:dyDescent="0.3">
      <c r="A68" s="37"/>
      <c r="B68" s="192" t="s">
        <v>74</v>
      </c>
      <c r="C68" s="280"/>
    </row>
    <row r="69" spans="1:4" x14ac:dyDescent="0.3">
      <c r="B69" s="273" t="s">
        <v>52</v>
      </c>
      <c r="C69" s="421" t="s">
        <v>75</v>
      </c>
      <c r="D69" s="437"/>
    </row>
    <row r="70" spans="1:4" x14ac:dyDescent="0.3">
      <c r="B70" s="58" t="s">
        <v>55</v>
      </c>
      <c r="C70" s="442" t="str">
        <f>"Om een correcte raming te kunnen maken van het het totale oproepbudget vragen wij u nu al een budgetinschatting te maken voor de kosten verbonden aan de uitvoering van uw project voor fase 2 (vul het rode vak links in)." &amp; " Het maximaal te resereveren bedrag voor fase 2 is " &amp;C68&amp;" euro. Na uitvoering van fase 1 zal u een gedetailleerde begroting voor fase 2 kunnen voorleggen en zal uw budget aan de hand daarvan worden herzien."</f>
        <v>Om een correcte raming te kunnen maken van het het totale oproepbudget vragen wij u nu al een budgetinschatting te maken voor de kosten verbonden aan de uitvoering van uw project voor fase 2 (vul het rode vak links in). Het maximaal te resereveren bedrag voor fase 2 is  euro. Na uitvoering van fase 1 zal u een gedetailleerde begroting voor fase 2 kunnen voorleggen en zal uw budget aan de hand daarvan worden herzien.</v>
      </c>
      <c r="D70" s="443"/>
    </row>
    <row r="71" spans="1:4" x14ac:dyDescent="0.3">
      <c r="B71" s="58"/>
      <c r="C71" s="438"/>
      <c r="D71" s="439"/>
    </row>
    <row r="72" spans="1:4" x14ac:dyDescent="0.3">
      <c r="B72" s="58"/>
      <c r="C72" s="438"/>
      <c r="D72" s="439"/>
    </row>
    <row r="73" spans="1:4" x14ac:dyDescent="0.3">
      <c r="B73" s="58"/>
      <c r="C73" s="438"/>
      <c r="D73" s="439"/>
    </row>
    <row r="74" spans="1:4" x14ac:dyDescent="0.3">
      <c r="B74" s="58"/>
      <c r="C74" s="438"/>
      <c r="D74" s="439"/>
    </row>
    <row r="75" spans="1:4" x14ac:dyDescent="0.3">
      <c r="B75" s="60"/>
      <c r="C75" s="440"/>
      <c r="D75" s="441"/>
    </row>
    <row r="78" spans="1:4" x14ac:dyDescent="0.3">
      <c r="A78" s="37" t="s">
        <v>76</v>
      </c>
      <c r="B78" s="281" t="s">
        <v>37</v>
      </c>
      <c r="C78" s="279" t="s">
        <v>67</v>
      </c>
    </row>
    <row r="79" spans="1:4" x14ac:dyDescent="0.3">
      <c r="A79" s="37"/>
      <c r="B79" s="273" t="s">
        <v>77</v>
      </c>
      <c r="C79" s="280"/>
    </row>
    <row r="80" spans="1:4" x14ac:dyDescent="0.3">
      <c r="B80" s="273" t="s">
        <v>52</v>
      </c>
      <c r="C80" s="421" t="s">
        <v>78</v>
      </c>
      <c r="D80" s="437"/>
    </row>
    <row r="81" spans="1:4" x14ac:dyDescent="0.3">
      <c r="B81" s="58" t="s">
        <v>55</v>
      </c>
      <c r="C81" s="438" t="str">
        <f>"De lumpsum bedraagt " &amp;C79&amp; " euro. Gelieve in de ESF-applicatie de bijlage 'criteria oproep lumpsum'  te raadplegen voor een beter begrip van de vereisten verbonden aan de lumpsum. De uitbetaling van de lumpsum zal pas plaatsvinden nadat aan deze vereisten voldaan is."</f>
        <v>De lumpsum bedraagt  euro. Gelieve in de ESF-applicatie de bijlage 'criteria oproep lumpsum'  te raadplegen voor een beter begrip van de vereisten verbonden aan de lumpsum. De uitbetaling van de lumpsum zal pas plaatsvinden nadat aan deze vereisten voldaan is.</v>
      </c>
      <c r="D81" s="439"/>
    </row>
    <row r="82" spans="1:4" x14ac:dyDescent="0.3">
      <c r="B82" s="58"/>
      <c r="C82" s="438"/>
      <c r="D82" s="439"/>
    </row>
    <row r="83" spans="1:4" x14ac:dyDescent="0.3">
      <c r="B83" s="58"/>
      <c r="C83" s="438"/>
      <c r="D83" s="439"/>
    </row>
    <row r="84" spans="1:4" x14ac:dyDescent="0.3">
      <c r="B84" s="58"/>
      <c r="C84" s="438"/>
      <c r="D84" s="439"/>
    </row>
    <row r="85" spans="1:4" x14ac:dyDescent="0.3">
      <c r="B85" s="58"/>
      <c r="C85" s="438"/>
      <c r="D85" s="439"/>
    </row>
    <row r="86" spans="1:4" x14ac:dyDescent="0.3">
      <c r="B86" s="58"/>
      <c r="C86" s="438"/>
      <c r="D86" s="439"/>
    </row>
    <row r="87" spans="1:4" x14ac:dyDescent="0.3">
      <c r="B87" s="60"/>
      <c r="C87" s="440"/>
      <c r="D87" s="441"/>
    </row>
    <row r="89" spans="1:4" x14ac:dyDescent="0.3">
      <c r="A89" s="37" t="s">
        <v>79</v>
      </c>
      <c r="B89" s="281" t="s">
        <v>37</v>
      </c>
      <c r="C89" s="279" t="s">
        <v>67</v>
      </c>
    </row>
    <row r="90" spans="1:4" x14ac:dyDescent="0.3">
      <c r="A90" s="37"/>
      <c r="B90" s="273" t="s">
        <v>77</v>
      </c>
      <c r="C90" s="280"/>
    </row>
    <row r="91" spans="1:4" x14ac:dyDescent="0.3">
      <c r="B91" s="273" t="s">
        <v>52</v>
      </c>
      <c r="C91" s="421" t="s">
        <v>80</v>
      </c>
      <c r="D91" s="437"/>
    </row>
    <row r="92" spans="1:4" x14ac:dyDescent="0.3">
      <c r="B92" s="58" t="s">
        <v>55</v>
      </c>
      <c r="C92" s="438" t="s">
        <v>81</v>
      </c>
      <c r="D92" s="439"/>
    </row>
    <row r="93" spans="1:4" x14ac:dyDescent="0.3">
      <c r="B93" s="58"/>
      <c r="C93" s="438"/>
      <c r="D93" s="439"/>
    </row>
    <row r="94" spans="1:4" x14ac:dyDescent="0.3">
      <c r="B94" s="58"/>
      <c r="C94" s="438"/>
      <c r="D94" s="439"/>
    </row>
    <row r="95" spans="1:4" x14ac:dyDescent="0.3">
      <c r="B95" s="58"/>
      <c r="C95" s="438"/>
      <c r="D95" s="439"/>
    </row>
    <row r="96" spans="1:4" x14ac:dyDescent="0.3">
      <c r="B96" s="58"/>
      <c r="C96" s="438"/>
      <c r="D96" s="439"/>
    </row>
    <row r="97" spans="2:4" x14ac:dyDescent="0.3">
      <c r="B97" s="58"/>
      <c r="C97" s="438"/>
      <c r="D97" s="439"/>
    </row>
    <row r="98" spans="2:4" x14ac:dyDescent="0.3">
      <c r="B98" s="60"/>
      <c r="C98" s="440"/>
      <c r="D98" s="441"/>
    </row>
    <row r="99" spans="2:4" x14ac:dyDescent="0.3">
      <c r="B99" s="281" t="s">
        <v>82</v>
      </c>
      <c r="C99" s="438" t="s">
        <v>83</v>
      </c>
      <c r="D99" s="439"/>
    </row>
    <row r="100" spans="2:4" x14ac:dyDescent="0.3">
      <c r="B100" s="33"/>
      <c r="C100" s="438"/>
      <c r="D100" s="439"/>
    </row>
    <row r="101" spans="2:4" x14ac:dyDescent="0.3">
      <c r="B101" s="33"/>
      <c r="C101" s="438"/>
      <c r="D101" s="439"/>
    </row>
    <row r="102" spans="2:4" x14ac:dyDescent="0.3">
      <c r="B102" s="33"/>
      <c r="C102" s="438"/>
      <c r="D102" s="439"/>
    </row>
    <row r="103" spans="2:4" x14ac:dyDescent="0.3">
      <c r="B103" s="33"/>
      <c r="C103" s="438"/>
      <c r="D103" s="439"/>
    </row>
    <row r="104" spans="2:4" x14ac:dyDescent="0.3">
      <c r="B104" s="33"/>
      <c r="C104" s="438"/>
      <c r="D104" s="439"/>
    </row>
    <row r="105" spans="2:4" x14ac:dyDescent="0.3">
      <c r="B105" s="42"/>
      <c r="C105" s="440"/>
      <c r="D105" s="441"/>
    </row>
    <row r="106" spans="2:4" x14ac:dyDescent="0.3">
      <c r="B106" s="281" t="s">
        <v>84</v>
      </c>
      <c r="C106" s="451" t="s">
        <v>85</v>
      </c>
      <c r="D106" s="452"/>
    </row>
    <row r="107" spans="2:4" x14ac:dyDescent="0.3">
      <c r="B107" s="33"/>
      <c r="C107" s="453"/>
      <c r="D107" s="454"/>
    </row>
    <row r="108" spans="2:4" x14ac:dyDescent="0.3">
      <c r="B108" s="33"/>
      <c r="C108" s="453"/>
      <c r="D108" s="454"/>
    </row>
    <row r="109" spans="2:4" x14ac:dyDescent="0.3">
      <c r="B109" s="33"/>
      <c r="C109" s="453"/>
      <c r="D109" s="454"/>
    </row>
    <row r="110" spans="2:4" x14ac:dyDescent="0.3">
      <c r="B110" s="33"/>
      <c r="C110" s="453"/>
      <c r="D110" s="454"/>
    </row>
    <row r="111" spans="2:4" x14ac:dyDescent="0.3">
      <c r="B111" s="33"/>
      <c r="C111" s="453"/>
      <c r="D111" s="454"/>
    </row>
    <row r="112" spans="2:4" x14ac:dyDescent="0.3">
      <c r="B112" s="42"/>
      <c r="C112" s="455"/>
      <c r="D112" s="456"/>
    </row>
    <row r="116" spans="1:4" x14ac:dyDescent="0.3">
      <c r="A116" s="37" t="s">
        <v>86</v>
      </c>
      <c r="B116" s="281" t="s">
        <v>37</v>
      </c>
      <c r="C116" s="282" t="s">
        <v>67</v>
      </c>
    </row>
    <row r="117" spans="1:4" x14ac:dyDescent="0.3">
      <c r="B117" s="273" t="s">
        <v>52</v>
      </c>
      <c r="C117" s="421" t="s">
        <v>87</v>
      </c>
      <c r="D117" s="437"/>
    </row>
    <row r="118" spans="1:4" x14ac:dyDescent="0.3">
      <c r="B118" s="58" t="s">
        <v>55</v>
      </c>
      <c r="C118" s="457" t="s">
        <v>88</v>
      </c>
      <c r="D118" s="458"/>
    </row>
    <row r="119" spans="1:4" x14ac:dyDescent="0.3">
      <c r="B119" s="58"/>
      <c r="C119" s="457"/>
      <c r="D119" s="458"/>
    </row>
    <row r="120" spans="1:4" x14ac:dyDescent="0.3">
      <c r="B120" s="58"/>
      <c r="C120" s="457"/>
      <c r="D120" s="458"/>
    </row>
    <row r="121" spans="1:4" x14ac:dyDescent="0.3">
      <c r="B121" s="58"/>
      <c r="C121" s="457"/>
      <c r="D121" s="458"/>
    </row>
    <row r="122" spans="1:4" x14ac:dyDescent="0.3">
      <c r="B122" s="58"/>
      <c r="C122" s="457"/>
      <c r="D122" s="458"/>
    </row>
    <row r="123" spans="1:4" x14ac:dyDescent="0.3">
      <c r="B123" s="58"/>
      <c r="C123" s="457"/>
      <c r="D123" s="458"/>
    </row>
    <row r="124" spans="1:4" x14ac:dyDescent="0.3">
      <c r="B124" s="60"/>
      <c r="C124" s="459"/>
      <c r="D124" s="460"/>
    </row>
    <row r="127" spans="1:4" x14ac:dyDescent="0.3">
      <c r="A127" s="37" t="s">
        <v>89</v>
      </c>
      <c r="B127" s="273" t="s">
        <v>52</v>
      </c>
      <c r="C127" s="426" t="s">
        <v>90</v>
      </c>
      <c r="D127" s="427"/>
    </row>
    <row r="128" spans="1:4" x14ac:dyDescent="0.3">
      <c r="B128" s="58" t="s">
        <v>55</v>
      </c>
      <c r="C128" s="433" t="s">
        <v>407</v>
      </c>
      <c r="D128" s="434"/>
    </row>
    <row r="129" spans="1:4" x14ac:dyDescent="0.3">
      <c r="B129" s="58"/>
      <c r="C129" s="428"/>
      <c r="D129" s="434"/>
    </row>
    <row r="130" spans="1:4" x14ac:dyDescent="0.3">
      <c r="B130" s="58"/>
      <c r="C130" s="428"/>
      <c r="D130" s="434"/>
    </row>
    <row r="131" spans="1:4" x14ac:dyDescent="0.3">
      <c r="B131" s="58"/>
      <c r="C131" s="428"/>
      <c r="D131" s="434"/>
    </row>
    <row r="132" spans="1:4" x14ac:dyDescent="0.3">
      <c r="B132" s="58"/>
      <c r="C132" s="428"/>
      <c r="D132" s="434"/>
    </row>
    <row r="133" spans="1:4" x14ac:dyDescent="0.3">
      <c r="B133" s="58"/>
      <c r="C133" s="428"/>
      <c r="D133" s="434"/>
    </row>
    <row r="134" spans="1:4" x14ac:dyDescent="0.3">
      <c r="B134" s="58"/>
      <c r="C134" s="428"/>
      <c r="D134" s="434"/>
    </row>
    <row r="135" spans="1:4" x14ac:dyDescent="0.3">
      <c r="B135" s="58"/>
      <c r="C135" s="428"/>
      <c r="D135" s="434"/>
    </row>
    <row r="136" spans="1:4" x14ac:dyDescent="0.3">
      <c r="B136" s="58"/>
      <c r="C136" s="428"/>
      <c r="D136" s="434"/>
    </row>
    <row r="137" spans="1:4" x14ac:dyDescent="0.3">
      <c r="B137" s="60"/>
      <c r="C137" s="435"/>
      <c r="D137" s="436"/>
    </row>
    <row r="139" spans="1:4" x14ac:dyDescent="0.3">
      <c r="A139" s="37" t="s">
        <v>91</v>
      </c>
      <c r="B139" s="273" t="s">
        <v>52</v>
      </c>
      <c r="C139" s="426" t="s">
        <v>403</v>
      </c>
      <c r="D139" s="427"/>
    </row>
    <row r="140" spans="1:4" x14ac:dyDescent="0.3">
      <c r="B140" s="58" t="s">
        <v>55</v>
      </c>
      <c r="C140" s="433" t="s">
        <v>404</v>
      </c>
      <c r="D140" s="429"/>
    </row>
    <row r="141" spans="1:4" x14ac:dyDescent="0.3">
      <c r="B141" s="58"/>
      <c r="C141" s="430"/>
      <c r="D141" s="429"/>
    </row>
    <row r="142" spans="1:4" x14ac:dyDescent="0.3">
      <c r="B142" s="58"/>
      <c r="C142" s="430"/>
      <c r="D142" s="429"/>
    </row>
    <row r="143" spans="1:4" x14ac:dyDescent="0.3">
      <c r="B143" s="58"/>
      <c r="C143" s="430"/>
      <c r="D143" s="429"/>
    </row>
    <row r="144" spans="1:4" x14ac:dyDescent="0.3">
      <c r="B144" s="60"/>
      <c r="C144" s="431"/>
      <c r="D144" s="432"/>
    </row>
    <row r="145" spans="1:7" x14ac:dyDescent="0.3">
      <c r="C145" s="73"/>
      <c r="D145" s="73"/>
    </row>
    <row r="146" spans="1:7" x14ac:dyDescent="0.3">
      <c r="A146" s="37" t="s">
        <v>92</v>
      </c>
      <c r="B146" s="273" t="s">
        <v>37</v>
      </c>
      <c r="C146" s="274" t="s">
        <v>67</v>
      </c>
    </row>
    <row r="147" spans="1:7" x14ac:dyDescent="0.3">
      <c r="B147" s="273" t="s">
        <v>52</v>
      </c>
      <c r="C147" s="449" t="s">
        <v>93</v>
      </c>
      <c r="D147" s="450"/>
      <c r="F147" s="273" t="s">
        <v>94</v>
      </c>
      <c r="G147" s="273" t="s">
        <v>95</v>
      </c>
    </row>
    <row r="148" spans="1:7" x14ac:dyDescent="0.3">
      <c r="B148" s="58" t="s">
        <v>55</v>
      </c>
      <c r="C148" s="462" t="s">
        <v>96</v>
      </c>
      <c r="D148" s="463"/>
      <c r="F148" s="33" t="s">
        <v>97</v>
      </c>
      <c r="G148" s="33" t="s">
        <v>98</v>
      </c>
    </row>
    <row r="149" spans="1:7" x14ac:dyDescent="0.3">
      <c r="B149" s="58"/>
      <c r="C149" s="464"/>
      <c r="D149" s="463"/>
      <c r="F149" s="33" t="s">
        <v>99</v>
      </c>
      <c r="G149" s="33" t="s">
        <v>100</v>
      </c>
    </row>
    <row r="150" spans="1:7" x14ac:dyDescent="0.3">
      <c r="B150" s="58"/>
      <c r="C150" s="464"/>
      <c r="D150" s="463"/>
      <c r="F150" s="42" t="s">
        <v>101</v>
      </c>
      <c r="G150" s="42" t="s">
        <v>98</v>
      </c>
    </row>
    <row r="151" spans="1:7" x14ac:dyDescent="0.3">
      <c r="B151" s="58"/>
      <c r="C151" s="464"/>
      <c r="D151" s="463"/>
    </row>
    <row r="152" spans="1:7" x14ac:dyDescent="0.3">
      <c r="B152" s="60"/>
      <c r="C152" s="465"/>
      <c r="D152" s="466"/>
    </row>
    <row r="153" spans="1:7" x14ac:dyDescent="0.3">
      <c r="B153" s="268" t="s">
        <v>102</v>
      </c>
      <c r="C153" s="421" t="s">
        <v>101</v>
      </c>
      <c r="D153" s="422"/>
    </row>
    <row r="155" spans="1:7" x14ac:dyDescent="0.3">
      <c r="A155" s="37" t="s">
        <v>103</v>
      </c>
      <c r="B155" s="283" t="s">
        <v>104</v>
      </c>
      <c r="C155" s="283" t="s">
        <v>105</v>
      </c>
      <c r="D155" s="284" t="s">
        <v>106</v>
      </c>
    </row>
    <row r="156" spans="1:7" ht="14.4" customHeight="1" x14ac:dyDescent="0.3">
      <c r="B156" s="447" t="s">
        <v>107</v>
      </c>
      <c r="C156" s="447" t="s">
        <v>108</v>
      </c>
      <c r="D156" s="285" t="s">
        <v>109</v>
      </c>
    </row>
    <row r="157" spans="1:7" ht="14.4" customHeight="1" x14ac:dyDescent="0.3">
      <c r="B157" s="445"/>
      <c r="C157" s="445"/>
      <c r="D157" s="285" t="s">
        <v>110</v>
      </c>
    </row>
    <row r="158" spans="1:7" ht="14.4" customHeight="1" x14ac:dyDescent="0.3">
      <c r="B158" s="445"/>
      <c r="C158" s="445"/>
      <c r="D158" s="285" t="s">
        <v>111</v>
      </c>
    </row>
    <row r="159" spans="1:7" ht="14.4" customHeight="1" x14ac:dyDescent="0.3">
      <c r="B159" s="445"/>
      <c r="C159" s="445"/>
      <c r="D159" s="286"/>
    </row>
    <row r="160" spans="1:7" ht="14.4" customHeight="1" x14ac:dyDescent="0.3">
      <c r="B160" s="446"/>
      <c r="C160" s="446"/>
      <c r="D160" s="286"/>
    </row>
    <row r="161" spans="2:9" ht="14.4" customHeight="1" x14ac:dyDescent="0.3">
      <c r="B161" s="447" t="s">
        <v>112</v>
      </c>
      <c r="C161" s="448" t="str">
        <f>IF(B161=F161,G161,IF(B161=F162,G162,IF(B161=F163,G163,IF(B161=F164,G164,IF(B161=F165,G165,)))))</f>
        <v>nvt</v>
      </c>
      <c r="D161" s="285" t="str">
        <f>IF(B161=F161,H161,IF(B161=F162,H162,IF(B161=F163,H163,IF(B161=F164,H164,IF(B161=F165,H165)))))</f>
        <v>De DAEB-staatssteunregeling vereist geen verklaring op eer door de promotor.</v>
      </c>
      <c r="F161" s="281" t="s">
        <v>113</v>
      </c>
      <c r="G161" s="281" t="s">
        <v>114</v>
      </c>
      <c r="H161" s="281" t="s">
        <v>115</v>
      </c>
      <c r="I161" s="192" t="s">
        <v>116</v>
      </c>
    </row>
    <row r="162" spans="2:9" ht="14.4" customHeight="1" x14ac:dyDescent="0.3">
      <c r="B162" s="445"/>
      <c r="C162" s="430"/>
      <c r="D162" s="285">
        <f>IF(B161=F161,I161,IF(B161=F162,I162,IF(B161=F163,I163,IF(B161=F164,"",))))</f>
        <v>0</v>
      </c>
      <c r="F162" s="33" t="s">
        <v>117</v>
      </c>
      <c r="G162" s="33" t="s">
        <v>118</v>
      </c>
      <c r="H162" s="33" t="s">
        <v>119</v>
      </c>
      <c r="I162" s="58" t="s">
        <v>120</v>
      </c>
    </row>
    <row r="163" spans="2:9" ht="14.4" customHeight="1" x14ac:dyDescent="0.3">
      <c r="B163" s="445"/>
      <c r="C163" s="430"/>
      <c r="D163" s="287"/>
      <c r="F163" s="33" t="s">
        <v>121</v>
      </c>
      <c r="G163" s="33" t="s">
        <v>122</v>
      </c>
      <c r="H163" s="33" t="s">
        <v>115</v>
      </c>
      <c r="I163" s="58" t="s">
        <v>116</v>
      </c>
    </row>
    <row r="164" spans="2:9" ht="14.4" customHeight="1" x14ac:dyDescent="0.3">
      <c r="B164" s="445"/>
      <c r="C164" s="430"/>
      <c r="D164" s="287"/>
      <c r="F164" s="33" t="s">
        <v>123</v>
      </c>
      <c r="G164" s="33" t="s">
        <v>124</v>
      </c>
      <c r="H164" t="s">
        <v>125</v>
      </c>
      <c r="I164" s="58"/>
    </row>
    <row r="165" spans="2:9" ht="14.4" customHeight="1" x14ac:dyDescent="0.3">
      <c r="B165" s="446"/>
      <c r="C165" s="431"/>
      <c r="D165" s="287"/>
      <c r="F165" s="42" t="s">
        <v>112</v>
      </c>
      <c r="G165" s="42" t="s">
        <v>124</v>
      </c>
      <c r="H165" s="42" t="s">
        <v>126</v>
      </c>
      <c r="I165" s="60"/>
    </row>
    <row r="166" spans="2:9" ht="14.4" customHeight="1" x14ac:dyDescent="0.3">
      <c r="B166" s="447" t="s">
        <v>127</v>
      </c>
      <c r="C166" s="448" t="str">
        <f>IF(B166=F168,G167,G166)</f>
        <v>Is de inzameling van indicatoren correct opgevat?</v>
      </c>
      <c r="D166" s="285" t="str">
        <f>IF(B166=F168,H168,H166)</f>
        <v>De promotor voorziet voldoende acties voor de aanlevering van de indicatoren</v>
      </c>
      <c r="F166" s="192" t="s">
        <v>128</v>
      </c>
      <c r="G166" t="s">
        <v>129</v>
      </c>
      <c r="H166" t="s">
        <v>130</v>
      </c>
    </row>
    <row r="167" spans="2:9" ht="14.4" customHeight="1" x14ac:dyDescent="0.3">
      <c r="B167" s="445"/>
      <c r="C167" s="430"/>
      <c r="D167" s="285" t="str">
        <f>IF(B166=F168,"",H167)</f>
        <v>De promotor moet binnen de maand aan de projectbeheerder doorgeven hoe hij de indicatoren zal verzamelen</v>
      </c>
      <c r="F167" s="58" t="s">
        <v>127</v>
      </c>
      <c r="G167" t="s">
        <v>124</v>
      </c>
      <c r="H167" t="s">
        <v>131</v>
      </c>
    </row>
    <row r="168" spans="2:9" ht="14.4" customHeight="1" x14ac:dyDescent="0.3">
      <c r="B168" s="445"/>
      <c r="C168" s="430"/>
      <c r="D168" s="287"/>
      <c r="F168" s="58" t="s">
        <v>132</v>
      </c>
      <c r="H168" t="s">
        <v>133</v>
      </c>
    </row>
    <row r="169" spans="2:9" ht="14.4" customHeight="1" x14ac:dyDescent="0.3">
      <c r="B169" s="445"/>
      <c r="C169" s="430"/>
      <c r="D169" s="287"/>
      <c r="F169" s="58"/>
    </row>
    <row r="170" spans="2:9" ht="14.4" customHeight="1" x14ac:dyDescent="0.3">
      <c r="B170" s="446"/>
      <c r="C170" s="431"/>
      <c r="D170" s="287"/>
      <c r="F170" s="58"/>
    </row>
    <row r="171" spans="2:9" ht="14.4" customHeight="1" x14ac:dyDescent="0.3">
      <c r="B171" s="447" t="s">
        <v>134</v>
      </c>
      <c r="C171" s="448" t="s">
        <v>135</v>
      </c>
      <c r="D171" s="285" t="s">
        <v>136</v>
      </c>
      <c r="F171" s="60"/>
    </row>
    <row r="172" spans="2:9" ht="14.4" customHeight="1" x14ac:dyDescent="0.3">
      <c r="B172" s="445"/>
      <c r="C172" s="430"/>
      <c r="D172" s="285" t="s">
        <v>137</v>
      </c>
    </row>
    <row r="173" spans="2:9" ht="14.4" customHeight="1" x14ac:dyDescent="0.3">
      <c r="B173" s="445"/>
      <c r="C173" s="430"/>
      <c r="D173" s="286"/>
    </row>
    <row r="174" spans="2:9" ht="14.4" customHeight="1" x14ac:dyDescent="0.3">
      <c r="B174" s="445"/>
      <c r="C174" s="430"/>
      <c r="D174" s="286"/>
    </row>
    <row r="175" spans="2:9" ht="14.4" customHeight="1" x14ac:dyDescent="0.3">
      <c r="B175" s="445"/>
      <c r="C175" s="430"/>
      <c r="D175" s="286"/>
    </row>
    <row r="176" spans="2:9" ht="14.4" customHeight="1" x14ac:dyDescent="0.3">
      <c r="B176" s="446"/>
      <c r="C176" s="431"/>
      <c r="D176" s="286"/>
    </row>
    <row r="177" spans="2:6" ht="15" customHeight="1" x14ac:dyDescent="0.3">
      <c r="B177" s="447" t="s">
        <v>138</v>
      </c>
      <c r="C177" s="447" t="s">
        <v>139</v>
      </c>
      <c r="D177" s="444" t="s">
        <v>140</v>
      </c>
      <c r="F177" s="193" t="s">
        <v>141</v>
      </c>
    </row>
    <row r="178" spans="2:6" ht="15" customHeight="1" x14ac:dyDescent="0.3">
      <c r="B178" s="445"/>
      <c r="C178" s="445"/>
      <c r="D178" s="445"/>
      <c r="F178" s="194" t="s">
        <v>142</v>
      </c>
    </row>
    <row r="179" spans="2:6" ht="15" customHeight="1" x14ac:dyDescent="0.3">
      <c r="B179" s="445"/>
      <c r="C179" s="445"/>
      <c r="D179" s="445"/>
      <c r="F179" s="194" t="s">
        <v>143</v>
      </c>
    </row>
    <row r="180" spans="2:6" ht="15" customHeight="1" x14ac:dyDescent="0.3">
      <c r="B180" s="445"/>
      <c r="C180" s="445"/>
      <c r="D180" s="445"/>
      <c r="F180" s="194" t="s">
        <v>144</v>
      </c>
    </row>
    <row r="181" spans="2:6" ht="15" customHeight="1" x14ac:dyDescent="0.3">
      <c r="B181" s="445"/>
      <c r="C181" s="445"/>
      <c r="D181" s="445"/>
      <c r="F181" s="194" t="s">
        <v>145</v>
      </c>
    </row>
    <row r="182" spans="2:6" ht="15" customHeight="1" x14ac:dyDescent="0.3">
      <c r="B182" s="445"/>
      <c r="C182" s="445"/>
      <c r="D182" s="445"/>
      <c r="F182" s="194" t="s">
        <v>140</v>
      </c>
    </row>
    <row r="183" spans="2:6" ht="15" customHeight="1" x14ac:dyDescent="0.3">
      <c r="B183" s="445"/>
      <c r="C183" s="445"/>
      <c r="D183" s="445"/>
      <c r="F183" s="194" t="s">
        <v>146</v>
      </c>
    </row>
    <row r="184" spans="2:6" ht="15" customHeight="1" x14ac:dyDescent="0.3">
      <c r="B184" s="445"/>
      <c r="C184" s="445"/>
      <c r="D184" s="445"/>
      <c r="F184" s="194" t="s">
        <v>147</v>
      </c>
    </row>
    <row r="185" spans="2:6" ht="15" customHeight="1" x14ac:dyDescent="0.3">
      <c r="B185" s="445"/>
      <c r="C185" s="445"/>
      <c r="D185" s="445"/>
      <c r="F185" s="194" t="s">
        <v>148</v>
      </c>
    </row>
    <row r="186" spans="2:6" ht="15" customHeight="1" x14ac:dyDescent="0.3">
      <c r="B186" s="445"/>
      <c r="C186" s="445"/>
      <c r="D186" s="445"/>
      <c r="F186" s="194" t="s">
        <v>149</v>
      </c>
    </row>
    <row r="187" spans="2:6" ht="15" customHeight="1" x14ac:dyDescent="0.3">
      <c r="B187" s="446"/>
      <c r="C187" s="446"/>
      <c r="D187" s="446"/>
      <c r="F187" s="195" t="s">
        <v>150</v>
      </c>
    </row>
    <row r="188" spans="2:6" ht="15" customHeight="1" x14ac:dyDescent="0.3">
      <c r="B188" s="447" t="s">
        <v>151</v>
      </c>
      <c r="C188" s="447" t="s">
        <v>152</v>
      </c>
      <c r="D188" s="286" t="s">
        <v>38</v>
      </c>
    </row>
    <row r="189" spans="2:6" ht="15" customHeight="1" x14ac:dyDescent="0.3">
      <c r="B189" s="445"/>
      <c r="C189" s="446"/>
      <c r="D189" s="286" t="s">
        <v>67</v>
      </c>
    </row>
    <row r="190" spans="2:6" ht="14.4" customHeight="1" x14ac:dyDescent="0.3">
      <c r="B190" s="446"/>
      <c r="C190" s="288" t="s">
        <v>153</v>
      </c>
      <c r="D190" s="286" t="s">
        <v>154</v>
      </c>
    </row>
    <row r="191" spans="2:6" ht="15" customHeight="1" x14ac:dyDescent="0.3">
      <c r="B191" s="447" t="s">
        <v>155</v>
      </c>
      <c r="C191" s="419" t="s">
        <v>156</v>
      </c>
      <c r="D191" s="286" t="s">
        <v>38</v>
      </c>
    </row>
    <row r="192" spans="2:6" ht="15" customHeight="1" x14ac:dyDescent="0.3">
      <c r="B192" s="446"/>
      <c r="C192" s="420"/>
      <c r="D192" s="286" t="s">
        <v>67</v>
      </c>
    </row>
    <row r="193" spans="2:4" ht="15" customHeight="1" x14ac:dyDescent="0.3">
      <c r="B193" s="447" t="s">
        <v>157</v>
      </c>
      <c r="C193" s="419" t="s">
        <v>158</v>
      </c>
      <c r="D193" s="286" t="s">
        <v>38</v>
      </c>
    </row>
    <row r="194" spans="2:4" ht="15" customHeight="1" x14ac:dyDescent="0.3">
      <c r="B194" s="446"/>
      <c r="C194" s="420"/>
      <c r="D194" s="286" t="s">
        <v>67</v>
      </c>
    </row>
    <row r="195" spans="2:4" ht="14.4" customHeight="1" x14ac:dyDescent="0.3">
      <c r="B195" s="288" t="s">
        <v>159</v>
      </c>
      <c r="C195" s="289" t="s">
        <v>160</v>
      </c>
      <c r="D195" s="286" t="s">
        <v>161</v>
      </c>
    </row>
  </sheetData>
  <sheetProtection algorithmName="SHA-512" hashValue="VMkidcmKhNToCKN0C9qQcET4aKLQLCkpjD8vfDdiCCxc0LQCmWCBwF8amI9wgw3cRXxO0HbIx4wIZpwsggAvxQ==" saltValue="gtdeQ2Ws65InpAMvweqr5A==" spinCount="100000" sheet="1" objects="1" scenarios="1"/>
  <mergeCells count="43">
    <mergeCell ref="C38:D38"/>
    <mergeCell ref="C53:D53"/>
    <mergeCell ref="C54:D58"/>
    <mergeCell ref="B193:B194"/>
    <mergeCell ref="B156:B160"/>
    <mergeCell ref="B177:B187"/>
    <mergeCell ref="B166:B170"/>
    <mergeCell ref="B171:B176"/>
    <mergeCell ref="B161:B165"/>
    <mergeCell ref="C188:C189"/>
    <mergeCell ref="C191:C192"/>
    <mergeCell ref="C148:D152"/>
    <mergeCell ref="B188:B190"/>
    <mergeCell ref="B191:B192"/>
    <mergeCell ref="C91:D91"/>
    <mergeCell ref="C92:D98"/>
    <mergeCell ref="C99:D105"/>
    <mergeCell ref="C106:D112"/>
    <mergeCell ref="C117:D117"/>
    <mergeCell ref="C118:D124"/>
    <mergeCell ref="C161:C165"/>
    <mergeCell ref="C156:C160"/>
    <mergeCell ref="D177:D187"/>
    <mergeCell ref="C177:C187"/>
    <mergeCell ref="C166:C170"/>
    <mergeCell ref="C171:C176"/>
    <mergeCell ref="C147:D147"/>
    <mergeCell ref="C193:C194"/>
    <mergeCell ref="C153:D153"/>
    <mergeCell ref="C3:D3"/>
    <mergeCell ref="C5:D5"/>
    <mergeCell ref="C25:D25"/>
    <mergeCell ref="C26:D32"/>
    <mergeCell ref="C44:D44"/>
    <mergeCell ref="C45:D49"/>
    <mergeCell ref="C127:D127"/>
    <mergeCell ref="C128:D137"/>
    <mergeCell ref="C139:D139"/>
    <mergeCell ref="C140:D144"/>
    <mergeCell ref="C80:D80"/>
    <mergeCell ref="C81:D87"/>
    <mergeCell ref="C69:D69"/>
    <mergeCell ref="C70:D75"/>
  </mergeCells>
  <conditionalFormatting sqref="C3:D3">
    <cfRule type="cellIs" dxfId="145" priority="32" operator="equal">
      <formula>""</formula>
    </cfRule>
  </conditionalFormatting>
  <conditionalFormatting sqref="C2">
    <cfRule type="cellIs" dxfId="144" priority="31" operator="equal">
      <formula>""</formula>
    </cfRule>
  </conditionalFormatting>
  <conditionalFormatting sqref="C153:D153">
    <cfRule type="cellIs" dxfId="143" priority="30" operator="equal">
      <formula>""</formula>
    </cfRule>
  </conditionalFormatting>
  <conditionalFormatting sqref="C43">
    <cfRule type="cellIs" dxfId="142" priority="29" operator="equal">
      <formula>""</formula>
    </cfRule>
  </conditionalFormatting>
  <conditionalFormatting sqref="C22">
    <cfRule type="cellIs" dxfId="141" priority="28" operator="equal">
      <formula>""</formula>
    </cfRule>
  </conditionalFormatting>
  <conditionalFormatting sqref="C116">
    <cfRule type="cellIs" dxfId="140" priority="26" operator="equal">
      <formula>""</formula>
    </cfRule>
  </conditionalFormatting>
  <conditionalFormatting sqref="C67">
    <cfRule type="cellIs" dxfId="139" priority="15" operator="equal">
      <formula>""</formula>
    </cfRule>
  </conditionalFormatting>
  <conditionalFormatting sqref="C146">
    <cfRule type="cellIs" dxfId="138" priority="14" operator="equal">
      <formula>""</formula>
    </cfRule>
  </conditionalFormatting>
  <conditionalFormatting sqref="C78">
    <cfRule type="cellIs" dxfId="137" priority="13" operator="equal">
      <formula>""</formula>
    </cfRule>
  </conditionalFormatting>
  <conditionalFormatting sqref="C89">
    <cfRule type="cellIs" dxfId="136" priority="8" operator="equal">
      <formula>""</formula>
    </cfRule>
  </conditionalFormatting>
  <conditionalFormatting sqref="C52">
    <cfRule type="cellIs" dxfId="135" priority="1" operator="equal">
      <formula>""</formula>
    </cfRule>
  </conditionalFormatting>
  <dataValidations count="12">
    <dataValidation type="list" allowBlank="1" showInputMessage="1" showErrorMessage="1" sqref="E6:E20" xr:uid="{00000000-0002-0000-0000-000000000000}">
      <formula1>"Ga naar, ,"</formula1>
    </dataValidation>
    <dataValidation type="list" allowBlank="1" showInputMessage="1" showErrorMessage="1" sqref="C43 C22 C146 C116 C78 C67 C89 D189 C52" xr:uid="{00000000-0002-0000-0000-000001000000}">
      <formula1>"ja,nee"</formula1>
    </dataValidation>
    <dataValidation type="list" allowBlank="1" showInputMessage="1" showErrorMessage="1" sqref="C153" xr:uid="{00000000-0002-0000-0000-000002000000}">
      <formula1>$F$148:$F$150</formula1>
    </dataValidation>
    <dataValidation type="list" allowBlank="1" showInputMessage="1" showErrorMessage="1" sqref="D12:D20" xr:uid="{00000000-0002-0000-0000-000003000000}">
      <formula1>$G$5:$G$20</formula1>
    </dataValidation>
    <dataValidation type="list" allowBlank="1" showInputMessage="1" showErrorMessage="1" sqref="C6:C20" xr:uid="{00000000-0002-0000-0000-000004000000}">
      <formula1>$F$5:$F$20</formula1>
    </dataValidation>
    <dataValidation type="list" allowBlank="1" showInputMessage="1" showErrorMessage="1" promptTitle="Kies forfait" prompt="Selecteer uit de lijst de forfait die van toepassing is op de oproep. Voeg bij afwezigheid de gewenste forfait toe aan de 'lijst forfait' (kolom E). Selecteer '0' indien niet van toepassing." sqref="C23" xr:uid="{00000000-0002-0000-0000-000005000000}">
      <formula1>$F$23:$F$40</formula1>
    </dataValidation>
    <dataValidation type="list" allowBlank="1" showInputMessage="1" showErrorMessage="1" promptTitle="Kies forfait indirecte kosten" prompt="Selecteer uit de lijst de forfait indirecte kosten die van toepassing is op de oproep. Voeg bij afwezigheid de gewenste forfait toe aan de 'lijst forfait indirect' (kolom F). Selecteer '0' indien niet van toepassing." sqref="C24" xr:uid="{00000000-0002-0000-0000-000006000000}">
      <formula1>$G$23:$G$40</formula1>
    </dataValidation>
    <dataValidation type="list" allowBlank="1" showInputMessage="1" showErrorMessage="1" sqref="E33:E37" xr:uid="{00000000-0002-0000-0000-000007000000}">
      <formula1>$I$23:$I$40</formula1>
    </dataValidation>
    <dataValidation type="list" allowBlank="1" showInputMessage="1" showErrorMessage="1" sqref="D177" xr:uid="{EDFBE7B1-3D97-4E4A-96D9-EE52A2B4E778}">
      <formula1>$F$177:$F$187</formula1>
    </dataValidation>
    <dataValidation type="list" allowBlank="1" showInputMessage="1" showErrorMessage="1" sqref="B161:B165" xr:uid="{74DE614E-D7B3-4F9C-B306-94FFBC8F7E9F}">
      <formula1>$F$161:$F$165</formula1>
    </dataValidation>
    <dataValidation type="list" allowBlank="1" showInputMessage="1" showErrorMessage="1" sqref="B166:B170" xr:uid="{AF7FEB9B-17A6-41D0-980F-7F1DD8C840CA}">
      <formula1>$F$166:$F$171</formula1>
    </dataValidation>
    <dataValidation type="list" allowBlank="1" showInputMessage="1" showErrorMessage="1" sqref="C38:D38" xr:uid="{51553B80-B5E5-46E0-9C34-029A99257D47}">
      <formula1>$L$23:$L$25</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AED77-3264-4074-A607-6F894182A450}">
  <sheetPr codeName="Blad8"/>
  <dimension ref="A1:X382"/>
  <sheetViews>
    <sheetView zoomScaleNormal="100" workbookViewId="0">
      <selection activeCell="E381" sqref="E381"/>
    </sheetView>
  </sheetViews>
  <sheetFormatPr defaultColWidth="9.109375" defaultRowHeight="14.4" outlineLevelCol="1" x14ac:dyDescent="0.3"/>
  <cols>
    <col min="1" max="1" width="3.44140625" style="12" customWidth="1"/>
    <col min="2" max="2" width="21.6640625" style="12" customWidth="1"/>
    <col min="3" max="3" width="1.109375" style="12" customWidth="1"/>
    <col min="4" max="4" width="4.44140625" style="12" customWidth="1"/>
    <col min="5" max="5" width="31.88671875" style="12" customWidth="1"/>
    <col min="6" max="6" width="24.88671875" style="12" customWidth="1"/>
    <col min="7" max="7" width="16.5546875" style="19" customWidth="1"/>
    <col min="8" max="8" width="17.44140625" style="19" customWidth="1"/>
    <col min="9" max="9" width="16.44140625" style="12" customWidth="1"/>
    <col min="10" max="10" width="16" style="14" customWidth="1"/>
    <col min="11" max="11" width="13.44140625" style="16" customWidth="1"/>
    <col min="12" max="12" width="21.5546875" style="12" customWidth="1"/>
    <col min="13" max="13" width="25.44140625" style="12" customWidth="1" outlineLevel="1"/>
    <col min="14" max="14" width="18" style="12" customWidth="1" outlineLevel="1"/>
    <col min="15" max="15" width="15.5546875" style="19" customWidth="1" outlineLevel="1"/>
    <col min="16" max="16" width="28.44140625" style="16" customWidth="1" outlineLevel="1"/>
    <col min="17" max="18" width="14.44140625" style="12" customWidth="1"/>
    <col min="19" max="19" width="14.109375" style="12" customWidth="1"/>
    <col min="20" max="20" width="29.44140625" style="12" customWidth="1"/>
    <col min="21" max="21" width="17.5546875" style="12" customWidth="1"/>
    <col min="22" max="22" width="9.109375" style="12" customWidth="1"/>
    <col min="23" max="24" width="11.5546875" style="14" customWidth="1"/>
    <col min="25" max="16384" width="9.109375" style="12"/>
  </cols>
  <sheetData>
    <row r="1" spans="1:24" x14ac:dyDescent="0.3">
      <c r="A1" s="81"/>
      <c r="B1" s="470" t="s">
        <v>162</v>
      </c>
      <c r="C1" s="470"/>
      <c r="D1" s="471"/>
      <c r="E1" s="471"/>
      <c r="F1" s="21"/>
      <c r="G1" s="21"/>
      <c r="H1" s="21"/>
      <c r="I1" s="21"/>
      <c r="J1" s="21"/>
      <c r="K1" s="21"/>
      <c r="L1" s="21"/>
      <c r="M1" s="21"/>
      <c r="N1" s="21"/>
      <c r="O1" s="21"/>
      <c r="P1" s="21"/>
      <c r="Q1" s="21"/>
      <c r="R1" s="21"/>
      <c r="S1" s="21"/>
      <c r="T1" s="21"/>
      <c r="W1" s="12"/>
      <c r="X1" s="12"/>
    </row>
    <row r="2" spans="1:24" x14ac:dyDescent="0.3">
      <c r="A2" s="81"/>
      <c r="B2" s="21"/>
      <c r="C2" s="21"/>
      <c r="D2" s="21"/>
      <c r="E2" s="21"/>
      <c r="F2" s="21"/>
      <c r="G2" s="21"/>
      <c r="H2" s="21"/>
      <c r="I2" s="21"/>
      <c r="J2" s="21"/>
      <c r="K2" s="21"/>
      <c r="L2" s="21"/>
      <c r="M2" s="21"/>
      <c r="N2" s="21"/>
      <c r="O2" s="21"/>
      <c r="P2" s="21"/>
      <c r="Q2" s="21"/>
      <c r="R2" s="21"/>
      <c r="S2" s="21"/>
      <c r="T2" s="21"/>
      <c r="W2" s="12"/>
      <c r="X2" s="12"/>
    </row>
    <row r="3" spans="1:24" ht="15" customHeight="1" x14ac:dyDescent="0.3">
      <c r="A3" s="81"/>
      <c r="B3" s="21"/>
      <c r="C3" s="21"/>
      <c r="D3" s="21"/>
      <c r="E3" s="21"/>
      <c r="F3" s="21"/>
      <c r="G3" s="21"/>
      <c r="H3" s="21"/>
      <c r="I3" s="21"/>
      <c r="J3" s="21"/>
      <c r="K3" s="21"/>
      <c r="L3" s="21"/>
      <c r="M3" s="21"/>
      <c r="N3" s="21"/>
      <c r="O3" s="21"/>
      <c r="P3" s="21"/>
      <c r="Q3" s="21"/>
      <c r="R3" s="21"/>
      <c r="S3" s="21"/>
      <c r="T3" s="21"/>
      <c r="W3" s="12"/>
      <c r="X3" s="12"/>
    </row>
    <row r="4" spans="1:24" x14ac:dyDescent="0.3">
      <c r="A4" s="81"/>
      <c r="B4" s="21"/>
      <c r="C4" s="21"/>
      <c r="D4" s="21"/>
      <c r="E4" s="21"/>
      <c r="F4" s="21"/>
      <c r="G4" s="21"/>
      <c r="H4" s="21"/>
      <c r="I4" s="21"/>
      <c r="J4" s="21"/>
      <c r="K4" s="21"/>
      <c r="L4" s="21"/>
      <c r="M4" s="21"/>
      <c r="N4" s="21"/>
      <c r="O4" s="21"/>
      <c r="P4" s="21"/>
      <c r="Q4" s="21"/>
      <c r="R4" s="21"/>
      <c r="S4" s="21"/>
      <c r="T4" s="21"/>
      <c r="W4" s="12"/>
      <c r="X4" s="12"/>
    </row>
    <row r="5" spans="1:24" x14ac:dyDescent="0.3">
      <c r="A5" s="81"/>
      <c r="B5" s="21"/>
      <c r="C5" s="21"/>
      <c r="D5" s="21"/>
      <c r="E5" s="21"/>
      <c r="F5" s="21"/>
      <c r="G5" s="21"/>
      <c r="H5" s="21"/>
      <c r="I5" s="21"/>
      <c r="J5" s="21"/>
      <c r="K5" s="21"/>
      <c r="L5" s="21"/>
      <c r="M5" s="21"/>
      <c r="N5" s="21"/>
      <c r="O5" s="21"/>
      <c r="P5" s="21"/>
      <c r="Q5" s="21"/>
      <c r="R5" s="21"/>
      <c r="S5" s="21"/>
      <c r="T5" s="21"/>
      <c r="W5" s="12"/>
      <c r="X5" s="12"/>
    </row>
    <row r="6" spans="1:24" x14ac:dyDescent="0.3">
      <c r="A6" s="81"/>
      <c r="B6" s="21"/>
      <c r="C6" s="21"/>
      <c r="D6" s="21"/>
      <c r="E6" s="21"/>
      <c r="F6" s="21"/>
      <c r="G6" s="21"/>
      <c r="H6" s="21"/>
      <c r="I6" s="21"/>
      <c r="J6" s="21"/>
      <c r="K6" s="21"/>
      <c r="L6" s="21"/>
      <c r="M6" s="21"/>
      <c r="N6" s="21"/>
      <c r="O6" s="21"/>
      <c r="P6" s="21"/>
      <c r="Q6" s="21"/>
      <c r="R6" s="21"/>
      <c r="S6" s="21"/>
      <c r="T6" s="21"/>
      <c r="W6" s="12"/>
      <c r="X6" s="12"/>
    </row>
    <row r="7" spans="1:24" x14ac:dyDescent="0.3">
      <c r="A7" s="81"/>
      <c r="B7" s="48"/>
      <c r="C7" s="21"/>
      <c r="D7" s="21"/>
      <c r="E7" s="21"/>
      <c r="F7" s="21"/>
      <c r="G7" s="21"/>
      <c r="H7" s="21"/>
      <c r="I7" s="21"/>
      <c r="J7" s="21"/>
      <c r="K7" s="21"/>
      <c r="L7" s="21"/>
      <c r="M7" s="21"/>
      <c r="N7" s="21"/>
      <c r="O7" s="21"/>
      <c r="P7" s="21"/>
      <c r="Q7" s="21"/>
      <c r="R7" s="21"/>
      <c r="S7" s="21"/>
      <c r="T7" s="21"/>
      <c r="W7" s="12"/>
      <c r="X7" s="12"/>
    </row>
    <row r="8" spans="1:24" x14ac:dyDescent="0.3">
      <c r="A8" s="81"/>
      <c r="B8" s="48"/>
      <c r="C8" s="21"/>
      <c r="D8" s="21"/>
      <c r="E8" s="21"/>
      <c r="F8" s="21"/>
      <c r="G8" s="21"/>
      <c r="H8" s="21"/>
      <c r="I8" s="21"/>
      <c r="J8" s="21"/>
      <c r="K8" s="21"/>
      <c r="L8" s="21"/>
      <c r="M8" s="21"/>
      <c r="N8" s="21"/>
      <c r="O8" s="21"/>
      <c r="P8" s="21"/>
      <c r="Q8" s="21"/>
      <c r="R8" s="21"/>
      <c r="S8" s="21"/>
      <c r="T8" s="21"/>
      <c r="W8" s="12"/>
      <c r="X8" s="12"/>
    </row>
    <row r="9" spans="1:24" ht="16.350000000000001" customHeight="1" x14ac:dyDescent="0.3">
      <c r="A9" s="81"/>
      <c r="B9" s="472">
        <f>'OVERZICHT K&amp;F'!E23</f>
        <v>0</v>
      </c>
      <c r="C9" s="87"/>
      <c r="D9" s="474">
        <f>INSTRUCTIES!C26</f>
        <v>0</v>
      </c>
      <c r="E9" s="475"/>
      <c r="F9" s="475"/>
      <c r="G9" s="475"/>
      <c r="H9" s="475"/>
      <c r="I9" s="475"/>
      <c r="J9" s="80"/>
      <c r="K9" s="80"/>
      <c r="L9" s="80"/>
      <c r="M9" s="80"/>
      <c r="N9" s="80"/>
      <c r="O9" s="80"/>
      <c r="P9" s="80"/>
      <c r="Q9" s="80"/>
      <c r="R9" s="21"/>
      <c r="S9" s="21"/>
      <c r="T9" s="21"/>
      <c r="W9" s="12"/>
      <c r="X9" s="12"/>
    </row>
    <row r="10" spans="1:24" ht="17.100000000000001" customHeight="1" x14ac:dyDescent="0.3">
      <c r="A10" s="81"/>
      <c r="B10" s="473"/>
      <c r="C10" s="116"/>
      <c r="D10" s="476"/>
      <c r="E10" s="475"/>
      <c r="F10" s="475"/>
      <c r="G10" s="475"/>
      <c r="H10" s="475"/>
      <c r="I10" s="475"/>
      <c r="J10" s="80"/>
      <c r="K10" s="80"/>
      <c r="L10" s="80"/>
      <c r="M10" s="80"/>
      <c r="N10" s="80"/>
      <c r="O10" s="80"/>
      <c r="P10" s="80"/>
      <c r="Q10" s="80"/>
      <c r="R10" s="21"/>
      <c r="S10" s="21"/>
      <c r="T10" s="21"/>
      <c r="W10" s="12"/>
      <c r="X10" s="12"/>
    </row>
    <row r="11" spans="1:24" ht="18.600000000000001" customHeight="1" x14ac:dyDescent="0.3">
      <c r="A11" s="81"/>
      <c r="B11" s="117"/>
      <c r="C11" s="118"/>
      <c r="D11" s="22"/>
      <c r="E11" s="22"/>
      <c r="F11" s="22"/>
      <c r="G11" s="22"/>
      <c r="H11" s="22"/>
      <c r="I11" s="22"/>
      <c r="J11" s="22"/>
      <c r="K11" s="22"/>
      <c r="L11" s="21"/>
      <c r="M11" s="21"/>
      <c r="N11" s="21"/>
      <c r="O11" s="21"/>
      <c r="P11" s="21"/>
      <c r="Q11" s="21"/>
      <c r="R11" s="21"/>
      <c r="S11" s="21"/>
      <c r="T11" s="21"/>
      <c r="W11" s="12"/>
      <c r="X11" s="12"/>
    </row>
    <row r="12" spans="1:24" ht="38.4" customHeight="1" x14ac:dyDescent="0.4">
      <c r="A12" s="81"/>
      <c r="B12" s="119">
        <f>K19</f>
        <v>0</v>
      </c>
      <c r="C12" s="120"/>
      <c r="D12" s="477" t="str">
        <f>kernDataOproepbeheerder!C53</f>
        <v>Werkingskost</v>
      </c>
      <c r="E12" s="478"/>
      <c r="F12" s="478"/>
      <c r="G12" s="478"/>
      <c r="H12" s="478"/>
      <c r="I12" s="478"/>
      <c r="J12" s="478"/>
      <c r="K12" s="76"/>
      <c r="L12" s="92"/>
      <c r="M12" s="93"/>
      <c r="N12" s="93"/>
      <c r="O12" s="92"/>
      <c r="P12" s="94"/>
      <c r="Q12" s="25"/>
      <c r="R12" s="21"/>
      <c r="S12" s="21"/>
      <c r="T12" s="21"/>
      <c r="W12" s="12"/>
      <c r="X12" s="12"/>
    </row>
    <row r="13" spans="1:24" ht="23.4" x14ac:dyDescent="0.3">
      <c r="A13" s="81"/>
      <c r="B13" s="84"/>
      <c r="C13" s="83"/>
      <c r="D13" s="479" t="str">
        <f>kernDataOproepbeheerder!C54</f>
        <v>- Geef eerst aan of u al dan niet BTW-plichtig bent (bij een gemengd stelsel dient u uw stelsel/percentage te motiveren).
- Voer het bedrag exclusief BTW en het BTW bedarg afzonderlijk in.
- indien u maar een deel van factuur wenst in te brengen, geef hier dan enkel het deel weer dat relevant is voor project (zowel kosten als uren) . Verduidelijk uw opsplitsing bij opmerkingen. 
- Belangrijk: u dient steeds de bewijsstukken wetgeving overheidsopdrachten en/of marktraadpleging op te laden in de ESF-Archiefruimte.</v>
      </c>
      <c r="E13" s="480"/>
      <c r="F13" s="480"/>
      <c r="G13" s="480"/>
      <c r="H13" s="480"/>
      <c r="I13" s="480"/>
      <c r="J13" s="480"/>
      <c r="K13" s="480"/>
      <c r="L13" s="92"/>
      <c r="M13" s="93"/>
      <c r="N13" s="93"/>
      <c r="O13" s="92"/>
      <c r="P13" s="94"/>
      <c r="Q13" s="25"/>
      <c r="R13" s="21"/>
      <c r="S13" s="21"/>
      <c r="T13" s="21"/>
      <c r="W13" s="12"/>
      <c r="X13" s="12"/>
    </row>
    <row r="14" spans="1:24" ht="23.4" customHeight="1" x14ac:dyDescent="0.3">
      <c r="A14" s="81"/>
      <c r="B14" s="50"/>
      <c r="C14" s="83"/>
      <c r="D14" s="480"/>
      <c r="E14" s="480"/>
      <c r="F14" s="480"/>
      <c r="G14" s="480"/>
      <c r="H14" s="480"/>
      <c r="I14" s="480"/>
      <c r="J14" s="480"/>
      <c r="K14" s="480"/>
      <c r="L14" s="92"/>
      <c r="M14" s="93"/>
      <c r="N14" s="93"/>
      <c r="O14" s="92"/>
      <c r="P14" s="94"/>
      <c r="Q14" s="25"/>
      <c r="R14" s="21"/>
      <c r="S14" s="21"/>
      <c r="T14" s="21"/>
      <c r="W14" s="12"/>
      <c r="X14" s="12"/>
    </row>
    <row r="15" spans="1:24" ht="33.6" customHeight="1" x14ac:dyDescent="0.3">
      <c r="A15" s="81"/>
      <c r="B15" s="50"/>
      <c r="C15" s="83"/>
      <c r="D15" s="480"/>
      <c r="E15" s="480"/>
      <c r="F15" s="480"/>
      <c r="G15" s="480"/>
      <c r="H15" s="480"/>
      <c r="I15" s="480"/>
      <c r="J15" s="480"/>
      <c r="K15" s="480"/>
      <c r="L15" s="92"/>
      <c r="M15" s="93"/>
      <c r="N15" s="93"/>
      <c r="O15" s="92"/>
      <c r="P15" s="94"/>
      <c r="Q15" s="25"/>
      <c r="R15" s="21"/>
      <c r="S15" s="21"/>
      <c r="T15" s="21"/>
      <c r="W15" s="12"/>
      <c r="X15" s="12"/>
    </row>
    <row r="16" spans="1:24" x14ac:dyDescent="0.3">
      <c r="A16" s="81"/>
      <c r="B16" s="25"/>
      <c r="C16" s="88"/>
      <c r="D16" s="90"/>
      <c r="E16" s="90"/>
      <c r="F16" s="90"/>
      <c r="G16" s="90"/>
      <c r="H16" s="90"/>
      <c r="I16" s="90"/>
      <c r="J16" s="90"/>
      <c r="K16" s="91"/>
      <c r="L16" s="92"/>
      <c r="M16" s="93"/>
      <c r="N16" s="93"/>
      <c r="O16" s="92"/>
      <c r="P16" s="94"/>
      <c r="Q16" s="25"/>
      <c r="R16" s="21"/>
      <c r="S16" s="21"/>
      <c r="T16" s="21"/>
      <c r="W16" s="12"/>
      <c r="X16" s="12"/>
    </row>
    <row r="17" spans="1:24" x14ac:dyDescent="0.3">
      <c r="A17" s="81"/>
      <c r="B17" s="25"/>
      <c r="C17" s="88"/>
      <c r="D17" s="90"/>
      <c r="E17" s="290" t="s">
        <v>163</v>
      </c>
      <c r="F17" s="291" t="s">
        <v>164</v>
      </c>
      <c r="G17" s="90"/>
      <c r="H17" s="90"/>
      <c r="I17" s="25"/>
      <c r="J17" s="90"/>
      <c r="K17" s="91"/>
      <c r="L17" s="92"/>
      <c r="M17" s="93"/>
      <c r="N17" s="93"/>
      <c r="O17" s="92"/>
      <c r="P17" s="94"/>
      <c r="Q17" s="25"/>
      <c r="R17" s="21"/>
      <c r="S17" s="21"/>
      <c r="T17" s="21"/>
      <c r="W17" s="12"/>
      <c r="X17" s="12"/>
    </row>
    <row r="18" spans="1:24" ht="28.8" x14ac:dyDescent="0.3">
      <c r="A18" s="81"/>
      <c r="B18" s="25"/>
      <c r="C18" s="88"/>
      <c r="D18" s="90"/>
      <c r="E18" s="96" t="s">
        <v>165</v>
      </c>
      <c r="F18" s="196"/>
      <c r="G18" s="95"/>
      <c r="H18" s="95"/>
      <c r="I18" s="95"/>
      <c r="J18" s="95"/>
      <c r="K18" s="91"/>
      <c r="L18" s="92"/>
      <c r="M18" s="93"/>
      <c r="N18" s="93"/>
      <c r="O18" s="92"/>
      <c r="P18" s="92"/>
      <c r="Q18" s="25"/>
      <c r="R18" s="21"/>
      <c r="S18" s="21"/>
      <c r="T18" s="21"/>
      <c r="W18" s="12"/>
      <c r="X18" s="12"/>
    </row>
    <row r="19" spans="1:24" x14ac:dyDescent="0.3">
      <c r="A19" s="81"/>
      <c r="B19" s="25"/>
      <c r="C19" s="88"/>
      <c r="D19" s="25"/>
      <c r="E19" s="467" t="s">
        <v>166</v>
      </c>
      <c r="F19" s="468"/>
      <c r="G19" s="467" t="s">
        <v>167</v>
      </c>
      <c r="H19" s="469"/>
      <c r="I19" s="469"/>
      <c r="J19" s="469"/>
      <c r="K19" s="292">
        <f>SUM(K21:K364)</f>
        <v>0</v>
      </c>
      <c r="L19" s="25"/>
      <c r="M19" s="293" t="s">
        <v>168</v>
      </c>
      <c r="N19" s="25"/>
      <c r="O19" s="294">
        <f>SUM(O21:O364)</f>
        <v>0</v>
      </c>
      <c r="P19" s="97"/>
      <c r="Q19" s="25"/>
      <c r="R19" s="21"/>
      <c r="S19" s="21"/>
      <c r="T19" s="21"/>
      <c r="U19" s="16"/>
    </row>
    <row r="20" spans="1:24" s="17" customFormat="1" ht="45" customHeight="1" x14ac:dyDescent="0.3">
      <c r="A20" s="82"/>
      <c r="B20" s="78"/>
      <c r="C20" s="89"/>
      <c r="D20" s="295" t="s">
        <v>169</v>
      </c>
      <c r="E20" s="264" t="s">
        <v>170</v>
      </c>
      <c r="F20" s="264" t="s">
        <v>171</v>
      </c>
      <c r="G20" s="30" t="s">
        <v>172</v>
      </c>
      <c r="H20" s="29" t="s">
        <v>173</v>
      </c>
      <c r="I20" s="30" t="s">
        <v>174</v>
      </c>
      <c r="J20" s="30" t="s">
        <v>175</v>
      </c>
      <c r="K20" s="296" t="s">
        <v>176</v>
      </c>
      <c r="L20" s="297" t="s">
        <v>177</v>
      </c>
      <c r="M20" s="298" t="s">
        <v>178</v>
      </c>
      <c r="N20" s="298" t="s">
        <v>179</v>
      </c>
      <c r="O20" s="299" t="s">
        <v>180</v>
      </c>
      <c r="P20" s="300" t="s">
        <v>181</v>
      </c>
      <c r="Q20" s="78"/>
      <c r="R20" s="21"/>
      <c r="S20" s="21"/>
      <c r="T20" s="21"/>
      <c r="U20" s="23"/>
    </row>
    <row r="21" spans="1:24" x14ac:dyDescent="0.3">
      <c r="A21" s="81"/>
      <c r="B21" s="25"/>
      <c r="C21" s="88"/>
      <c r="D21" s="301">
        <v>1</v>
      </c>
      <c r="E21" s="302"/>
      <c r="F21" s="302"/>
      <c r="G21" s="302"/>
      <c r="H21" s="302"/>
      <c r="I21" s="303"/>
      <c r="J21" s="303"/>
      <c r="K21" s="304">
        <f>IF($F$17="&lt;vul aan&gt;",0,IF($F$17="Nee",I21+J21,IF($F$17="gemengd",I21+J21,I21)))</f>
        <v>0</v>
      </c>
      <c r="L21" s="305"/>
      <c r="M21" s="306">
        <f t="shared" ref="M21:M84" si="0">I21</f>
        <v>0</v>
      </c>
      <c r="N21" s="306">
        <f t="shared" ref="N21:N84" si="1">J21</f>
        <v>0</v>
      </c>
      <c r="O21" s="307">
        <f t="shared" ref="O21:O84" si="2">IF($F$17="&lt;vul aan&gt;",0,IF($F$17="Nee",M21+N21,IF($F$17="gemengd",M21+N21,M21)))</f>
        <v>0</v>
      </c>
      <c r="P21" s="308"/>
      <c r="Q21" s="25"/>
      <c r="R21" s="21"/>
      <c r="S21" s="21"/>
      <c r="T21" s="21"/>
      <c r="U21" s="24"/>
      <c r="W21" s="12"/>
      <c r="X21" s="12"/>
    </row>
    <row r="22" spans="1:24" x14ac:dyDescent="0.3">
      <c r="A22" s="81"/>
      <c r="B22" s="25"/>
      <c r="C22" s="88"/>
      <c r="D22" s="301">
        <v>2</v>
      </c>
      <c r="E22" s="302"/>
      <c r="F22" s="302"/>
      <c r="G22" s="302"/>
      <c r="H22" s="302"/>
      <c r="I22" s="303"/>
      <c r="J22" s="303"/>
      <c r="K22" s="304">
        <f t="shared" ref="K22:K85" si="3">IF($F$17="&lt;vul aan&gt;",0,IF($F$17="Nee",I22+J22,IF($F$17="gemengd",I22+J22,I22)))</f>
        <v>0</v>
      </c>
      <c r="L22" s="305"/>
      <c r="M22" s="306">
        <f t="shared" si="0"/>
        <v>0</v>
      </c>
      <c r="N22" s="306">
        <f t="shared" si="1"/>
        <v>0</v>
      </c>
      <c r="O22" s="307">
        <f t="shared" si="2"/>
        <v>0</v>
      </c>
      <c r="P22" s="308"/>
      <c r="Q22" s="25"/>
      <c r="R22" s="21"/>
      <c r="S22" s="21"/>
      <c r="T22" s="21"/>
      <c r="U22" s="24"/>
      <c r="W22" s="12"/>
      <c r="X22" s="12"/>
    </row>
    <row r="23" spans="1:24" x14ac:dyDescent="0.3">
      <c r="A23" s="81"/>
      <c r="B23" s="25"/>
      <c r="C23" s="88"/>
      <c r="D23" s="301">
        <v>3</v>
      </c>
      <c r="E23" s="302"/>
      <c r="F23" s="302"/>
      <c r="G23" s="302"/>
      <c r="H23" s="302"/>
      <c r="I23" s="303"/>
      <c r="J23" s="303"/>
      <c r="K23" s="304">
        <f t="shared" si="3"/>
        <v>0</v>
      </c>
      <c r="L23" s="305"/>
      <c r="M23" s="306">
        <f t="shared" si="0"/>
        <v>0</v>
      </c>
      <c r="N23" s="306">
        <f t="shared" si="1"/>
        <v>0</v>
      </c>
      <c r="O23" s="307">
        <f t="shared" si="2"/>
        <v>0</v>
      </c>
      <c r="P23" s="308"/>
      <c r="Q23" s="25"/>
      <c r="R23" s="21"/>
      <c r="S23" s="21"/>
      <c r="T23" s="21"/>
      <c r="U23" s="24"/>
      <c r="W23" s="12"/>
      <c r="X23" s="12"/>
    </row>
    <row r="24" spans="1:24" x14ac:dyDescent="0.3">
      <c r="A24" s="81"/>
      <c r="B24" s="25"/>
      <c r="C24" s="88"/>
      <c r="D24" s="301">
        <v>4</v>
      </c>
      <c r="E24" s="302"/>
      <c r="F24" s="302"/>
      <c r="G24" s="302"/>
      <c r="H24" s="302"/>
      <c r="I24" s="303"/>
      <c r="J24" s="303"/>
      <c r="K24" s="304">
        <f t="shared" si="3"/>
        <v>0</v>
      </c>
      <c r="L24" s="305"/>
      <c r="M24" s="306">
        <f t="shared" si="0"/>
        <v>0</v>
      </c>
      <c r="N24" s="306">
        <f t="shared" si="1"/>
        <v>0</v>
      </c>
      <c r="O24" s="307">
        <f t="shared" si="2"/>
        <v>0</v>
      </c>
      <c r="P24" s="308"/>
      <c r="Q24" s="25"/>
      <c r="R24" s="21"/>
      <c r="S24" s="21"/>
      <c r="T24" s="21"/>
      <c r="U24" s="24"/>
      <c r="W24" s="12"/>
      <c r="X24" s="12"/>
    </row>
    <row r="25" spans="1:24" x14ac:dyDescent="0.3">
      <c r="A25" s="81"/>
      <c r="B25" s="25"/>
      <c r="C25" s="88"/>
      <c r="D25" s="301">
        <v>5</v>
      </c>
      <c r="E25" s="302"/>
      <c r="F25" s="302"/>
      <c r="G25" s="302"/>
      <c r="H25" s="302"/>
      <c r="I25" s="303"/>
      <c r="J25" s="303"/>
      <c r="K25" s="304">
        <f t="shared" si="3"/>
        <v>0</v>
      </c>
      <c r="L25" s="305"/>
      <c r="M25" s="306">
        <f t="shared" si="0"/>
        <v>0</v>
      </c>
      <c r="N25" s="306">
        <f t="shared" si="1"/>
        <v>0</v>
      </c>
      <c r="O25" s="307">
        <f t="shared" si="2"/>
        <v>0</v>
      </c>
      <c r="P25" s="308"/>
      <c r="Q25" s="25"/>
      <c r="R25" s="21"/>
      <c r="S25" s="21"/>
      <c r="T25" s="21"/>
      <c r="U25" s="24"/>
      <c r="W25" s="12"/>
      <c r="X25" s="12"/>
    </row>
    <row r="26" spans="1:24" x14ac:dyDescent="0.3">
      <c r="A26" s="81"/>
      <c r="B26" s="25"/>
      <c r="C26" s="88"/>
      <c r="D26" s="301">
        <v>6</v>
      </c>
      <c r="E26" s="302"/>
      <c r="F26" s="302"/>
      <c r="G26" s="302"/>
      <c r="H26" s="302"/>
      <c r="I26" s="303"/>
      <c r="J26" s="303"/>
      <c r="K26" s="304">
        <f t="shared" si="3"/>
        <v>0</v>
      </c>
      <c r="L26" s="305"/>
      <c r="M26" s="306">
        <f t="shared" si="0"/>
        <v>0</v>
      </c>
      <c r="N26" s="306">
        <f t="shared" si="1"/>
        <v>0</v>
      </c>
      <c r="O26" s="307">
        <f t="shared" si="2"/>
        <v>0</v>
      </c>
      <c r="P26" s="308"/>
      <c r="Q26" s="25"/>
      <c r="R26" s="21"/>
      <c r="S26" s="21"/>
      <c r="T26" s="21"/>
      <c r="U26" s="24"/>
      <c r="W26" s="12"/>
      <c r="X26" s="12"/>
    </row>
    <row r="27" spans="1:24" x14ac:dyDescent="0.3">
      <c r="A27" s="81"/>
      <c r="B27" s="25"/>
      <c r="C27" s="88"/>
      <c r="D27" s="301">
        <v>7</v>
      </c>
      <c r="E27" s="302"/>
      <c r="F27" s="302"/>
      <c r="G27" s="302"/>
      <c r="H27" s="302"/>
      <c r="I27" s="303"/>
      <c r="J27" s="303"/>
      <c r="K27" s="304">
        <f t="shared" si="3"/>
        <v>0</v>
      </c>
      <c r="L27" s="305"/>
      <c r="M27" s="306">
        <f t="shared" si="0"/>
        <v>0</v>
      </c>
      <c r="N27" s="306">
        <f t="shared" si="1"/>
        <v>0</v>
      </c>
      <c r="O27" s="307">
        <f t="shared" si="2"/>
        <v>0</v>
      </c>
      <c r="P27" s="308"/>
      <c r="Q27" s="25"/>
      <c r="R27" s="21"/>
      <c r="S27" s="21"/>
      <c r="T27" s="21"/>
      <c r="U27" s="24"/>
      <c r="W27" s="12"/>
      <c r="X27" s="12"/>
    </row>
    <row r="28" spans="1:24" x14ac:dyDescent="0.3">
      <c r="A28" s="81"/>
      <c r="B28" s="25"/>
      <c r="C28" s="88"/>
      <c r="D28" s="301">
        <v>8</v>
      </c>
      <c r="E28" s="302"/>
      <c r="F28" s="302"/>
      <c r="G28" s="302"/>
      <c r="H28" s="302"/>
      <c r="I28" s="303"/>
      <c r="J28" s="303"/>
      <c r="K28" s="304">
        <f t="shared" si="3"/>
        <v>0</v>
      </c>
      <c r="L28" s="305"/>
      <c r="M28" s="306">
        <f t="shared" si="0"/>
        <v>0</v>
      </c>
      <c r="N28" s="306">
        <f t="shared" si="1"/>
        <v>0</v>
      </c>
      <c r="O28" s="307">
        <f t="shared" si="2"/>
        <v>0</v>
      </c>
      <c r="P28" s="308"/>
      <c r="Q28" s="25"/>
      <c r="R28" s="21"/>
      <c r="S28" s="21"/>
      <c r="T28" s="21"/>
      <c r="U28" s="24"/>
      <c r="W28" s="12"/>
      <c r="X28" s="12"/>
    </row>
    <row r="29" spans="1:24" x14ac:dyDescent="0.3">
      <c r="A29" s="81"/>
      <c r="B29" s="25"/>
      <c r="C29" s="88"/>
      <c r="D29" s="301">
        <v>9</v>
      </c>
      <c r="E29" s="302"/>
      <c r="F29" s="302"/>
      <c r="G29" s="302"/>
      <c r="H29" s="302"/>
      <c r="I29" s="303"/>
      <c r="J29" s="303"/>
      <c r="K29" s="304">
        <f t="shared" si="3"/>
        <v>0</v>
      </c>
      <c r="L29" s="305"/>
      <c r="M29" s="306">
        <f t="shared" si="0"/>
        <v>0</v>
      </c>
      <c r="N29" s="306">
        <f t="shared" si="1"/>
        <v>0</v>
      </c>
      <c r="O29" s="307">
        <f t="shared" si="2"/>
        <v>0</v>
      </c>
      <c r="P29" s="308"/>
      <c r="Q29" s="25"/>
      <c r="R29" s="21"/>
      <c r="S29" s="21"/>
      <c r="T29" s="21"/>
      <c r="U29" s="24"/>
      <c r="W29" s="12"/>
      <c r="X29" s="12"/>
    </row>
    <row r="30" spans="1:24" x14ac:dyDescent="0.3">
      <c r="A30" s="81"/>
      <c r="B30" s="25"/>
      <c r="C30" s="88"/>
      <c r="D30" s="301">
        <v>10</v>
      </c>
      <c r="E30" s="302"/>
      <c r="F30" s="302"/>
      <c r="G30" s="302"/>
      <c r="H30" s="302"/>
      <c r="I30" s="303"/>
      <c r="J30" s="303"/>
      <c r="K30" s="304">
        <f t="shared" si="3"/>
        <v>0</v>
      </c>
      <c r="L30" s="305"/>
      <c r="M30" s="306">
        <f t="shared" si="0"/>
        <v>0</v>
      </c>
      <c r="N30" s="306">
        <f t="shared" si="1"/>
        <v>0</v>
      </c>
      <c r="O30" s="307">
        <f t="shared" si="2"/>
        <v>0</v>
      </c>
      <c r="P30" s="308"/>
      <c r="Q30" s="25"/>
      <c r="R30" s="21"/>
      <c r="S30" s="21"/>
      <c r="T30" s="21"/>
      <c r="U30" s="24"/>
      <c r="W30" s="12"/>
      <c r="X30" s="12"/>
    </row>
    <row r="31" spans="1:24" x14ac:dyDescent="0.3">
      <c r="A31" s="81"/>
      <c r="B31" s="25"/>
      <c r="C31" s="88"/>
      <c r="D31" s="301">
        <v>11</v>
      </c>
      <c r="E31" s="302"/>
      <c r="F31" s="302"/>
      <c r="G31" s="302"/>
      <c r="H31" s="302"/>
      <c r="I31" s="303"/>
      <c r="J31" s="303"/>
      <c r="K31" s="304">
        <f t="shared" si="3"/>
        <v>0</v>
      </c>
      <c r="L31" s="305"/>
      <c r="M31" s="306">
        <f t="shared" si="0"/>
        <v>0</v>
      </c>
      <c r="N31" s="306">
        <f t="shared" si="1"/>
        <v>0</v>
      </c>
      <c r="O31" s="307">
        <f t="shared" si="2"/>
        <v>0</v>
      </c>
      <c r="P31" s="308"/>
      <c r="Q31" s="25"/>
      <c r="R31" s="21"/>
      <c r="S31" s="21"/>
      <c r="T31" s="21"/>
      <c r="U31" s="24"/>
      <c r="W31" s="12"/>
      <c r="X31" s="12"/>
    </row>
    <row r="32" spans="1:24" x14ac:dyDescent="0.3">
      <c r="A32" s="81"/>
      <c r="B32" s="25"/>
      <c r="C32" s="88"/>
      <c r="D32" s="301">
        <v>12</v>
      </c>
      <c r="E32" s="302"/>
      <c r="F32" s="302"/>
      <c r="G32" s="302"/>
      <c r="H32" s="302"/>
      <c r="I32" s="303"/>
      <c r="J32" s="303"/>
      <c r="K32" s="304">
        <f t="shared" si="3"/>
        <v>0</v>
      </c>
      <c r="L32" s="305"/>
      <c r="M32" s="306">
        <f t="shared" si="0"/>
        <v>0</v>
      </c>
      <c r="N32" s="306">
        <f t="shared" si="1"/>
        <v>0</v>
      </c>
      <c r="O32" s="307">
        <f t="shared" si="2"/>
        <v>0</v>
      </c>
      <c r="P32" s="308"/>
      <c r="Q32" s="25"/>
      <c r="R32" s="21"/>
      <c r="S32" s="21"/>
      <c r="T32" s="21"/>
      <c r="U32" s="24"/>
      <c r="W32" s="12"/>
      <c r="X32" s="12"/>
    </row>
    <row r="33" spans="1:24" x14ac:dyDescent="0.3">
      <c r="A33" s="81"/>
      <c r="B33" s="25"/>
      <c r="C33" s="88"/>
      <c r="D33" s="301">
        <v>13</v>
      </c>
      <c r="E33" s="302"/>
      <c r="F33" s="302"/>
      <c r="G33" s="302"/>
      <c r="H33" s="302"/>
      <c r="I33" s="303"/>
      <c r="J33" s="303"/>
      <c r="K33" s="304">
        <f t="shared" si="3"/>
        <v>0</v>
      </c>
      <c r="L33" s="305"/>
      <c r="M33" s="306">
        <f t="shared" si="0"/>
        <v>0</v>
      </c>
      <c r="N33" s="306">
        <f t="shared" si="1"/>
        <v>0</v>
      </c>
      <c r="O33" s="307">
        <f t="shared" si="2"/>
        <v>0</v>
      </c>
      <c r="P33" s="308"/>
      <c r="Q33" s="25"/>
      <c r="R33" s="21"/>
      <c r="S33" s="21"/>
      <c r="T33" s="21"/>
      <c r="U33" s="24"/>
      <c r="W33" s="12"/>
      <c r="X33" s="12"/>
    </row>
    <row r="34" spans="1:24" x14ac:dyDescent="0.3">
      <c r="A34" s="81"/>
      <c r="B34" s="25"/>
      <c r="C34" s="88"/>
      <c r="D34" s="301">
        <v>14</v>
      </c>
      <c r="E34" s="302"/>
      <c r="F34" s="302"/>
      <c r="G34" s="302"/>
      <c r="H34" s="302"/>
      <c r="I34" s="303"/>
      <c r="J34" s="303"/>
      <c r="K34" s="304">
        <f t="shared" si="3"/>
        <v>0</v>
      </c>
      <c r="L34" s="305"/>
      <c r="M34" s="306">
        <f t="shared" si="0"/>
        <v>0</v>
      </c>
      <c r="N34" s="306">
        <f t="shared" si="1"/>
        <v>0</v>
      </c>
      <c r="O34" s="307">
        <f t="shared" si="2"/>
        <v>0</v>
      </c>
      <c r="P34" s="308"/>
      <c r="Q34" s="25"/>
      <c r="R34" s="21"/>
      <c r="S34" s="21"/>
      <c r="T34" s="21"/>
      <c r="U34" s="24"/>
      <c r="W34" s="12"/>
      <c r="X34" s="12"/>
    </row>
    <row r="35" spans="1:24" x14ac:dyDescent="0.3">
      <c r="A35" s="81"/>
      <c r="B35" s="25"/>
      <c r="C35" s="88"/>
      <c r="D35" s="301">
        <v>15</v>
      </c>
      <c r="E35" s="302"/>
      <c r="F35" s="302"/>
      <c r="G35" s="302"/>
      <c r="H35" s="302"/>
      <c r="I35" s="303"/>
      <c r="J35" s="303"/>
      <c r="K35" s="304">
        <f t="shared" si="3"/>
        <v>0</v>
      </c>
      <c r="L35" s="305"/>
      <c r="M35" s="306">
        <f t="shared" si="0"/>
        <v>0</v>
      </c>
      <c r="N35" s="306">
        <f t="shared" si="1"/>
        <v>0</v>
      </c>
      <c r="O35" s="307">
        <f t="shared" si="2"/>
        <v>0</v>
      </c>
      <c r="P35" s="308"/>
      <c r="Q35" s="25"/>
      <c r="R35" s="21"/>
      <c r="S35" s="21"/>
      <c r="T35" s="21"/>
      <c r="U35" s="24"/>
      <c r="W35" s="12"/>
      <c r="X35" s="12"/>
    </row>
    <row r="36" spans="1:24" x14ac:dyDescent="0.3">
      <c r="A36" s="81"/>
      <c r="B36" s="25"/>
      <c r="C36" s="88"/>
      <c r="D36" s="301">
        <v>16</v>
      </c>
      <c r="E36" s="302"/>
      <c r="F36" s="302"/>
      <c r="G36" s="302"/>
      <c r="H36" s="302"/>
      <c r="I36" s="303"/>
      <c r="J36" s="303"/>
      <c r="K36" s="304">
        <f t="shared" si="3"/>
        <v>0</v>
      </c>
      <c r="L36" s="305"/>
      <c r="M36" s="306">
        <f t="shared" si="0"/>
        <v>0</v>
      </c>
      <c r="N36" s="306">
        <f t="shared" si="1"/>
        <v>0</v>
      </c>
      <c r="O36" s="307">
        <f t="shared" si="2"/>
        <v>0</v>
      </c>
      <c r="P36" s="308"/>
      <c r="Q36" s="25"/>
      <c r="R36" s="21"/>
      <c r="S36" s="21"/>
      <c r="T36" s="21"/>
      <c r="U36" s="24"/>
      <c r="W36" s="12"/>
      <c r="X36" s="12"/>
    </row>
    <row r="37" spans="1:24" x14ac:dyDescent="0.3">
      <c r="A37" s="81"/>
      <c r="B37" s="25"/>
      <c r="C37" s="88"/>
      <c r="D37" s="301">
        <v>17</v>
      </c>
      <c r="E37" s="302"/>
      <c r="F37" s="302"/>
      <c r="G37" s="302"/>
      <c r="H37" s="302"/>
      <c r="I37" s="303"/>
      <c r="J37" s="303"/>
      <c r="K37" s="304">
        <f t="shared" si="3"/>
        <v>0</v>
      </c>
      <c r="L37" s="305"/>
      <c r="M37" s="306">
        <f t="shared" si="0"/>
        <v>0</v>
      </c>
      <c r="N37" s="306">
        <f t="shared" si="1"/>
        <v>0</v>
      </c>
      <c r="O37" s="307">
        <f t="shared" si="2"/>
        <v>0</v>
      </c>
      <c r="P37" s="308"/>
      <c r="Q37" s="25"/>
      <c r="R37" s="21"/>
      <c r="S37" s="21"/>
      <c r="T37" s="21"/>
      <c r="U37" s="24"/>
      <c r="W37" s="12"/>
      <c r="X37" s="12"/>
    </row>
    <row r="38" spans="1:24" x14ac:dyDescent="0.3">
      <c r="A38" s="81"/>
      <c r="B38" s="25"/>
      <c r="C38" s="88"/>
      <c r="D38" s="301">
        <v>18</v>
      </c>
      <c r="E38" s="302"/>
      <c r="F38" s="302"/>
      <c r="G38" s="302"/>
      <c r="H38" s="302"/>
      <c r="I38" s="303"/>
      <c r="J38" s="303"/>
      <c r="K38" s="304">
        <f t="shared" si="3"/>
        <v>0</v>
      </c>
      <c r="L38" s="305"/>
      <c r="M38" s="306">
        <f t="shared" si="0"/>
        <v>0</v>
      </c>
      <c r="N38" s="306">
        <f t="shared" si="1"/>
        <v>0</v>
      </c>
      <c r="O38" s="307">
        <f t="shared" si="2"/>
        <v>0</v>
      </c>
      <c r="P38" s="308"/>
      <c r="Q38" s="25"/>
      <c r="R38" s="21"/>
      <c r="S38" s="21"/>
      <c r="T38" s="21"/>
      <c r="U38" s="24"/>
      <c r="W38" s="12"/>
      <c r="X38" s="12"/>
    </row>
    <row r="39" spans="1:24" x14ac:dyDescent="0.3">
      <c r="A39" s="81"/>
      <c r="B39" s="25"/>
      <c r="C39" s="88"/>
      <c r="D39" s="301">
        <v>19</v>
      </c>
      <c r="E39" s="302"/>
      <c r="F39" s="302"/>
      <c r="G39" s="302"/>
      <c r="H39" s="302"/>
      <c r="I39" s="303"/>
      <c r="J39" s="303"/>
      <c r="K39" s="304">
        <f t="shared" si="3"/>
        <v>0</v>
      </c>
      <c r="L39" s="305"/>
      <c r="M39" s="306">
        <f t="shared" si="0"/>
        <v>0</v>
      </c>
      <c r="N39" s="306">
        <f t="shared" si="1"/>
        <v>0</v>
      </c>
      <c r="O39" s="307">
        <f t="shared" si="2"/>
        <v>0</v>
      </c>
      <c r="P39" s="308"/>
      <c r="Q39" s="25"/>
      <c r="R39" s="21"/>
      <c r="S39" s="21"/>
      <c r="T39" s="21"/>
      <c r="U39" s="24"/>
      <c r="W39" s="12"/>
      <c r="X39" s="12"/>
    </row>
    <row r="40" spans="1:24" x14ac:dyDescent="0.3">
      <c r="A40" s="81"/>
      <c r="B40" s="25"/>
      <c r="C40" s="88"/>
      <c r="D40" s="301">
        <v>20</v>
      </c>
      <c r="E40" s="302"/>
      <c r="F40" s="302"/>
      <c r="G40" s="302"/>
      <c r="H40" s="302"/>
      <c r="I40" s="303"/>
      <c r="J40" s="303"/>
      <c r="K40" s="304">
        <f t="shared" si="3"/>
        <v>0</v>
      </c>
      <c r="L40" s="305"/>
      <c r="M40" s="306">
        <f t="shared" si="0"/>
        <v>0</v>
      </c>
      <c r="N40" s="306">
        <f t="shared" si="1"/>
        <v>0</v>
      </c>
      <c r="O40" s="307">
        <f t="shared" si="2"/>
        <v>0</v>
      </c>
      <c r="P40" s="308"/>
      <c r="Q40" s="25"/>
      <c r="R40" s="21"/>
      <c r="S40" s="21"/>
      <c r="T40" s="21"/>
      <c r="U40" s="24"/>
      <c r="W40" s="12"/>
      <c r="X40" s="12"/>
    </row>
    <row r="41" spans="1:24" x14ac:dyDescent="0.3">
      <c r="A41" s="81"/>
      <c r="B41" s="25"/>
      <c r="C41" s="88"/>
      <c r="D41" s="301">
        <v>21</v>
      </c>
      <c r="E41" s="302"/>
      <c r="F41" s="302"/>
      <c r="G41" s="302"/>
      <c r="H41" s="302"/>
      <c r="I41" s="303"/>
      <c r="J41" s="303"/>
      <c r="K41" s="304">
        <f t="shared" si="3"/>
        <v>0</v>
      </c>
      <c r="L41" s="305"/>
      <c r="M41" s="306">
        <f t="shared" si="0"/>
        <v>0</v>
      </c>
      <c r="N41" s="306">
        <f t="shared" si="1"/>
        <v>0</v>
      </c>
      <c r="O41" s="307">
        <f t="shared" si="2"/>
        <v>0</v>
      </c>
      <c r="P41" s="308"/>
      <c r="Q41" s="25"/>
      <c r="R41" s="21"/>
      <c r="S41" s="21"/>
      <c r="T41" s="21"/>
      <c r="U41" s="24"/>
      <c r="W41" s="12"/>
      <c r="X41" s="12"/>
    </row>
    <row r="42" spans="1:24" x14ac:dyDescent="0.3">
      <c r="A42" s="81"/>
      <c r="B42" s="25"/>
      <c r="C42" s="88"/>
      <c r="D42" s="301">
        <v>22</v>
      </c>
      <c r="E42" s="302"/>
      <c r="F42" s="302"/>
      <c r="G42" s="302"/>
      <c r="H42" s="302"/>
      <c r="I42" s="303"/>
      <c r="J42" s="303"/>
      <c r="K42" s="304">
        <f t="shared" si="3"/>
        <v>0</v>
      </c>
      <c r="L42" s="305"/>
      <c r="M42" s="306">
        <f t="shared" si="0"/>
        <v>0</v>
      </c>
      <c r="N42" s="306">
        <f t="shared" si="1"/>
        <v>0</v>
      </c>
      <c r="O42" s="307">
        <f t="shared" si="2"/>
        <v>0</v>
      </c>
      <c r="P42" s="308"/>
      <c r="Q42" s="25"/>
      <c r="R42" s="21"/>
      <c r="S42" s="21"/>
      <c r="T42" s="21"/>
      <c r="U42" s="24"/>
      <c r="W42" s="12"/>
      <c r="X42" s="12"/>
    </row>
    <row r="43" spans="1:24" x14ac:dyDescent="0.3">
      <c r="A43" s="81"/>
      <c r="B43" s="25"/>
      <c r="C43" s="88"/>
      <c r="D43" s="301">
        <v>23</v>
      </c>
      <c r="E43" s="302"/>
      <c r="F43" s="302"/>
      <c r="G43" s="302"/>
      <c r="H43" s="302"/>
      <c r="I43" s="303"/>
      <c r="J43" s="303"/>
      <c r="K43" s="304">
        <f t="shared" si="3"/>
        <v>0</v>
      </c>
      <c r="L43" s="305"/>
      <c r="M43" s="306">
        <f t="shared" si="0"/>
        <v>0</v>
      </c>
      <c r="N43" s="306">
        <f t="shared" si="1"/>
        <v>0</v>
      </c>
      <c r="O43" s="307">
        <f t="shared" si="2"/>
        <v>0</v>
      </c>
      <c r="P43" s="308"/>
      <c r="Q43" s="25"/>
      <c r="R43" s="21"/>
      <c r="S43" s="21"/>
      <c r="T43" s="21"/>
      <c r="U43" s="24"/>
      <c r="W43" s="12"/>
      <c r="X43" s="12"/>
    </row>
    <row r="44" spans="1:24" x14ac:dyDescent="0.3">
      <c r="A44" s="81"/>
      <c r="B44" s="25"/>
      <c r="C44" s="88"/>
      <c r="D44" s="301">
        <v>24</v>
      </c>
      <c r="E44" s="302"/>
      <c r="F44" s="302"/>
      <c r="G44" s="302"/>
      <c r="H44" s="302"/>
      <c r="I44" s="303"/>
      <c r="J44" s="303"/>
      <c r="K44" s="304">
        <f t="shared" si="3"/>
        <v>0</v>
      </c>
      <c r="L44" s="305"/>
      <c r="M44" s="306">
        <f t="shared" si="0"/>
        <v>0</v>
      </c>
      <c r="N44" s="306">
        <f t="shared" si="1"/>
        <v>0</v>
      </c>
      <c r="O44" s="307">
        <f t="shared" si="2"/>
        <v>0</v>
      </c>
      <c r="P44" s="308"/>
      <c r="Q44" s="25"/>
      <c r="R44" s="21"/>
      <c r="S44" s="21"/>
      <c r="T44" s="21"/>
      <c r="U44" s="24"/>
      <c r="W44" s="12"/>
      <c r="X44" s="12"/>
    </row>
    <row r="45" spans="1:24" x14ac:dyDescent="0.3">
      <c r="A45" s="81"/>
      <c r="B45" s="25"/>
      <c r="C45" s="88"/>
      <c r="D45" s="301">
        <v>25</v>
      </c>
      <c r="E45" s="302"/>
      <c r="F45" s="302"/>
      <c r="G45" s="302"/>
      <c r="H45" s="302"/>
      <c r="I45" s="303"/>
      <c r="J45" s="303"/>
      <c r="K45" s="304">
        <f t="shared" si="3"/>
        <v>0</v>
      </c>
      <c r="L45" s="305"/>
      <c r="M45" s="306">
        <f t="shared" si="0"/>
        <v>0</v>
      </c>
      <c r="N45" s="306">
        <f t="shared" si="1"/>
        <v>0</v>
      </c>
      <c r="O45" s="307">
        <f t="shared" si="2"/>
        <v>0</v>
      </c>
      <c r="P45" s="308"/>
      <c r="Q45" s="25"/>
      <c r="R45" s="21"/>
      <c r="S45" s="21"/>
      <c r="T45" s="21"/>
      <c r="U45" s="24"/>
      <c r="W45" s="12"/>
      <c r="X45" s="12"/>
    </row>
    <row r="46" spans="1:24" x14ac:dyDescent="0.3">
      <c r="A46" s="81"/>
      <c r="B46" s="25"/>
      <c r="C46" s="88"/>
      <c r="D46" s="301">
        <v>26</v>
      </c>
      <c r="E46" s="302"/>
      <c r="F46" s="302"/>
      <c r="G46" s="302"/>
      <c r="H46" s="302"/>
      <c r="I46" s="303"/>
      <c r="J46" s="303"/>
      <c r="K46" s="304">
        <f t="shared" si="3"/>
        <v>0</v>
      </c>
      <c r="L46" s="305"/>
      <c r="M46" s="306">
        <f t="shared" si="0"/>
        <v>0</v>
      </c>
      <c r="N46" s="306">
        <f t="shared" si="1"/>
        <v>0</v>
      </c>
      <c r="O46" s="307">
        <f t="shared" si="2"/>
        <v>0</v>
      </c>
      <c r="P46" s="308"/>
      <c r="Q46" s="25"/>
      <c r="R46" s="21"/>
      <c r="S46" s="21"/>
      <c r="T46" s="21"/>
      <c r="U46" s="24"/>
      <c r="W46" s="12"/>
      <c r="X46" s="12"/>
    </row>
    <row r="47" spans="1:24" x14ac:dyDescent="0.3">
      <c r="A47" s="81"/>
      <c r="B47" s="25"/>
      <c r="C47" s="88"/>
      <c r="D47" s="301">
        <v>27</v>
      </c>
      <c r="E47" s="302"/>
      <c r="F47" s="302"/>
      <c r="G47" s="302"/>
      <c r="H47" s="302"/>
      <c r="I47" s="303"/>
      <c r="J47" s="303"/>
      <c r="K47" s="304">
        <f t="shared" si="3"/>
        <v>0</v>
      </c>
      <c r="L47" s="305"/>
      <c r="M47" s="306">
        <f t="shared" si="0"/>
        <v>0</v>
      </c>
      <c r="N47" s="306">
        <f t="shared" si="1"/>
        <v>0</v>
      </c>
      <c r="O47" s="307">
        <f t="shared" si="2"/>
        <v>0</v>
      </c>
      <c r="P47" s="308"/>
      <c r="Q47" s="25"/>
      <c r="R47" s="21"/>
      <c r="S47" s="21"/>
      <c r="T47" s="21"/>
      <c r="U47" s="24"/>
      <c r="W47" s="12"/>
      <c r="X47" s="12"/>
    </row>
    <row r="48" spans="1:24" x14ac:dyDescent="0.3">
      <c r="A48" s="81"/>
      <c r="B48" s="25"/>
      <c r="C48" s="88"/>
      <c r="D48" s="301">
        <v>28</v>
      </c>
      <c r="E48" s="302"/>
      <c r="F48" s="302"/>
      <c r="G48" s="302"/>
      <c r="H48" s="302"/>
      <c r="I48" s="303"/>
      <c r="J48" s="303"/>
      <c r="K48" s="304">
        <f t="shared" si="3"/>
        <v>0</v>
      </c>
      <c r="L48" s="305"/>
      <c r="M48" s="306">
        <f t="shared" si="0"/>
        <v>0</v>
      </c>
      <c r="N48" s="306">
        <f t="shared" si="1"/>
        <v>0</v>
      </c>
      <c r="O48" s="307">
        <f t="shared" si="2"/>
        <v>0</v>
      </c>
      <c r="P48" s="308"/>
      <c r="Q48" s="25"/>
      <c r="R48" s="21"/>
      <c r="S48" s="21"/>
      <c r="T48" s="21"/>
      <c r="U48" s="24"/>
      <c r="W48" s="12"/>
      <c r="X48" s="12"/>
    </row>
    <row r="49" spans="1:24" x14ac:dyDescent="0.3">
      <c r="A49" s="81"/>
      <c r="B49" s="25"/>
      <c r="C49" s="88"/>
      <c r="D49" s="301">
        <v>29</v>
      </c>
      <c r="E49" s="302"/>
      <c r="F49" s="302"/>
      <c r="G49" s="302"/>
      <c r="H49" s="302"/>
      <c r="I49" s="303"/>
      <c r="J49" s="303"/>
      <c r="K49" s="304">
        <f t="shared" si="3"/>
        <v>0</v>
      </c>
      <c r="L49" s="305"/>
      <c r="M49" s="306">
        <f t="shared" si="0"/>
        <v>0</v>
      </c>
      <c r="N49" s="306">
        <f t="shared" si="1"/>
        <v>0</v>
      </c>
      <c r="O49" s="307">
        <f t="shared" si="2"/>
        <v>0</v>
      </c>
      <c r="P49" s="308"/>
      <c r="Q49" s="25"/>
      <c r="R49" s="21"/>
      <c r="S49" s="21"/>
      <c r="T49" s="21"/>
      <c r="U49" s="24"/>
      <c r="W49" s="12"/>
      <c r="X49" s="12"/>
    </row>
    <row r="50" spans="1:24" x14ac:dyDescent="0.3">
      <c r="A50" s="81"/>
      <c r="B50" s="25"/>
      <c r="C50" s="88"/>
      <c r="D50" s="301">
        <v>30</v>
      </c>
      <c r="E50" s="302"/>
      <c r="F50" s="302"/>
      <c r="G50" s="302"/>
      <c r="H50" s="302"/>
      <c r="I50" s="303"/>
      <c r="J50" s="303"/>
      <c r="K50" s="304">
        <f t="shared" si="3"/>
        <v>0</v>
      </c>
      <c r="L50" s="305"/>
      <c r="M50" s="306">
        <f t="shared" si="0"/>
        <v>0</v>
      </c>
      <c r="N50" s="306">
        <f t="shared" si="1"/>
        <v>0</v>
      </c>
      <c r="O50" s="307">
        <f t="shared" si="2"/>
        <v>0</v>
      </c>
      <c r="P50" s="308"/>
      <c r="Q50" s="25"/>
      <c r="R50" s="21"/>
      <c r="S50" s="21"/>
      <c r="T50" s="21"/>
      <c r="U50" s="24"/>
      <c r="W50" s="12"/>
      <c r="X50" s="12"/>
    </row>
    <row r="51" spans="1:24" x14ac:dyDescent="0.3">
      <c r="A51" s="81"/>
      <c r="B51" s="25"/>
      <c r="C51" s="88"/>
      <c r="D51" s="301">
        <v>31</v>
      </c>
      <c r="E51" s="302"/>
      <c r="F51" s="302"/>
      <c r="G51" s="302"/>
      <c r="H51" s="302"/>
      <c r="I51" s="303"/>
      <c r="J51" s="303"/>
      <c r="K51" s="304">
        <f t="shared" si="3"/>
        <v>0</v>
      </c>
      <c r="L51" s="305"/>
      <c r="M51" s="306">
        <f t="shared" si="0"/>
        <v>0</v>
      </c>
      <c r="N51" s="306">
        <f t="shared" si="1"/>
        <v>0</v>
      </c>
      <c r="O51" s="307">
        <f t="shared" si="2"/>
        <v>0</v>
      </c>
      <c r="P51" s="308"/>
      <c r="Q51" s="25"/>
      <c r="R51" s="21"/>
      <c r="S51" s="21"/>
      <c r="T51" s="21"/>
      <c r="U51" s="24"/>
      <c r="W51" s="12"/>
      <c r="X51" s="12"/>
    </row>
    <row r="52" spans="1:24" x14ac:dyDescent="0.3">
      <c r="A52" s="81"/>
      <c r="B52" s="25"/>
      <c r="C52" s="88"/>
      <c r="D52" s="301">
        <v>32</v>
      </c>
      <c r="E52" s="302"/>
      <c r="F52" s="302"/>
      <c r="G52" s="302"/>
      <c r="H52" s="302"/>
      <c r="I52" s="303"/>
      <c r="J52" s="303"/>
      <c r="K52" s="304">
        <f t="shared" si="3"/>
        <v>0</v>
      </c>
      <c r="L52" s="305"/>
      <c r="M52" s="306">
        <f t="shared" si="0"/>
        <v>0</v>
      </c>
      <c r="N52" s="306">
        <f t="shared" si="1"/>
        <v>0</v>
      </c>
      <c r="O52" s="307">
        <f t="shared" si="2"/>
        <v>0</v>
      </c>
      <c r="P52" s="308"/>
      <c r="Q52" s="25"/>
      <c r="R52" s="21"/>
      <c r="S52" s="21"/>
      <c r="T52" s="21"/>
      <c r="U52" s="24"/>
      <c r="W52" s="12"/>
      <c r="X52" s="12"/>
    </row>
    <row r="53" spans="1:24" x14ac:dyDescent="0.3">
      <c r="A53" s="81"/>
      <c r="B53" s="25"/>
      <c r="C53" s="88"/>
      <c r="D53" s="301">
        <v>33</v>
      </c>
      <c r="E53" s="302"/>
      <c r="F53" s="302"/>
      <c r="G53" s="302"/>
      <c r="H53" s="302"/>
      <c r="I53" s="303"/>
      <c r="J53" s="303"/>
      <c r="K53" s="304">
        <f t="shared" si="3"/>
        <v>0</v>
      </c>
      <c r="L53" s="305"/>
      <c r="M53" s="306">
        <f t="shared" si="0"/>
        <v>0</v>
      </c>
      <c r="N53" s="306">
        <f t="shared" si="1"/>
        <v>0</v>
      </c>
      <c r="O53" s="307">
        <f t="shared" si="2"/>
        <v>0</v>
      </c>
      <c r="P53" s="308"/>
      <c r="Q53" s="25"/>
      <c r="R53" s="21"/>
      <c r="S53" s="21"/>
      <c r="T53" s="21"/>
      <c r="U53" s="24"/>
      <c r="W53" s="12"/>
      <c r="X53" s="12"/>
    </row>
    <row r="54" spans="1:24" x14ac:dyDescent="0.3">
      <c r="A54" s="81"/>
      <c r="B54" s="25"/>
      <c r="C54" s="88"/>
      <c r="D54" s="301">
        <v>34</v>
      </c>
      <c r="E54" s="302"/>
      <c r="F54" s="302"/>
      <c r="G54" s="302"/>
      <c r="H54" s="302"/>
      <c r="I54" s="303"/>
      <c r="J54" s="303"/>
      <c r="K54" s="304">
        <f t="shared" si="3"/>
        <v>0</v>
      </c>
      <c r="L54" s="305"/>
      <c r="M54" s="306">
        <f t="shared" si="0"/>
        <v>0</v>
      </c>
      <c r="N54" s="306">
        <f t="shared" si="1"/>
        <v>0</v>
      </c>
      <c r="O54" s="307">
        <f t="shared" si="2"/>
        <v>0</v>
      </c>
      <c r="P54" s="308"/>
      <c r="Q54" s="25"/>
      <c r="R54" s="21"/>
      <c r="S54" s="21"/>
      <c r="T54" s="21"/>
      <c r="U54" s="24"/>
      <c r="W54" s="12"/>
      <c r="X54" s="12"/>
    </row>
    <row r="55" spans="1:24" x14ac:dyDescent="0.3">
      <c r="A55" s="81"/>
      <c r="B55" s="25"/>
      <c r="C55" s="88"/>
      <c r="D55" s="301">
        <v>35</v>
      </c>
      <c r="E55" s="302"/>
      <c r="F55" s="302"/>
      <c r="G55" s="302"/>
      <c r="H55" s="302"/>
      <c r="I55" s="303"/>
      <c r="J55" s="303"/>
      <c r="K55" s="304">
        <f t="shared" si="3"/>
        <v>0</v>
      </c>
      <c r="L55" s="305"/>
      <c r="M55" s="306">
        <f t="shared" si="0"/>
        <v>0</v>
      </c>
      <c r="N55" s="306">
        <f t="shared" si="1"/>
        <v>0</v>
      </c>
      <c r="O55" s="307">
        <f t="shared" si="2"/>
        <v>0</v>
      </c>
      <c r="P55" s="308"/>
      <c r="Q55" s="25"/>
      <c r="R55" s="21"/>
      <c r="S55" s="21"/>
      <c r="T55" s="21"/>
      <c r="U55" s="24"/>
      <c r="W55" s="12"/>
      <c r="X55" s="12"/>
    </row>
    <row r="56" spans="1:24" x14ac:dyDescent="0.3">
      <c r="A56" s="81"/>
      <c r="B56" s="25"/>
      <c r="C56" s="88"/>
      <c r="D56" s="301">
        <v>36</v>
      </c>
      <c r="E56" s="302"/>
      <c r="F56" s="302"/>
      <c r="G56" s="302"/>
      <c r="H56" s="302"/>
      <c r="I56" s="303"/>
      <c r="J56" s="303"/>
      <c r="K56" s="304">
        <f t="shared" si="3"/>
        <v>0</v>
      </c>
      <c r="L56" s="305"/>
      <c r="M56" s="306">
        <f t="shared" si="0"/>
        <v>0</v>
      </c>
      <c r="N56" s="306">
        <f t="shared" si="1"/>
        <v>0</v>
      </c>
      <c r="O56" s="307">
        <f t="shared" si="2"/>
        <v>0</v>
      </c>
      <c r="P56" s="308"/>
      <c r="Q56" s="25"/>
      <c r="R56" s="21"/>
      <c r="S56" s="21"/>
      <c r="T56" s="21"/>
      <c r="U56" s="24"/>
      <c r="W56" s="12"/>
      <c r="X56" s="12"/>
    </row>
    <row r="57" spans="1:24" x14ac:dyDescent="0.3">
      <c r="A57" s="81"/>
      <c r="B57" s="25"/>
      <c r="C57" s="88"/>
      <c r="D57" s="301">
        <v>37</v>
      </c>
      <c r="E57" s="302"/>
      <c r="F57" s="302"/>
      <c r="G57" s="302"/>
      <c r="H57" s="302"/>
      <c r="I57" s="303"/>
      <c r="J57" s="303"/>
      <c r="K57" s="304">
        <f t="shared" si="3"/>
        <v>0</v>
      </c>
      <c r="L57" s="305"/>
      <c r="M57" s="306">
        <f t="shared" si="0"/>
        <v>0</v>
      </c>
      <c r="N57" s="306">
        <f t="shared" si="1"/>
        <v>0</v>
      </c>
      <c r="O57" s="307">
        <f t="shared" si="2"/>
        <v>0</v>
      </c>
      <c r="P57" s="308"/>
      <c r="Q57" s="25"/>
      <c r="R57" s="21"/>
      <c r="S57" s="21"/>
      <c r="T57" s="21"/>
      <c r="U57" s="24"/>
      <c r="W57" s="12"/>
      <c r="X57" s="12"/>
    </row>
    <row r="58" spans="1:24" x14ac:dyDescent="0.3">
      <c r="A58" s="81"/>
      <c r="B58" s="25"/>
      <c r="C58" s="88"/>
      <c r="D58" s="301">
        <v>38</v>
      </c>
      <c r="E58" s="302"/>
      <c r="F58" s="302"/>
      <c r="G58" s="302"/>
      <c r="H58" s="302"/>
      <c r="I58" s="303"/>
      <c r="J58" s="303"/>
      <c r="K58" s="304">
        <f t="shared" si="3"/>
        <v>0</v>
      </c>
      <c r="L58" s="305"/>
      <c r="M58" s="306">
        <f t="shared" si="0"/>
        <v>0</v>
      </c>
      <c r="N58" s="306">
        <f t="shared" si="1"/>
        <v>0</v>
      </c>
      <c r="O58" s="307">
        <f t="shared" si="2"/>
        <v>0</v>
      </c>
      <c r="P58" s="308"/>
      <c r="Q58" s="25"/>
      <c r="R58" s="21"/>
      <c r="S58" s="21"/>
      <c r="T58" s="21"/>
      <c r="U58" s="24"/>
      <c r="W58" s="12"/>
      <c r="X58" s="12"/>
    </row>
    <row r="59" spans="1:24" x14ac:dyDescent="0.3">
      <c r="A59" s="81"/>
      <c r="B59" s="25"/>
      <c r="C59" s="88"/>
      <c r="D59" s="301">
        <v>39</v>
      </c>
      <c r="E59" s="302"/>
      <c r="F59" s="302"/>
      <c r="G59" s="302"/>
      <c r="H59" s="302"/>
      <c r="I59" s="303"/>
      <c r="J59" s="303"/>
      <c r="K59" s="304">
        <f t="shared" si="3"/>
        <v>0</v>
      </c>
      <c r="L59" s="305"/>
      <c r="M59" s="306">
        <f t="shared" si="0"/>
        <v>0</v>
      </c>
      <c r="N59" s="306">
        <f t="shared" si="1"/>
        <v>0</v>
      </c>
      <c r="O59" s="307">
        <f t="shared" si="2"/>
        <v>0</v>
      </c>
      <c r="P59" s="308"/>
      <c r="Q59" s="25"/>
      <c r="R59" s="21"/>
      <c r="S59" s="21"/>
      <c r="T59" s="21"/>
      <c r="U59" s="24"/>
      <c r="W59" s="12"/>
      <c r="X59" s="12"/>
    </row>
    <row r="60" spans="1:24" x14ac:dyDescent="0.3">
      <c r="A60" s="81"/>
      <c r="B60" s="25"/>
      <c r="C60" s="88"/>
      <c r="D60" s="301">
        <v>40</v>
      </c>
      <c r="E60" s="302"/>
      <c r="F60" s="302"/>
      <c r="G60" s="302"/>
      <c r="H60" s="302"/>
      <c r="I60" s="303"/>
      <c r="J60" s="303"/>
      <c r="K60" s="304">
        <f t="shared" si="3"/>
        <v>0</v>
      </c>
      <c r="L60" s="305"/>
      <c r="M60" s="306">
        <f t="shared" si="0"/>
        <v>0</v>
      </c>
      <c r="N60" s="306">
        <f t="shared" si="1"/>
        <v>0</v>
      </c>
      <c r="O60" s="307">
        <f t="shared" si="2"/>
        <v>0</v>
      </c>
      <c r="P60" s="308"/>
      <c r="Q60" s="25"/>
      <c r="R60" s="21"/>
      <c r="S60" s="21"/>
      <c r="T60" s="21"/>
      <c r="U60" s="24"/>
      <c r="W60" s="12"/>
      <c r="X60" s="12"/>
    </row>
    <row r="61" spans="1:24" x14ac:dyDescent="0.3">
      <c r="A61" s="81"/>
      <c r="B61" s="25"/>
      <c r="C61" s="88"/>
      <c r="D61" s="301">
        <v>41</v>
      </c>
      <c r="E61" s="302"/>
      <c r="F61" s="302"/>
      <c r="G61" s="302"/>
      <c r="H61" s="302"/>
      <c r="I61" s="303"/>
      <c r="J61" s="303"/>
      <c r="K61" s="304">
        <f t="shared" si="3"/>
        <v>0</v>
      </c>
      <c r="L61" s="305"/>
      <c r="M61" s="306">
        <f t="shared" si="0"/>
        <v>0</v>
      </c>
      <c r="N61" s="306">
        <f t="shared" si="1"/>
        <v>0</v>
      </c>
      <c r="O61" s="307">
        <f t="shared" si="2"/>
        <v>0</v>
      </c>
      <c r="P61" s="308"/>
      <c r="Q61" s="25"/>
      <c r="R61" s="21"/>
      <c r="S61" s="21"/>
      <c r="T61" s="21"/>
      <c r="U61" s="24"/>
      <c r="W61" s="12"/>
      <c r="X61" s="12"/>
    </row>
    <row r="62" spans="1:24" x14ac:dyDescent="0.3">
      <c r="A62" s="81"/>
      <c r="B62" s="25"/>
      <c r="C62" s="88"/>
      <c r="D62" s="301">
        <v>42</v>
      </c>
      <c r="E62" s="302"/>
      <c r="F62" s="302"/>
      <c r="G62" s="302"/>
      <c r="H62" s="302"/>
      <c r="I62" s="303"/>
      <c r="J62" s="303"/>
      <c r="K62" s="304">
        <f t="shared" si="3"/>
        <v>0</v>
      </c>
      <c r="L62" s="305"/>
      <c r="M62" s="306">
        <f t="shared" si="0"/>
        <v>0</v>
      </c>
      <c r="N62" s="306">
        <f t="shared" si="1"/>
        <v>0</v>
      </c>
      <c r="O62" s="307">
        <f t="shared" si="2"/>
        <v>0</v>
      </c>
      <c r="P62" s="308"/>
      <c r="Q62" s="25"/>
      <c r="R62" s="21"/>
      <c r="S62" s="21"/>
      <c r="T62" s="21"/>
      <c r="U62" s="24"/>
      <c r="W62" s="12"/>
      <c r="X62" s="12"/>
    </row>
    <row r="63" spans="1:24" x14ac:dyDescent="0.3">
      <c r="A63" s="81"/>
      <c r="B63" s="25"/>
      <c r="C63" s="88"/>
      <c r="D63" s="301">
        <v>43</v>
      </c>
      <c r="E63" s="302"/>
      <c r="F63" s="302"/>
      <c r="G63" s="302"/>
      <c r="H63" s="302"/>
      <c r="I63" s="303"/>
      <c r="J63" s="303"/>
      <c r="K63" s="304">
        <f t="shared" si="3"/>
        <v>0</v>
      </c>
      <c r="L63" s="305"/>
      <c r="M63" s="306">
        <f t="shared" si="0"/>
        <v>0</v>
      </c>
      <c r="N63" s="306">
        <f t="shared" si="1"/>
        <v>0</v>
      </c>
      <c r="O63" s="307">
        <f t="shared" si="2"/>
        <v>0</v>
      </c>
      <c r="P63" s="308"/>
      <c r="Q63" s="25"/>
      <c r="R63" s="21"/>
      <c r="S63" s="21"/>
      <c r="T63" s="21"/>
      <c r="U63" s="24"/>
      <c r="W63" s="12"/>
      <c r="X63" s="12"/>
    </row>
    <row r="64" spans="1:24" x14ac:dyDescent="0.3">
      <c r="A64" s="81"/>
      <c r="B64" s="25"/>
      <c r="C64" s="88"/>
      <c r="D64" s="301">
        <v>44</v>
      </c>
      <c r="E64" s="302"/>
      <c r="F64" s="302"/>
      <c r="G64" s="302"/>
      <c r="H64" s="302"/>
      <c r="I64" s="303"/>
      <c r="J64" s="303"/>
      <c r="K64" s="304">
        <f t="shared" si="3"/>
        <v>0</v>
      </c>
      <c r="L64" s="305"/>
      <c r="M64" s="306">
        <f t="shared" si="0"/>
        <v>0</v>
      </c>
      <c r="N64" s="306">
        <f t="shared" si="1"/>
        <v>0</v>
      </c>
      <c r="O64" s="307">
        <f t="shared" si="2"/>
        <v>0</v>
      </c>
      <c r="P64" s="308"/>
      <c r="Q64" s="25"/>
      <c r="R64" s="21"/>
      <c r="S64" s="21"/>
      <c r="T64" s="21"/>
      <c r="U64" s="24"/>
      <c r="W64" s="12"/>
      <c r="X64" s="12"/>
    </row>
    <row r="65" spans="1:24" x14ac:dyDescent="0.3">
      <c r="A65" s="81"/>
      <c r="B65" s="25"/>
      <c r="C65" s="88"/>
      <c r="D65" s="301">
        <v>45</v>
      </c>
      <c r="E65" s="302"/>
      <c r="F65" s="302"/>
      <c r="G65" s="302"/>
      <c r="H65" s="302"/>
      <c r="I65" s="303"/>
      <c r="J65" s="303"/>
      <c r="K65" s="304">
        <f t="shared" si="3"/>
        <v>0</v>
      </c>
      <c r="L65" s="305"/>
      <c r="M65" s="306">
        <f t="shared" si="0"/>
        <v>0</v>
      </c>
      <c r="N65" s="306">
        <f t="shared" si="1"/>
        <v>0</v>
      </c>
      <c r="O65" s="307">
        <f t="shared" si="2"/>
        <v>0</v>
      </c>
      <c r="P65" s="308"/>
      <c r="Q65" s="25"/>
      <c r="R65" s="21"/>
      <c r="S65" s="21"/>
      <c r="T65" s="21"/>
      <c r="U65" s="24"/>
      <c r="W65" s="12"/>
      <c r="X65" s="12"/>
    </row>
    <row r="66" spans="1:24" x14ac:dyDescent="0.3">
      <c r="A66" s="81"/>
      <c r="B66" s="25"/>
      <c r="C66" s="88"/>
      <c r="D66" s="301">
        <v>46</v>
      </c>
      <c r="E66" s="302"/>
      <c r="F66" s="302"/>
      <c r="G66" s="302"/>
      <c r="H66" s="302"/>
      <c r="I66" s="303"/>
      <c r="J66" s="303"/>
      <c r="K66" s="304">
        <f t="shared" si="3"/>
        <v>0</v>
      </c>
      <c r="L66" s="305"/>
      <c r="M66" s="306">
        <f t="shared" si="0"/>
        <v>0</v>
      </c>
      <c r="N66" s="306">
        <f t="shared" si="1"/>
        <v>0</v>
      </c>
      <c r="O66" s="307">
        <f t="shared" si="2"/>
        <v>0</v>
      </c>
      <c r="P66" s="308"/>
      <c r="Q66" s="25"/>
      <c r="R66" s="21"/>
      <c r="S66" s="21"/>
      <c r="T66" s="21"/>
      <c r="U66" s="24"/>
      <c r="W66" s="12"/>
      <c r="X66" s="12"/>
    </row>
    <row r="67" spans="1:24" x14ac:dyDescent="0.3">
      <c r="A67" s="81"/>
      <c r="B67" s="25"/>
      <c r="C67" s="88"/>
      <c r="D67" s="301">
        <v>47</v>
      </c>
      <c r="E67" s="302"/>
      <c r="F67" s="302"/>
      <c r="G67" s="302"/>
      <c r="H67" s="302"/>
      <c r="I67" s="303"/>
      <c r="J67" s="303"/>
      <c r="K67" s="304">
        <f t="shared" si="3"/>
        <v>0</v>
      </c>
      <c r="L67" s="305"/>
      <c r="M67" s="306">
        <f t="shared" si="0"/>
        <v>0</v>
      </c>
      <c r="N67" s="306">
        <f t="shared" si="1"/>
        <v>0</v>
      </c>
      <c r="O67" s="307">
        <f t="shared" si="2"/>
        <v>0</v>
      </c>
      <c r="P67" s="308"/>
      <c r="Q67" s="25"/>
      <c r="R67" s="21"/>
      <c r="S67" s="21"/>
      <c r="T67" s="21"/>
      <c r="U67" s="24"/>
      <c r="W67" s="12"/>
      <c r="X67" s="12"/>
    </row>
    <row r="68" spans="1:24" x14ac:dyDescent="0.3">
      <c r="A68" s="81"/>
      <c r="B68" s="25"/>
      <c r="C68" s="88"/>
      <c r="D68" s="301">
        <v>48</v>
      </c>
      <c r="E68" s="302"/>
      <c r="F68" s="302"/>
      <c r="G68" s="302"/>
      <c r="H68" s="302"/>
      <c r="I68" s="303"/>
      <c r="J68" s="303"/>
      <c r="K68" s="304">
        <f t="shared" si="3"/>
        <v>0</v>
      </c>
      <c r="L68" s="305"/>
      <c r="M68" s="306">
        <f t="shared" si="0"/>
        <v>0</v>
      </c>
      <c r="N68" s="306">
        <f t="shared" si="1"/>
        <v>0</v>
      </c>
      <c r="O68" s="307">
        <f t="shared" si="2"/>
        <v>0</v>
      </c>
      <c r="P68" s="308"/>
      <c r="Q68" s="25"/>
      <c r="R68" s="21"/>
      <c r="S68" s="21"/>
      <c r="T68" s="21"/>
      <c r="U68" s="24"/>
      <c r="W68" s="12"/>
      <c r="X68" s="12"/>
    </row>
    <row r="69" spans="1:24" x14ac:dyDescent="0.3">
      <c r="A69" s="81"/>
      <c r="B69" s="25"/>
      <c r="C69" s="88"/>
      <c r="D69" s="301">
        <v>49</v>
      </c>
      <c r="E69" s="302"/>
      <c r="F69" s="302"/>
      <c r="G69" s="302"/>
      <c r="H69" s="302"/>
      <c r="I69" s="303"/>
      <c r="J69" s="303"/>
      <c r="K69" s="304">
        <f t="shared" si="3"/>
        <v>0</v>
      </c>
      <c r="L69" s="305"/>
      <c r="M69" s="306">
        <f t="shared" si="0"/>
        <v>0</v>
      </c>
      <c r="N69" s="306">
        <f t="shared" si="1"/>
        <v>0</v>
      </c>
      <c r="O69" s="307">
        <f t="shared" si="2"/>
        <v>0</v>
      </c>
      <c r="P69" s="308"/>
      <c r="Q69" s="25"/>
      <c r="R69" s="21"/>
      <c r="S69" s="21"/>
      <c r="T69" s="21"/>
      <c r="U69" s="24"/>
      <c r="W69" s="12"/>
      <c r="X69" s="12"/>
    </row>
    <row r="70" spans="1:24" x14ac:dyDescent="0.3">
      <c r="A70" s="81"/>
      <c r="B70" s="25"/>
      <c r="C70" s="88"/>
      <c r="D70" s="301">
        <v>50</v>
      </c>
      <c r="E70" s="302"/>
      <c r="F70" s="302"/>
      <c r="G70" s="302"/>
      <c r="H70" s="302"/>
      <c r="I70" s="303"/>
      <c r="J70" s="303"/>
      <c r="K70" s="304">
        <f t="shared" si="3"/>
        <v>0</v>
      </c>
      <c r="L70" s="305"/>
      <c r="M70" s="306">
        <f t="shared" si="0"/>
        <v>0</v>
      </c>
      <c r="N70" s="306">
        <f t="shared" si="1"/>
        <v>0</v>
      </c>
      <c r="O70" s="307">
        <f t="shared" si="2"/>
        <v>0</v>
      </c>
      <c r="P70" s="308"/>
      <c r="Q70" s="25"/>
      <c r="R70" s="21"/>
      <c r="S70" s="21"/>
      <c r="T70" s="21"/>
      <c r="U70" s="24"/>
      <c r="W70" s="12"/>
      <c r="X70" s="12"/>
    </row>
    <row r="71" spans="1:24" x14ac:dyDescent="0.3">
      <c r="A71" s="81"/>
      <c r="B71" s="25"/>
      <c r="C71" s="88"/>
      <c r="D71" s="301">
        <v>51</v>
      </c>
      <c r="E71" s="302"/>
      <c r="F71" s="302"/>
      <c r="G71" s="302"/>
      <c r="H71" s="302"/>
      <c r="I71" s="303"/>
      <c r="J71" s="303"/>
      <c r="K71" s="304">
        <f t="shared" si="3"/>
        <v>0</v>
      </c>
      <c r="L71" s="305"/>
      <c r="M71" s="306">
        <f t="shared" si="0"/>
        <v>0</v>
      </c>
      <c r="N71" s="306">
        <f t="shared" si="1"/>
        <v>0</v>
      </c>
      <c r="O71" s="307">
        <f t="shared" si="2"/>
        <v>0</v>
      </c>
      <c r="P71" s="308"/>
      <c r="Q71" s="25"/>
      <c r="R71" s="21"/>
      <c r="S71" s="21"/>
      <c r="T71" s="21"/>
      <c r="U71" s="24"/>
      <c r="W71" s="12"/>
      <c r="X71" s="12"/>
    </row>
    <row r="72" spans="1:24" x14ac:dyDescent="0.3">
      <c r="A72" s="81"/>
      <c r="B72" s="25"/>
      <c r="C72" s="88"/>
      <c r="D72" s="301">
        <v>52</v>
      </c>
      <c r="E72" s="302"/>
      <c r="F72" s="302"/>
      <c r="G72" s="302"/>
      <c r="H72" s="302"/>
      <c r="I72" s="303"/>
      <c r="J72" s="303"/>
      <c r="K72" s="304">
        <f t="shared" si="3"/>
        <v>0</v>
      </c>
      <c r="L72" s="305"/>
      <c r="M72" s="306">
        <f t="shared" si="0"/>
        <v>0</v>
      </c>
      <c r="N72" s="306">
        <f t="shared" si="1"/>
        <v>0</v>
      </c>
      <c r="O72" s="307">
        <f t="shared" si="2"/>
        <v>0</v>
      </c>
      <c r="P72" s="308"/>
      <c r="Q72" s="25"/>
      <c r="R72" s="21"/>
      <c r="S72" s="21"/>
      <c r="T72" s="21"/>
      <c r="U72" s="24"/>
      <c r="W72" s="12"/>
      <c r="X72" s="12"/>
    </row>
    <row r="73" spans="1:24" x14ac:dyDescent="0.3">
      <c r="A73" s="81"/>
      <c r="B73" s="25"/>
      <c r="C73" s="88"/>
      <c r="D73" s="301">
        <v>53</v>
      </c>
      <c r="E73" s="302"/>
      <c r="F73" s="302"/>
      <c r="G73" s="302"/>
      <c r="H73" s="302"/>
      <c r="I73" s="303"/>
      <c r="J73" s="303"/>
      <c r="K73" s="304">
        <f t="shared" si="3"/>
        <v>0</v>
      </c>
      <c r="L73" s="305"/>
      <c r="M73" s="306">
        <f t="shared" si="0"/>
        <v>0</v>
      </c>
      <c r="N73" s="306">
        <f t="shared" si="1"/>
        <v>0</v>
      </c>
      <c r="O73" s="307">
        <f t="shared" si="2"/>
        <v>0</v>
      </c>
      <c r="P73" s="308"/>
      <c r="Q73" s="25"/>
      <c r="R73" s="21"/>
      <c r="S73" s="21"/>
      <c r="T73" s="21"/>
      <c r="U73" s="24"/>
      <c r="W73" s="12"/>
      <c r="X73" s="12"/>
    </row>
    <row r="74" spans="1:24" x14ac:dyDescent="0.3">
      <c r="A74" s="81"/>
      <c r="B74" s="25"/>
      <c r="C74" s="88"/>
      <c r="D74" s="301">
        <v>54</v>
      </c>
      <c r="E74" s="302"/>
      <c r="F74" s="302"/>
      <c r="G74" s="302"/>
      <c r="H74" s="302"/>
      <c r="I74" s="303"/>
      <c r="J74" s="303"/>
      <c r="K74" s="304">
        <f t="shared" si="3"/>
        <v>0</v>
      </c>
      <c r="L74" s="305"/>
      <c r="M74" s="306">
        <f t="shared" si="0"/>
        <v>0</v>
      </c>
      <c r="N74" s="306">
        <f t="shared" si="1"/>
        <v>0</v>
      </c>
      <c r="O74" s="307">
        <f t="shared" si="2"/>
        <v>0</v>
      </c>
      <c r="P74" s="308"/>
      <c r="Q74" s="25"/>
      <c r="R74" s="21"/>
      <c r="S74" s="21"/>
      <c r="T74" s="21"/>
      <c r="U74" s="24"/>
      <c r="W74" s="12"/>
      <c r="X74" s="12"/>
    </row>
    <row r="75" spans="1:24" x14ac:dyDescent="0.3">
      <c r="A75" s="81"/>
      <c r="B75" s="25"/>
      <c r="C75" s="88"/>
      <c r="D75" s="301">
        <v>55</v>
      </c>
      <c r="E75" s="302"/>
      <c r="F75" s="302"/>
      <c r="G75" s="302"/>
      <c r="H75" s="302"/>
      <c r="I75" s="303"/>
      <c r="J75" s="303"/>
      <c r="K75" s="304">
        <f t="shared" si="3"/>
        <v>0</v>
      </c>
      <c r="L75" s="305"/>
      <c r="M75" s="306">
        <f t="shared" si="0"/>
        <v>0</v>
      </c>
      <c r="N75" s="306">
        <f t="shared" si="1"/>
        <v>0</v>
      </c>
      <c r="O75" s="307">
        <f t="shared" si="2"/>
        <v>0</v>
      </c>
      <c r="P75" s="308"/>
      <c r="Q75" s="25"/>
      <c r="R75" s="21"/>
      <c r="S75" s="21"/>
      <c r="T75" s="21"/>
      <c r="U75" s="24"/>
      <c r="W75" s="12"/>
      <c r="X75" s="12"/>
    </row>
    <row r="76" spans="1:24" x14ac:dyDescent="0.3">
      <c r="A76" s="81"/>
      <c r="B76" s="25"/>
      <c r="C76" s="88"/>
      <c r="D76" s="301">
        <v>56</v>
      </c>
      <c r="E76" s="302"/>
      <c r="F76" s="302"/>
      <c r="G76" s="302"/>
      <c r="H76" s="302"/>
      <c r="I76" s="303"/>
      <c r="J76" s="303"/>
      <c r="K76" s="304">
        <f t="shared" si="3"/>
        <v>0</v>
      </c>
      <c r="L76" s="305"/>
      <c r="M76" s="306">
        <f t="shared" si="0"/>
        <v>0</v>
      </c>
      <c r="N76" s="306">
        <f t="shared" si="1"/>
        <v>0</v>
      </c>
      <c r="O76" s="307">
        <f t="shared" si="2"/>
        <v>0</v>
      </c>
      <c r="P76" s="308"/>
      <c r="Q76" s="25"/>
      <c r="R76" s="21"/>
      <c r="S76" s="21"/>
      <c r="T76" s="21"/>
      <c r="U76" s="24"/>
      <c r="W76" s="12"/>
      <c r="X76" s="12"/>
    </row>
    <row r="77" spans="1:24" x14ac:dyDescent="0.3">
      <c r="A77" s="81"/>
      <c r="B77" s="25"/>
      <c r="C77" s="88"/>
      <c r="D77" s="301">
        <v>57</v>
      </c>
      <c r="E77" s="302"/>
      <c r="F77" s="302"/>
      <c r="G77" s="302"/>
      <c r="H77" s="302"/>
      <c r="I77" s="303"/>
      <c r="J77" s="303"/>
      <c r="K77" s="304">
        <f t="shared" si="3"/>
        <v>0</v>
      </c>
      <c r="L77" s="305"/>
      <c r="M77" s="306">
        <f t="shared" si="0"/>
        <v>0</v>
      </c>
      <c r="N77" s="306">
        <f t="shared" si="1"/>
        <v>0</v>
      </c>
      <c r="O77" s="307">
        <f t="shared" si="2"/>
        <v>0</v>
      </c>
      <c r="P77" s="308"/>
      <c r="Q77" s="25"/>
      <c r="R77" s="21"/>
      <c r="S77" s="21"/>
      <c r="T77" s="21"/>
      <c r="U77" s="24"/>
      <c r="W77" s="12"/>
      <c r="X77" s="12"/>
    </row>
    <row r="78" spans="1:24" x14ac:dyDescent="0.3">
      <c r="A78" s="81"/>
      <c r="B78" s="25"/>
      <c r="C78" s="88"/>
      <c r="D78" s="301">
        <v>58</v>
      </c>
      <c r="E78" s="302"/>
      <c r="F78" s="302"/>
      <c r="G78" s="302"/>
      <c r="H78" s="302"/>
      <c r="I78" s="303"/>
      <c r="J78" s="303"/>
      <c r="K78" s="304">
        <f t="shared" si="3"/>
        <v>0</v>
      </c>
      <c r="L78" s="305"/>
      <c r="M78" s="306">
        <f t="shared" si="0"/>
        <v>0</v>
      </c>
      <c r="N78" s="306">
        <f t="shared" si="1"/>
        <v>0</v>
      </c>
      <c r="O78" s="307">
        <f t="shared" si="2"/>
        <v>0</v>
      </c>
      <c r="P78" s="308"/>
      <c r="Q78" s="25"/>
      <c r="R78" s="21"/>
      <c r="S78" s="21"/>
      <c r="T78" s="21"/>
      <c r="U78" s="24"/>
      <c r="W78" s="12"/>
      <c r="X78" s="12"/>
    </row>
    <row r="79" spans="1:24" x14ac:dyDescent="0.3">
      <c r="A79" s="81"/>
      <c r="B79" s="25"/>
      <c r="C79" s="88"/>
      <c r="D79" s="301">
        <v>59</v>
      </c>
      <c r="E79" s="302"/>
      <c r="F79" s="302"/>
      <c r="G79" s="302"/>
      <c r="H79" s="302"/>
      <c r="I79" s="303"/>
      <c r="J79" s="303"/>
      <c r="K79" s="304">
        <f t="shared" si="3"/>
        <v>0</v>
      </c>
      <c r="L79" s="305"/>
      <c r="M79" s="306">
        <f t="shared" si="0"/>
        <v>0</v>
      </c>
      <c r="N79" s="306">
        <f t="shared" si="1"/>
        <v>0</v>
      </c>
      <c r="O79" s="307">
        <f t="shared" si="2"/>
        <v>0</v>
      </c>
      <c r="P79" s="308"/>
      <c r="Q79" s="25"/>
      <c r="R79" s="21"/>
      <c r="S79" s="21"/>
      <c r="T79" s="21"/>
      <c r="U79" s="24"/>
      <c r="W79" s="12"/>
      <c r="X79" s="12"/>
    </row>
    <row r="80" spans="1:24" x14ac:dyDescent="0.3">
      <c r="A80" s="81"/>
      <c r="B80" s="25"/>
      <c r="C80" s="88"/>
      <c r="D80" s="301">
        <v>60</v>
      </c>
      <c r="E80" s="302"/>
      <c r="F80" s="302"/>
      <c r="G80" s="302"/>
      <c r="H80" s="302"/>
      <c r="I80" s="303"/>
      <c r="J80" s="303"/>
      <c r="K80" s="304">
        <f t="shared" si="3"/>
        <v>0</v>
      </c>
      <c r="L80" s="305"/>
      <c r="M80" s="306">
        <f t="shared" si="0"/>
        <v>0</v>
      </c>
      <c r="N80" s="306">
        <f t="shared" si="1"/>
        <v>0</v>
      </c>
      <c r="O80" s="307">
        <f t="shared" si="2"/>
        <v>0</v>
      </c>
      <c r="P80" s="308"/>
      <c r="Q80" s="25"/>
      <c r="R80" s="21"/>
      <c r="S80" s="21"/>
      <c r="T80" s="21"/>
      <c r="U80" s="24"/>
      <c r="W80" s="12"/>
      <c r="X80" s="12"/>
    </row>
    <row r="81" spans="1:24" x14ac:dyDescent="0.3">
      <c r="A81" s="81"/>
      <c r="B81" s="25"/>
      <c r="C81" s="88"/>
      <c r="D81" s="301">
        <v>61</v>
      </c>
      <c r="E81" s="302"/>
      <c r="F81" s="302"/>
      <c r="G81" s="302"/>
      <c r="H81" s="302"/>
      <c r="I81" s="303"/>
      <c r="J81" s="303"/>
      <c r="K81" s="304">
        <f t="shared" si="3"/>
        <v>0</v>
      </c>
      <c r="L81" s="305"/>
      <c r="M81" s="306">
        <f t="shared" si="0"/>
        <v>0</v>
      </c>
      <c r="N81" s="306">
        <f t="shared" si="1"/>
        <v>0</v>
      </c>
      <c r="O81" s="307">
        <f t="shared" si="2"/>
        <v>0</v>
      </c>
      <c r="P81" s="308"/>
      <c r="Q81" s="25"/>
      <c r="R81" s="21"/>
      <c r="S81" s="21"/>
      <c r="T81" s="21"/>
      <c r="U81" s="24"/>
      <c r="W81" s="12"/>
      <c r="X81" s="12"/>
    </row>
    <row r="82" spans="1:24" x14ac:dyDescent="0.3">
      <c r="A82" s="81"/>
      <c r="B82" s="25"/>
      <c r="C82" s="88"/>
      <c r="D82" s="301">
        <v>62</v>
      </c>
      <c r="E82" s="302"/>
      <c r="F82" s="302"/>
      <c r="G82" s="302"/>
      <c r="H82" s="302"/>
      <c r="I82" s="303"/>
      <c r="J82" s="303"/>
      <c r="K82" s="304">
        <f t="shared" si="3"/>
        <v>0</v>
      </c>
      <c r="L82" s="305"/>
      <c r="M82" s="306">
        <f t="shared" si="0"/>
        <v>0</v>
      </c>
      <c r="N82" s="306">
        <f t="shared" si="1"/>
        <v>0</v>
      </c>
      <c r="O82" s="307">
        <f t="shared" si="2"/>
        <v>0</v>
      </c>
      <c r="P82" s="308"/>
      <c r="Q82" s="25"/>
      <c r="R82" s="21"/>
      <c r="S82" s="21"/>
      <c r="T82" s="21"/>
      <c r="U82" s="24"/>
      <c r="W82" s="12"/>
      <c r="X82" s="12"/>
    </row>
    <row r="83" spans="1:24" x14ac:dyDescent="0.3">
      <c r="A83" s="81"/>
      <c r="B83" s="25"/>
      <c r="C83" s="88"/>
      <c r="D83" s="301">
        <v>63</v>
      </c>
      <c r="E83" s="302"/>
      <c r="F83" s="302"/>
      <c r="G83" s="302"/>
      <c r="H83" s="302"/>
      <c r="I83" s="303"/>
      <c r="J83" s="303"/>
      <c r="K83" s="304">
        <f t="shared" si="3"/>
        <v>0</v>
      </c>
      <c r="L83" s="305"/>
      <c r="M83" s="306">
        <f t="shared" si="0"/>
        <v>0</v>
      </c>
      <c r="N83" s="306">
        <f t="shared" si="1"/>
        <v>0</v>
      </c>
      <c r="O83" s="307">
        <f t="shared" si="2"/>
        <v>0</v>
      </c>
      <c r="P83" s="308"/>
      <c r="Q83" s="25"/>
      <c r="R83" s="21"/>
      <c r="S83" s="21"/>
      <c r="T83" s="21"/>
      <c r="U83" s="24"/>
      <c r="W83" s="12"/>
      <c r="X83" s="12"/>
    </row>
    <row r="84" spans="1:24" x14ac:dyDescent="0.3">
      <c r="A84" s="81"/>
      <c r="B84" s="25"/>
      <c r="C84" s="88"/>
      <c r="D84" s="301">
        <v>64</v>
      </c>
      <c r="E84" s="302"/>
      <c r="F84" s="302"/>
      <c r="G84" s="302"/>
      <c r="H84" s="302"/>
      <c r="I84" s="303"/>
      <c r="J84" s="303"/>
      <c r="K84" s="304">
        <f t="shared" si="3"/>
        <v>0</v>
      </c>
      <c r="L84" s="305"/>
      <c r="M84" s="306">
        <f t="shared" si="0"/>
        <v>0</v>
      </c>
      <c r="N84" s="306">
        <f t="shared" si="1"/>
        <v>0</v>
      </c>
      <c r="O84" s="307">
        <f t="shared" si="2"/>
        <v>0</v>
      </c>
      <c r="P84" s="308"/>
      <c r="Q84" s="25"/>
      <c r="R84" s="21"/>
      <c r="S84" s="21"/>
      <c r="T84" s="21"/>
      <c r="U84" s="24"/>
      <c r="W84" s="12"/>
      <c r="X84" s="12"/>
    </row>
    <row r="85" spans="1:24" x14ac:dyDescent="0.3">
      <c r="A85" s="81"/>
      <c r="B85" s="25"/>
      <c r="C85" s="88"/>
      <c r="D85" s="301">
        <v>65</v>
      </c>
      <c r="E85" s="302"/>
      <c r="F85" s="302"/>
      <c r="G85" s="302"/>
      <c r="H85" s="302"/>
      <c r="I85" s="303"/>
      <c r="J85" s="303"/>
      <c r="K85" s="304">
        <f t="shared" si="3"/>
        <v>0</v>
      </c>
      <c r="L85" s="305"/>
      <c r="M85" s="306">
        <f t="shared" ref="M85:M148" si="4">I85</f>
        <v>0</v>
      </c>
      <c r="N85" s="306">
        <f t="shared" ref="N85:N148" si="5">J85</f>
        <v>0</v>
      </c>
      <c r="O85" s="307">
        <f t="shared" ref="O85:O148" si="6">IF($F$17="&lt;vul aan&gt;",0,IF($F$17="Nee",M85+N85,IF($F$17="gemengd",M85+N85,M85)))</f>
        <v>0</v>
      </c>
      <c r="P85" s="308"/>
      <c r="Q85" s="25"/>
      <c r="R85" s="21"/>
      <c r="S85" s="21"/>
      <c r="T85" s="21"/>
      <c r="U85" s="24"/>
      <c r="W85" s="12"/>
      <c r="X85" s="12"/>
    </row>
    <row r="86" spans="1:24" x14ac:dyDescent="0.3">
      <c r="A86" s="81"/>
      <c r="B86" s="25"/>
      <c r="C86" s="88"/>
      <c r="D86" s="301">
        <v>66</v>
      </c>
      <c r="E86" s="302"/>
      <c r="F86" s="302"/>
      <c r="G86" s="302"/>
      <c r="H86" s="302"/>
      <c r="I86" s="303"/>
      <c r="J86" s="303"/>
      <c r="K86" s="304">
        <f t="shared" ref="K86:K149" si="7">IF($F$17="&lt;vul aan&gt;",0,IF($F$17="Nee",I86+J86,IF($F$17="gemengd",I86+J86,I86)))</f>
        <v>0</v>
      </c>
      <c r="L86" s="305"/>
      <c r="M86" s="306">
        <f t="shared" si="4"/>
        <v>0</v>
      </c>
      <c r="N86" s="306">
        <f t="shared" si="5"/>
        <v>0</v>
      </c>
      <c r="O86" s="307">
        <f t="shared" si="6"/>
        <v>0</v>
      </c>
      <c r="P86" s="308"/>
      <c r="Q86" s="25"/>
      <c r="R86" s="21"/>
      <c r="S86" s="21"/>
      <c r="T86" s="21"/>
      <c r="U86" s="24"/>
      <c r="W86" s="12"/>
      <c r="X86" s="12"/>
    </row>
    <row r="87" spans="1:24" x14ac:dyDescent="0.3">
      <c r="A87" s="81"/>
      <c r="B87" s="25"/>
      <c r="C87" s="88"/>
      <c r="D87" s="301">
        <v>67</v>
      </c>
      <c r="E87" s="302"/>
      <c r="F87" s="302"/>
      <c r="G87" s="302"/>
      <c r="H87" s="302"/>
      <c r="I87" s="303"/>
      <c r="J87" s="303"/>
      <c r="K87" s="304">
        <f t="shared" si="7"/>
        <v>0</v>
      </c>
      <c r="L87" s="305"/>
      <c r="M87" s="306">
        <f t="shared" si="4"/>
        <v>0</v>
      </c>
      <c r="N87" s="306">
        <f t="shared" si="5"/>
        <v>0</v>
      </c>
      <c r="O87" s="307">
        <f t="shared" si="6"/>
        <v>0</v>
      </c>
      <c r="P87" s="308"/>
      <c r="Q87" s="25"/>
      <c r="R87" s="21"/>
      <c r="S87" s="21"/>
      <c r="T87" s="21"/>
      <c r="U87" s="24"/>
      <c r="W87" s="12"/>
      <c r="X87" s="12"/>
    </row>
    <row r="88" spans="1:24" x14ac:dyDescent="0.3">
      <c r="A88" s="81"/>
      <c r="B88" s="25"/>
      <c r="C88" s="88"/>
      <c r="D88" s="301">
        <v>68</v>
      </c>
      <c r="E88" s="302"/>
      <c r="F88" s="302"/>
      <c r="G88" s="302"/>
      <c r="H88" s="302"/>
      <c r="I88" s="303"/>
      <c r="J88" s="303"/>
      <c r="K88" s="304">
        <f t="shared" si="7"/>
        <v>0</v>
      </c>
      <c r="L88" s="305"/>
      <c r="M88" s="306">
        <f t="shared" si="4"/>
        <v>0</v>
      </c>
      <c r="N88" s="306">
        <f t="shared" si="5"/>
        <v>0</v>
      </c>
      <c r="O88" s="307">
        <f t="shared" si="6"/>
        <v>0</v>
      </c>
      <c r="P88" s="308"/>
      <c r="Q88" s="25"/>
      <c r="R88" s="21"/>
      <c r="S88" s="21"/>
      <c r="T88" s="21"/>
      <c r="U88" s="24"/>
      <c r="W88" s="12"/>
      <c r="X88" s="12"/>
    </row>
    <row r="89" spans="1:24" x14ac:dyDescent="0.3">
      <c r="A89" s="81"/>
      <c r="B89" s="25"/>
      <c r="C89" s="88"/>
      <c r="D89" s="301">
        <v>69</v>
      </c>
      <c r="E89" s="302"/>
      <c r="F89" s="302"/>
      <c r="G89" s="302"/>
      <c r="H89" s="302"/>
      <c r="I89" s="303"/>
      <c r="J89" s="303"/>
      <c r="K89" s="304">
        <f t="shared" si="7"/>
        <v>0</v>
      </c>
      <c r="L89" s="305"/>
      <c r="M89" s="306">
        <f t="shared" si="4"/>
        <v>0</v>
      </c>
      <c r="N89" s="306">
        <f t="shared" si="5"/>
        <v>0</v>
      </c>
      <c r="O89" s="307">
        <f t="shared" si="6"/>
        <v>0</v>
      </c>
      <c r="P89" s="308"/>
      <c r="Q89" s="25"/>
      <c r="R89" s="21"/>
      <c r="S89" s="21"/>
      <c r="T89" s="21"/>
      <c r="U89" s="24"/>
      <c r="W89" s="12"/>
      <c r="X89" s="12"/>
    </row>
    <row r="90" spans="1:24" x14ac:dyDescent="0.3">
      <c r="A90" s="81"/>
      <c r="B90" s="25"/>
      <c r="C90" s="88"/>
      <c r="D90" s="301">
        <v>70</v>
      </c>
      <c r="E90" s="302"/>
      <c r="F90" s="302"/>
      <c r="G90" s="302"/>
      <c r="H90" s="302"/>
      <c r="I90" s="303"/>
      <c r="J90" s="303"/>
      <c r="K90" s="304">
        <f t="shared" si="7"/>
        <v>0</v>
      </c>
      <c r="L90" s="305"/>
      <c r="M90" s="306">
        <f t="shared" si="4"/>
        <v>0</v>
      </c>
      <c r="N90" s="306">
        <f t="shared" si="5"/>
        <v>0</v>
      </c>
      <c r="O90" s="307">
        <f t="shared" si="6"/>
        <v>0</v>
      </c>
      <c r="P90" s="308"/>
      <c r="Q90" s="25"/>
      <c r="R90" s="21"/>
      <c r="S90" s="21"/>
      <c r="T90" s="21"/>
      <c r="U90" s="24"/>
      <c r="W90" s="12"/>
      <c r="X90" s="12"/>
    </row>
    <row r="91" spans="1:24" x14ac:dyDescent="0.3">
      <c r="A91" s="81"/>
      <c r="B91" s="25"/>
      <c r="C91" s="88"/>
      <c r="D91" s="301">
        <v>71</v>
      </c>
      <c r="E91" s="302"/>
      <c r="F91" s="302"/>
      <c r="G91" s="302"/>
      <c r="H91" s="302"/>
      <c r="I91" s="303"/>
      <c r="J91" s="303"/>
      <c r="K91" s="304">
        <f t="shared" si="7"/>
        <v>0</v>
      </c>
      <c r="L91" s="305"/>
      <c r="M91" s="306">
        <f t="shared" si="4"/>
        <v>0</v>
      </c>
      <c r="N91" s="306">
        <f t="shared" si="5"/>
        <v>0</v>
      </c>
      <c r="O91" s="307">
        <f t="shared" si="6"/>
        <v>0</v>
      </c>
      <c r="P91" s="308"/>
      <c r="Q91" s="25"/>
      <c r="R91" s="21"/>
      <c r="S91" s="21"/>
      <c r="T91" s="21"/>
      <c r="U91" s="24"/>
      <c r="W91" s="12"/>
      <c r="X91" s="12"/>
    </row>
    <row r="92" spans="1:24" x14ac:dyDescent="0.3">
      <c r="A92" s="81"/>
      <c r="B92" s="25"/>
      <c r="C92" s="88"/>
      <c r="D92" s="301">
        <v>72</v>
      </c>
      <c r="E92" s="302"/>
      <c r="F92" s="302"/>
      <c r="G92" s="302"/>
      <c r="H92" s="302"/>
      <c r="I92" s="303"/>
      <c r="J92" s="303"/>
      <c r="K92" s="304">
        <f t="shared" si="7"/>
        <v>0</v>
      </c>
      <c r="L92" s="305"/>
      <c r="M92" s="306">
        <f t="shared" si="4"/>
        <v>0</v>
      </c>
      <c r="N92" s="306">
        <f t="shared" si="5"/>
        <v>0</v>
      </c>
      <c r="O92" s="307">
        <f t="shared" si="6"/>
        <v>0</v>
      </c>
      <c r="P92" s="308"/>
      <c r="Q92" s="25"/>
      <c r="R92" s="21"/>
      <c r="S92" s="21"/>
      <c r="T92" s="21"/>
      <c r="U92" s="24"/>
      <c r="W92" s="12"/>
      <c r="X92" s="12"/>
    </row>
    <row r="93" spans="1:24" x14ac:dyDescent="0.3">
      <c r="A93" s="81"/>
      <c r="B93" s="25"/>
      <c r="C93" s="88"/>
      <c r="D93" s="301">
        <v>73</v>
      </c>
      <c r="E93" s="302"/>
      <c r="F93" s="302"/>
      <c r="G93" s="302"/>
      <c r="H93" s="302"/>
      <c r="I93" s="303"/>
      <c r="J93" s="303"/>
      <c r="K93" s="304">
        <f t="shared" si="7"/>
        <v>0</v>
      </c>
      <c r="L93" s="305"/>
      <c r="M93" s="306">
        <f t="shared" si="4"/>
        <v>0</v>
      </c>
      <c r="N93" s="306">
        <f t="shared" si="5"/>
        <v>0</v>
      </c>
      <c r="O93" s="307">
        <f t="shared" si="6"/>
        <v>0</v>
      </c>
      <c r="P93" s="308"/>
      <c r="Q93" s="25"/>
      <c r="R93" s="21"/>
      <c r="S93" s="21"/>
      <c r="T93" s="21"/>
      <c r="U93" s="24"/>
      <c r="W93" s="12"/>
      <c r="X93" s="12"/>
    </row>
    <row r="94" spans="1:24" x14ac:dyDescent="0.3">
      <c r="A94" s="81"/>
      <c r="B94" s="25"/>
      <c r="C94" s="88"/>
      <c r="D94" s="301">
        <v>74</v>
      </c>
      <c r="E94" s="302"/>
      <c r="F94" s="302"/>
      <c r="G94" s="302"/>
      <c r="H94" s="302"/>
      <c r="I94" s="303"/>
      <c r="J94" s="303"/>
      <c r="K94" s="304">
        <f t="shared" si="7"/>
        <v>0</v>
      </c>
      <c r="L94" s="305"/>
      <c r="M94" s="306">
        <f t="shared" si="4"/>
        <v>0</v>
      </c>
      <c r="N94" s="306">
        <f t="shared" si="5"/>
        <v>0</v>
      </c>
      <c r="O94" s="307">
        <f t="shared" si="6"/>
        <v>0</v>
      </c>
      <c r="P94" s="308"/>
      <c r="Q94" s="25"/>
      <c r="R94" s="21"/>
      <c r="S94" s="21"/>
      <c r="T94" s="21"/>
      <c r="U94" s="24"/>
      <c r="W94" s="12"/>
      <c r="X94" s="12"/>
    </row>
    <row r="95" spans="1:24" x14ac:dyDescent="0.3">
      <c r="A95" s="81"/>
      <c r="B95" s="25"/>
      <c r="C95" s="88"/>
      <c r="D95" s="301">
        <v>75</v>
      </c>
      <c r="E95" s="302"/>
      <c r="F95" s="302"/>
      <c r="G95" s="302"/>
      <c r="H95" s="302"/>
      <c r="I95" s="303"/>
      <c r="J95" s="303"/>
      <c r="K95" s="304">
        <f t="shared" si="7"/>
        <v>0</v>
      </c>
      <c r="L95" s="305"/>
      <c r="M95" s="306">
        <f t="shared" si="4"/>
        <v>0</v>
      </c>
      <c r="N95" s="306">
        <f t="shared" si="5"/>
        <v>0</v>
      </c>
      <c r="O95" s="307">
        <f t="shared" si="6"/>
        <v>0</v>
      </c>
      <c r="P95" s="308"/>
      <c r="Q95" s="25"/>
      <c r="R95" s="21"/>
      <c r="S95" s="21"/>
      <c r="T95" s="21"/>
      <c r="U95" s="24"/>
      <c r="W95" s="12"/>
      <c r="X95" s="12"/>
    </row>
    <row r="96" spans="1:24" x14ac:dyDescent="0.3">
      <c r="A96" s="81"/>
      <c r="B96" s="25"/>
      <c r="C96" s="88"/>
      <c r="D96" s="301">
        <v>76</v>
      </c>
      <c r="E96" s="302"/>
      <c r="F96" s="302"/>
      <c r="G96" s="302"/>
      <c r="H96" s="302"/>
      <c r="I96" s="303"/>
      <c r="J96" s="303"/>
      <c r="K96" s="304">
        <f t="shared" si="7"/>
        <v>0</v>
      </c>
      <c r="L96" s="305"/>
      <c r="M96" s="306">
        <f t="shared" si="4"/>
        <v>0</v>
      </c>
      <c r="N96" s="306">
        <f t="shared" si="5"/>
        <v>0</v>
      </c>
      <c r="O96" s="307">
        <f t="shared" si="6"/>
        <v>0</v>
      </c>
      <c r="P96" s="308"/>
      <c r="Q96" s="25"/>
      <c r="R96" s="21"/>
      <c r="S96" s="21"/>
      <c r="T96" s="21"/>
      <c r="U96" s="24"/>
      <c r="W96" s="12"/>
      <c r="X96" s="12"/>
    </row>
    <row r="97" spans="1:24" x14ac:dyDescent="0.3">
      <c r="A97" s="81"/>
      <c r="B97" s="25"/>
      <c r="C97" s="88"/>
      <c r="D97" s="301">
        <v>77</v>
      </c>
      <c r="E97" s="302"/>
      <c r="F97" s="302"/>
      <c r="G97" s="302"/>
      <c r="H97" s="302"/>
      <c r="I97" s="303"/>
      <c r="J97" s="303"/>
      <c r="K97" s="304">
        <f t="shared" si="7"/>
        <v>0</v>
      </c>
      <c r="L97" s="305"/>
      <c r="M97" s="306">
        <f t="shared" si="4"/>
        <v>0</v>
      </c>
      <c r="N97" s="306">
        <f t="shared" si="5"/>
        <v>0</v>
      </c>
      <c r="O97" s="307">
        <f t="shared" si="6"/>
        <v>0</v>
      </c>
      <c r="P97" s="308"/>
      <c r="Q97" s="25"/>
      <c r="R97" s="21"/>
      <c r="S97" s="21"/>
      <c r="T97" s="21"/>
      <c r="U97" s="24"/>
      <c r="W97" s="12"/>
      <c r="X97" s="12"/>
    </row>
    <row r="98" spans="1:24" x14ac:dyDescent="0.3">
      <c r="A98" s="81"/>
      <c r="B98" s="25"/>
      <c r="C98" s="88"/>
      <c r="D98" s="301">
        <v>78</v>
      </c>
      <c r="E98" s="302"/>
      <c r="F98" s="302"/>
      <c r="G98" s="302"/>
      <c r="H98" s="302"/>
      <c r="I98" s="303"/>
      <c r="J98" s="303"/>
      <c r="K98" s="304">
        <f t="shared" si="7"/>
        <v>0</v>
      </c>
      <c r="L98" s="305"/>
      <c r="M98" s="306">
        <f t="shared" si="4"/>
        <v>0</v>
      </c>
      <c r="N98" s="306">
        <f t="shared" si="5"/>
        <v>0</v>
      </c>
      <c r="O98" s="307">
        <f t="shared" si="6"/>
        <v>0</v>
      </c>
      <c r="P98" s="308"/>
      <c r="Q98" s="25"/>
      <c r="R98" s="21"/>
      <c r="S98" s="21"/>
      <c r="T98" s="21"/>
      <c r="U98" s="24"/>
      <c r="W98" s="12"/>
      <c r="X98" s="12"/>
    </row>
    <row r="99" spans="1:24" x14ac:dyDescent="0.3">
      <c r="A99" s="81"/>
      <c r="B99" s="25"/>
      <c r="C99" s="88"/>
      <c r="D99" s="301">
        <v>79</v>
      </c>
      <c r="E99" s="302"/>
      <c r="F99" s="302"/>
      <c r="G99" s="302"/>
      <c r="H99" s="302"/>
      <c r="I99" s="303"/>
      <c r="J99" s="303"/>
      <c r="K99" s="304">
        <f t="shared" si="7"/>
        <v>0</v>
      </c>
      <c r="L99" s="305"/>
      <c r="M99" s="306">
        <f t="shared" si="4"/>
        <v>0</v>
      </c>
      <c r="N99" s="306">
        <f t="shared" si="5"/>
        <v>0</v>
      </c>
      <c r="O99" s="307">
        <f t="shared" si="6"/>
        <v>0</v>
      </c>
      <c r="P99" s="308"/>
      <c r="Q99" s="25"/>
      <c r="R99" s="21"/>
      <c r="S99" s="21"/>
      <c r="T99" s="21"/>
      <c r="U99" s="24"/>
      <c r="W99" s="12"/>
      <c r="X99" s="12"/>
    </row>
    <row r="100" spans="1:24" x14ac:dyDescent="0.3">
      <c r="A100" s="81"/>
      <c r="B100" s="25"/>
      <c r="C100" s="88"/>
      <c r="D100" s="301">
        <v>80</v>
      </c>
      <c r="E100" s="302"/>
      <c r="F100" s="302"/>
      <c r="G100" s="302"/>
      <c r="H100" s="302"/>
      <c r="I100" s="303"/>
      <c r="J100" s="303"/>
      <c r="K100" s="304">
        <f t="shared" si="7"/>
        <v>0</v>
      </c>
      <c r="L100" s="305"/>
      <c r="M100" s="306">
        <f t="shared" si="4"/>
        <v>0</v>
      </c>
      <c r="N100" s="306">
        <f t="shared" si="5"/>
        <v>0</v>
      </c>
      <c r="O100" s="307">
        <f t="shared" si="6"/>
        <v>0</v>
      </c>
      <c r="P100" s="308"/>
      <c r="Q100" s="25"/>
      <c r="R100" s="21"/>
      <c r="S100" s="21"/>
      <c r="T100" s="21"/>
      <c r="U100" s="24"/>
      <c r="W100" s="12"/>
      <c r="X100" s="12"/>
    </row>
    <row r="101" spans="1:24" x14ac:dyDescent="0.3">
      <c r="A101" s="81"/>
      <c r="B101" s="25"/>
      <c r="C101" s="88"/>
      <c r="D101" s="301">
        <v>81</v>
      </c>
      <c r="E101" s="302"/>
      <c r="F101" s="302"/>
      <c r="G101" s="302"/>
      <c r="H101" s="302"/>
      <c r="I101" s="303"/>
      <c r="J101" s="303"/>
      <c r="K101" s="304">
        <f t="shared" si="7"/>
        <v>0</v>
      </c>
      <c r="L101" s="305"/>
      <c r="M101" s="306">
        <f t="shared" si="4"/>
        <v>0</v>
      </c>
      <c r="N101" s="306">
        <f t="shared" si="5"/>
        <v>0</v>
      </c>
      <c r="O101" s="307">
        <f t="shared" si="6"/>
        <v>0</v>
      </c>
      <c r="P101" s="308"/>
      <c r="Q101" s="25"/>
      <c r="R101" s="21"/>
      <c r="S101" s="21"/>
      <c r="T101" s="21"/>
      <c r="U101" s="24"/>
      <c r="W101" s="12"/>
      <c r="X101" s="12"/>
    </row>
    <row r="102" spans="1:24" x14ac:dyDescent="0.3">
      <c r="A102" s="81"/>
      <c r="B102" s="25"/>
      <c r="C102" s="88"/>
      <c r="D102" s="301">
        <v>82</v>
      </c>
      <c r="E102" s="302"/>
      <c r="F102" s="302"/>
      <c r="G102" s="302"/>
      <c r="H102" s="302"/>
      <c r="I102" s="303"/>
      <c r="J102" s="303"/>
      <c r="K102" s="304">
        <f t="shared" si="7"/>
        <v>0</v>
      </c>
      <c r="L102" s="305"/>
      <c r="M102" s="306">
        <f t="shared" si="4"/>
        <v>0</v>
      </c>
      <c r="N102" s="306">
        <f t="shared" si="5"/>
        <v>0</v>
      </c>
      <c r="O102" s="307">
        <f t="shared" si="6"/>
        <v>0</v>
      </c>
      <c r="P102" s="308"/>
      <c r="Q102" s="25"/>
      <c r="R102" s="21"/>
      <c r="S102" s="21"/>
      <c r="T102" s="21"/>
      <c r="U102" s="24"/>
      <c r="W102" s="12"/>
      <c r="X102" s="12"/>
    </row>
    <row r="103" spans="1:24" x14ac:dyDescent="0.3">
      <c r="A103" s="81"/>
      <c r="B103" s="25"/>
      <c r="C103" s="88"/>
      <c r="D103" s="301">
        <v>83</v>
      </c>
      <c r="E103" s="302"/>
      <c r="F103" s="302"/>
      <c r="G103" s="302"/>
      <c r="H103" s="302"/>
      <c r="I103" s="303"/>
      <c r="J103" s="303"/>
      <c r="K103" s="304">
        <f t="shared" si="7"/>
        <v>0</v>
      </c>
      <c r="L103" s="305"/>
      <c r="M103" s="306">
        <f t="shared" si="4"/>
        <v>0</v>
      </c>
      <c r="N103" s="306">
        <f t="shared" si="5"/>
        <v>0</v>
      </c>
      <c r="O103" s="307">
        <f t="shared" si="6"/>
        <v>0</v>
      </c>
      <c r="P103" s="308"/>
      <c r="Q103" s="25"/>
      <c r="R103" s="21"/>
      <c r="S103" s="21"/>
      <c r="T103" s="21"/>
      <c r="U103" s="24"/>
      <c r="W103" s="12"/>
      <c r="X103" s="12"/>
    </row>
    <row r="104" spans="1:24" x14ac:dyDescent="0.3">
      <c r="A104" s="81"/>
      <c r="B104" s="25"/>
      <c r="C104" s="88"/>
      <c r="D104" s="301">
        <v>84</v>
      </c>
      <c r="E104" s="302"/>
      <c r="F104" s="302"/>
      <c r="G104" s="302"/>
      <c r="H104" s="302"/>
      <c r="I104" s="303"/>
      <c r="J104" s="303"/>
      <c r="K104" s="304">
        <f t="shared" si="7"/>
        <v>0</v>
      </c>
      <c r="L104" s="305"/>
      <c r="M104" s="306">
        <f t="shared" si="4"/>
        <v>0</v>
      </c>
      <c r="N104" s="306">
        <f t="shared" si="5"/>
        <v>0</v>
      </c>
      <c r="O104" s="307">
        <f t="shared" si="6"/>
        <v>0</v>
      </c>
      <c r="P104" s="308"/>
      <c r="Q104" s="25"/>
      <c r="R104" s="21"/>
      <c r="S104" s="21"/>
      <c r="T104" s="21"/>
      <c r="U104" s="24"/>
      <c r="W104" s="12"/>
      <c r="X104" s="12"/>
    </row>
    <row r="105" spans="1:24" x14ac:dyDescent="0.3">
      <c r="A105" s="81"/>
      <c r="B105" s="25"/>
      <c r="C105" s="88"/>
      <c r="D105" s="301">
        <v>85</v>
      </c>
      <c r="E105" s="302"/>
      <c r="F105" s="302"/>
      <c r="G105" s="302"/>
      <c r="H105" s="302"/>
      <c r="I105" s="303"/>
      <c r="J105" s="303"/>
      <c r="K105" s="304">
        <f t="shared" si="7"/>
        <v>0</v>
      </c>
      <c r="L105" s="305"/>
      <c r="M105" s="306">
        <f t="shared" si="4"/>
        <v>0</v>
      </c>
      <c r="N105" s="306">
        <f t="shared" si="5"/>
        <v>0</v>
      </c>
      <c r="O105" s="307">
        <f t="shared" si="6"/>
        <v>0</v>
      </c>
      <c r="P105" s="308"/>
      <c r="Q105" s="25"/>
      <c r="R105" s="21"/>
      <c r="S105" s="21"/>
      <c r="T105" s="21"/>
      <c r="U105" s="24"/>
      <c r="W105" s="12"/>
      <c r="X105" s="12"/>
    </row>
    <row r="106" spans="1:24" x14ac:dyDescent="0.3">
      <c r="A106" s="81"/>
      <c r="B106" s="25"/>
      <c r="C106" s="88"/>
      <c r="D106" s="301">
        <v>86</v>
      </c>
      <c r="E106" s="302"/>
      <c r="F106" s="302"/>
      <c r="G106" s="302"/>
      <c r="H106" s="302"/>
      <c r="I106" s="303"/>
      <c r="J106" s="303"/>
      <c r="K106" s="304">
        <f t="shared" si="7"/>
        <v>0</v>
      </c>
      <c r="L106" s="305"/>
      <c r="M106" s="306">
        <f t="shared" si="4"/>
        <v>0</v>
      </c>
      <c r="N106" s="306">
        <f t="shared" si="5"/>
        <v>0</v>
      </c>
      <c r="O106" s="307">
        <f t="shared" si="6"/>
        <v>0</v>
      </c>
      <c r="P106" s="308"/>
      <c r="Q106" s="25"/>
      <c r="R106" s="21"/>
      <c r="S106" s="21"/>
      <c r="T106" s="21"/>
      <c r="U106" s="24"/>
      <c r="W106" s="12"/>
      <c r="X106" s="12"/>
    </row>
    <row r="107" spans="1:24" x14ac:dyDescent="0.3">
      <c r="A107" s="81"/>
      <c r="B107" s="25"/>
      <c r="C107" s="88"/>
      <c r="D107" s="301">
        <v>87</v>
      </c>
      <c r="E107" s="302"/>
      <c r="F107" s="302"/>
      <c r="G107" s="302"/>
      <c r="H107" s="302"/>
      <c r="I107" s="303"/>
      <c r="J107" s="303"/>
      <c r="K107" s="304">
        <f t="shared" si="7"/>
        <v>0</v>
      </c>
      <c r="L107" s="305"/>
      <c r="M107" s="306">
        <f t="shared" si="4"/>
        <v>0</v>
      </c>
      <c r="N107" s="306">
        <f t="shared" si="5"/>
        <v>0</v>
      </c>
      <c r="O107" s="307">
        <f t="shared" si="6"/>
        <v>0</v>
      </c>
      <c r="P107" s="308"/>
      <c r="Q107" s="25"/>
      <c r="R107" s="21"/>
      <c r="S107" s="21"/>
      <c r="T107" s="21"/>
      <c r="U107" s="24"/>
      <c r="W107" s="12"/>
      <c r="X107" s="12"/>
    </row>
    <row r="108" spans="1:24" x14ac:dyDescent="0.3">
      <c r="A108" s="81"/>
      <c r="B108" s="25"/>
      <c r="C108" s="88"/>
      <c r="D108" s="301">
        <v>88</v>
      </c>
      <c r="E108" s="302"/>
      <c r="F108" s="302"/>
      <c r="G108" s="302"/>
      <c r="H108" s="302"/>
      <c r="I108" s="303"/>
      <c r="J108" s="303"/>
      <c r="K108" s="304">
        <f t="shared" si="7"/>
        <v>0</v>
      </c>
      <c r="L108" s="305"/>
      <c r="M108" s="306">
        <f t="shared" si="4"/>
        <v>0</v>
      </c>
      <c r="N108" s="306">
        <f t="shared" si="5"/>
        <v>0</v>
      </c>
      <c r="O108" s="307">
        <f t="shared" si="6"/>
        <v>0</v>
      </c>
      <c r="P108" s="308"/>
      <c r="Q108" s="25"/>
      <c r="R108" s="21"/>
      <c r="S108" s="21"/>
      <c r="T108" s="21"/>
      <c r="U108" s="24"/>
      <c r="W108" s="12"/>
      <c r="X108" s="12"/>
    </row>
    <row r="109" spans="1:24" x14ac:dyDescent="0.3">
      <c r="A109" s="81"/>
      <c r="B109" s="25"/>
      <c r="C109" s="88"/>
      <c r="D109" s="301">
        <v>89</v>
      </c>
      <c r="E109" s="302"/>
      <c r="F109" s="302"/>
      <c r="G109" s="302"/>
      <c r="H109" s="302"/>
      <c r="I109" s="303"/>
      <c r="J109" s="303"/>
      <c r="K109" s="304">
        <f t="shared" si="7"/>
        <v>0</v>
      </c>
      <c r="L109" s="305"/>
      <c r="M109" s="306">
        <f t="shared" si="4"/>
        <v>0</v>
      </c>
      <c r="N109" s="306">
        <f t="shared" si="5"/>
        <v>0</v>
      </c>
      <c r="O109" s="307">
        <f t="shared" si="6"/>
        <v>0</v>
      </c>
      <c r="P109" s="308"/>
      <c r="Q109" s="25"/>
      <c r="R109" s="21"/>
      <c r="S109" s="21"/>
      <c r="T109" s="21"/>
      <c r="U109" s="24"/>
      <c r="W109" s="12"/>
      <c r="X109" s="12"/>
    </row>
    <row r="110" spans="1:24" x14ac:dyDescent="0.3">
      <c r="A110" s="81"/>
      <c r="B110" s="25"/>
      <c r="C110" s="88"/>
      <c r="D110" s="301">
        <v>90</v>
      </c>
      <c r="E110" s="302"/>
      <c r="F110" s="302"/>
      <c r="G110" s="302"/>
      <c r="H110" s="302"/>
      <c r="I110" s="303"/>
      <c r="J110" s="303"/>
      <c r="K110" s="304">
        <f t="shared" si="7"/>
        <v>0</v>
      </c>
      <c r="L110" s="305"/>
      <c r="M110" s="306">
        <f t="shared" si="4"/>
        <v>0</v>
      </c>
      <c r="N110" s="306">
        <f t="shared" si="5"/>
        <v>0</v>
      </c>
      <c r="O110" s="307">
        <f t="shared" si="6"/>
        <v>0</v>
      </c>
      <c r="P110" s="308"/>
      <c r="Q110" s="25"/>
      <c r="R110" s="21"/>
      <c r="S110" s="21"/>
      <c r="T110" s="21"/>
      <c r="U110" s="24"/>
      <c r="W110" s="12"/>
      <c r="X110" s="12"/>
    </row>
    <row r="111" spans="1:24" x14ac:dyDescent="0.3">
      <c r="A111" s="81"/>
      <c r="B111" s="25"/>
      <c r="C111" s="88"/>
      <c r="D111" s="301">
        <v>91</v>
      </c>
      <c r="E111" s="302"/>
      <c r="F111" s="302"/>
      <c r="G111" s="302"/>
      <c r="H111" s="302"/>
      <c r="I111" s="303"/>
      <c r="J111" s="303"/>
      <c r="K111" s="304">
        <f t="shared" si="7"/>
        <v>0</v>
      </c>
      <c r="L111" s="305"/>
      <c r="M111" s="306">
        <f t="shared" si="4"/>
        <v>0</v>
      </c>
      <c r="N111" s="306">
        <f t="shared" si="5"/>
        <v>0</v>
      </c>
      <c r="O111" s="307">
        <f t="shared" si="6"/>
        <v>0</v>
      </c>
      <c r="P111" s="308"/>
      <c r="Q111" s="25"/>
      <c r="R111" s="21"/>
      <c r="S111" s="21"/>
      <c r="T111" s="21"/>
      <c r="U111" s="24"/>
      <c r="W111" s="12"/>
      <c r="X111" s="12"/>
    </row>
    <row r="112" spans="1:24" x14ac:dyDescent="0.3">
      <c r="A112" s="81"/>
      <c r="B112" s="25"/>
      <c r="C112" s="88"/>
      <c r="D112" s="301">
        <v>92</v>
      </c>
      <c r="E112" s="302"/>
      <c r="F112" s="302"/>
      <c r="G112" s="302"/>
      <c r="H112" s="302"/>
      <c r="I112" s="303"/>
      <c r="J112" s="303"/>
      <c r="K112" s="304">
        <f t="shared" si="7"/>
        <v>0</v>
      </c>
      <c r="L112" s="305"/>
      <c r="M112" s="306">
        <f t="shared" si="4"/>
        <v>0</v>
      </c>
      <c r="N112" s="306">
        <f t="shared" si="5"/>
        <v>0</v>
      </c>
      <c r="O112" s="307">
        <f t="shared" si="6"/>
        <v>0</v>
      </c>
      <c r="P112" s="308"/>
      <c r="Q112" s="25"/>
      <c r="R112" s="21"/>
      <c r="S112" s="21"/>
      <c r="T112" s="21"/>
      <c r="U112" s="24"/>
      <c r="W112" s="12"/>
      <c r="X112" s="12"/>
    </row>
    <row r="113" spans="1:24" x14ac:dyDescent="0.3">
      <c r="A113" s="81"/>
      <c r="B113" s="25"/>
      <c r="C113" s="88"/>
      <c r="D113" s="301">
        <v>93</v>
      </c>
      <c r="E113" s="302"/>
      <c r="F113" s="302"/>
      <c r="G113" s="302"/>
      <c r="H113" s="302"/>
      <c r="I113" s="303"/>
      <c r="J113" s="303"/>
      <c r="K113" s="304">
        <f t="shared" si="7"/>
        <v>0</v>
      </c>
      <c r="L113" s="305"/>
      <c r="M113" s="306">
        <f t="shared" si="4"/>
        <v>0</v>
      </c>
      <c r="N113" s="306">
        <f t="shared" si="5"/>
        <v>0</v>
      </c>
      <c r="O113" s="307">
        <f t="shared" si="6"/>
        <v>0</v>
      </c>
      <c r="P113" s="308"/>
      <c r="Q113" s="25"/>
      <c r="R113" s="21"/>
      <c r="S113" s="21"/>
      <c r="T113" s="21"/>
      <c r="U113" s="24"/>
      <c r="W113" s="12"/>
      <c r="X113" s="12"/>
    </row>
    <row r="114" spans="1:24" x14ac:dyDescent="0.3">
      <c r="A114" s="81"/>
      <c r="B114" s="25"/>
      <c r="C114" s="88"/>
      <c r="D114" s="301">
        <v>94</v>
      </c>
      <c r="E114" s="302"/>
      <c r="F114" s="302"/>
      <c r="G114" s="302"/>
      <c r="H114" s="302"/>
      <c r="I114" s="303"/>
      <c r="J114" s="303"/>
      <c r="K114" s="304">
        <f t="shared" si="7"/>
        <v>0</v>
      </c>
      <c r="L114" s="305"/>
      <c r="M114" s="306">
        <f t="shared" si="4"/>
        <v>0</v>
      </c>
      <c r="N114" s="306">
        <f t="shared" si="5"/>
        <v>0</v>
      </c>
      <c r="O114" s="307">
        <f t="shared" si="6"/>
        <v>0</v>
      </c>
      <c r="P114" s="308"/>
      <c r="Q114" s="25"/>
      <c r="R114" s="21"/>
      <c r="S114" s="21"/>
      <c r="T114" s="21"/>
      <c r="U114" s="24"/>
      <c r="W114" s="12"/>
      <c r="X114" s="12"/>
    </row>
    <row r="115" spans="1:24" x14ac:dyDescent="0.3">
      <c r="A115" s="81"/>
      <c r="B115" s="25"/>
      <c r="C115" s="88"/>
      <c r="D115" s="301">
        <v>95</v>
      </c>
      <c r="E115" s="302"/>
      <c r="F115" s="302"/>
      <c r="G115" s="302"/>
      <c r="H115" s="302"/>
      <c r="I115" s="303"/>
      <c r="J115" s="303"/>
      <c r="K115" s="304">
        <f t="shared" si="7"/>
        <v>0</v>
      </c>
      <c r="L115" s="305"/>
      <c r="M115" s="306">
        <f t="shared" si="4"/>
        <v>0</v>
      </c>
      <c r="N115" s="306">
        <f t="shared" si="5"/>
        <v>0</v>
      </c>
      <c r="O115" s="307">
        <f t="shared" si="6"/>
        <v>0</v>
      </c>
      <c r="P115" s="308"/>
      <c r="Q115" s="25"/>
      <c r="R115" s="21"/>
      <c r="S115" s="21"/>
      <c r="T115" s="21"/>
      <c r="U115" s="24"/>
      <c r="W115" s="12"/>
      <c r="X115" s="12"/>
    </row>
    <row r="116" spans="1:24" x14ac:dyDescent="0.3">
      <c r="A116" s="81"/>
      <c r="B116" s="25"/>
      <c r="C116" s="88"/>
      <c r="D116" s="301">
        <v>96</v>
      </c>
      <c r="E116" s="302"/>
      <c r="F116" s="302"/>
      <c r="G116" s="302"/>
      <c r="H116" s="302"/>
      <c r="I116" s="303"/>
      <c r="J116" s="303"/>
      <c r="K116" s="304">
        <f t="shared" si="7"/>
        <v>0</v>
      </c>
      <c r="L116" s="305"/>
      <c r="M116" s="306">
        <f t="shared" si="4"/>
        <v>0</v>
      </c>
      <c r="N116" s="306">
        <f t="shared" si="5"/>
        <v>0</v>
      </c>
      <c r="O116" s="307">
        <f t="shared" si="6"/>
        <v>0</v>
      </c>
      <c r="P116" s="308"/>
      <c r="Q116" s="25"/>
      <c r="R116" s="21"/>
      <c r="S116" s="21"/>
      <c r="T116" s="21"/>
      <c r="U116" s="24"/>
      <c r="W116" s="12"/>
      <c r="X116" s="12"/>
    </row>
    <row r="117" spans="1:24" x14ac:dyDescent="0.3">
      <c r="A117" s="81"/>
      <c r="B117" s="25"/>
      <c r="C117" s="88"/>
      <c r="D117" s="301">
        <v>97</v>
      </c>
      <c r="E117" s="302"/>
      <c r="F117" s="302"/>
      <c r="G117" s="302"/>
      <c r="H117" s="302"/>
      <c r="I117" s="303"/>
      <c r="J117" s="303"/>
      <c r="K117" s="304">
        <f t="shared" si="7"/>
        <v>0</v>
      </c>
      <c r="L117" s="305"/>
      <c r="M117" s="306">
        <f t="shared" si="4"/>
        <v>0</v>
      </c>
      <c r="N117" s="306">
        <f t="shared" si="5"/>
        <v>0</v>
      </c>
      <c r="O117" s="307">
        <f t="shared" si="6"/>
        <v>0</v>
      </c>
      <c r="P117" s="308"/>
      <c r="Q117" s="25"/>
      <c r="R117" s="21"/>
      <c r="S117" s="21"/>
      <c r="T117" s="21"/>
      <c r="U117" s="24"/>
      <c r="W117" s="12"/>
      <c r="X117" s="12"/>
    </row>
    <row r="118" spans="1:24" x14ac:dyDescent="0.3">
      <c r="A118" s="81"/>
      <c r="B118" s="25"/>
      <c r="C118" s="88"/>
      <c r="D118" s="301">
        <v>98</v>
      </c>
      <c r="E118" s="302"/>
      <c r="F118" s="302"/>
      <c r="G118" s="302"/>
      <c r="H118" s="302"/>
      <c r="I118" s="303"/>
      <c r="J118" s="303"/>
      <c r="K118" s="304">
        <f t="shared" si="7"/>
        <v>0</v>
      </c>
      <c r="L118" s="305"/>
      <c r="M118" s="306">
        <f t="shared" si="4"/>
        <v>0</v>
      </c>
      <c r="N118" s="306">
        <f t="shared" si="5"/>
        <v>0</v>
      </c>
      <c r="O118" s="307">
        <f t="shared" si="6"/>
        <v>0</v>
      </c>
      <c r="P118" s="308"/>
      <c r="Q118" s="25"/>
      <c r="R118" s="21"/>
      <c r="S118" s="21"/>
      <c r="T118" s="21"/>
      <c r="U118" s="24"/>
      <c r="W118" s="12"/>
      <c r="X118" s="12"/>
    </row>
    <row r="119" spans="1:24" x14ac:dyDescent="0.3">
      <c r="A119" s="81"/>
      <c r="B119" s="25"/>
      <c r="C119" s="88"/>
      <c r="D119" s="301">
        <v>99</v>
      </c>
      <c r="E119" s="302"/>
      <c r="F119" s="302"/>
      <c r="G119" s="302"/>
      <c r="H119" s="302"/>
      <c r="I119" s="303"/>
      <c r="J119" s="303"/>
      <c r="K119" s="304">
        <f t="shared" si="7"/>
        <v>0</v>
      </c>
      <c r="L119" s="305"/>
      <c r="M119" s="306">
        <f t="shared" si="4"/>
        <v>0</v>
      </c>
      <c r="N119" s="306">
        <f t="shared" si="5"/>
        <v>0</v>
      </c>
      <c r="O119" s="307">
        <f t="shared" si="6"/>
        <v>0</v>
      </c>
      <c r="P119" s="308"/>
      <c r="Q119" s="25"/>
      <c r="R119" s="21"/>
      <c r="S119" s="21"/>
      <c r="T119" s="21"/>
      <c r="U119" s="24"/>
      <c r="W119" s="12"/>
      <c r="X119" s="12"/>
    </row>
    <row r="120" spans="1:24" x14ac:dyDescent="0.3">
      <c r="A120" s="81"/>
      <c r="B120" s="25"/>
      <c r="C120" s="88"/>
      <c r="D120" s="301">
        <v>100</v>
      </c>
      <c r="E120" s="302"/>
      <c r="F120" s="302"/>
      <c r="G120" s="302"/>
      <c r="H120" s="302"/>
      <c r="I120" s="303"/>
      <c r="J120" s="303"/>
      <c r="K120" s="304">
        <f t="shared" si="7"/>
        <v>0</v>
      </c>
      <c r="L120" s="305"/>
      <c r="M120" s="306">
        <f t="shared" si="4"/>
        <v>0</v>
      </c>
      <c r="N120" s="306">
        <f t="shared" si="5"/>
        <v>0</v>
      </c>
      <c r="O120" s="307">
        <f t="shared" si="6"/>
        <v>0</v>
      </c>
      <c r="P120" s="308"/>
      <c r="Q120" s="25"/>
      <c r="R120" s="21"/>
      <c r="S120" s="21"/>
      <c r="T120" s="21"/>
      <c r="U120" s="24"/>
      <c r="W120" s="12"/>
      <c r="X120" s="12"/>
    </row>
    <row r="121" spans="1:24" x14ac:dyDescent="0.3">
      <c r="A121" s="81"/>
      <c r="B121" s="25"/>
      <c r="C121" s="88"/>
      <c r="D121" s="301">
        <v>101</v>
      </c>
      <c r="E121" s="302"/>
      <c r="F121" s="302"/>
      <c r="G121" s="302"/>
      <c r="H121" s="302"/>
      <c r="I121" s="303"/>
      <c r="J121" s="303"/>
      <c r="K121" s="304">
        <f t="shared" si="7"/>
        <v>0</v>
      </c>
      <c r="L121" s="305"/>
      <c r="M121" s="306">
        <f t="shared" si="4"/>
        <v>0</v>
      </c>
      <c r="N121" s="306">
        <f t="shared" si="5"/>
        <v>0</v>
      </c>
      <c r="O121" s="307">
        <f t="shared" si="6"/>
        <v>0</v>
      </c>
      <c r="P121" s="308"/>
      <c r="Q121" s="25"/>
      <c r="R121" s="21"/>
      <c r="S121" s="21"/>
      <c r="T121" s="21"/>
      <c r="U121" s="24"/>
      <c r="W121" s="12"/>
      <c r="X121" s="12"/>
    </row>
    <row r="122" spans="1:24" x14ac:dyDescent="0.3">
      <c r="A122" s="81"/>
      <c r="B122" s="25"/>
      <c r="C122" s="88"/>
      <c r="D122" s="301">
        <v>102</v>
      </c>
      <c r="E122" s="302"/>
      <c r="F122" s="302"/>
      <c r="G122" s="302"/>
      <c r="H122" s="302"/>
      <c r="I122" s="303"/>
      <c r="J122" s="303"/>
      <c r="K122" s="304">
        <f t="shared" si="7"/>
        <v>0</v>
      </c>
      <c r="L122" s="305"/>
      <c r="M122" s="306">
        <f t="shared" si="4"/>
        <v>0</v>
      </c>
      <c r="N122" s="306">
        <f t="shared" si="5"/>
        <v>0</v>
      </c>
      <c r="O122" s="307">
        <f t="shared" si="6"/>
        <v>0</v>
      </c>
      <c r="P122" s="308"/>
      <c r="Q122" s="25"/>
      <c r="R122" s="21"/>
      <c r="S122" s="21"/>
      <c r="T122" s="21"/>
      <c r="U122" s="24"/>
      <c r="W122" s="12"/>
      <c r="X122" s="12"/>
    </row>
    <row r="123" spans="1:24" x14ac:dyDescent="0.3">
      <c r="A123" s="81"/>
      <c r="B123" s="25"/>
      <c r="C123" s="88"/>
      <c r="D123" s="301">
        <v>103</v>
      </c>
      <c r="E123" s="302"/>
      <c r="F123" s="302"/>
      <c r="G123" s="302"/>
      <c r="H123" s="302"/>
      <c r="I123" s="303"/>
      <c r="J123" s="303"/>
      <c r="K123" s="304">
        <f t="shared" si="7"/>
        <v>0</v>
      </c>
      <c r="L123" s="305"/>
      <c r="M123" s="306">
        <f t="shared" si="4"/>
        <v>0</v>
      </c>
      <c r="N123" s="306">
        <f t="shared" si="5"/>
        <v>0</v>
      </c>
      <c r="O123" s="307">
        <f t="shared" si="6"/>
        <v>0</v>
      </c>
      <c r="P123" s="308"/>
      <c r="Q123" s="25"/>
      <c r="R123" s="21"/>
      <c r="S123" s="21"/>
      <c r="T123" s="21"/>
      <c r="U123" s="24"/>
      <c r="W123" s="12"/>
      <c r="X123" s="12"/>
    </row>
    <row r="124" spans="1:24" x14ac:dyDescent="0.3">
      <c r="A124" s="81"/>
      <c r="B124" s="25"/>
      <c r="C124" s="88"/>
      <c r="D124" s="301">
        <v>104</v>
      </c>
      <c r="E124" s="302"/>
      <c r="F124" s="302"/>
      <c r="G124" s="302"/>
      <c r="H124" s="302"/>
      <c r="I124" s="303"/>
      <c r="J124" s="303"/>
      <c r="K124" s="304">
        <f t="shared" si="7"/>
        <v>0</v>
      </c>
      <c r="L124" s="305"/>
      <c r="M124" s="306">
        <f t="shared" si="4"/>
        <v>0</v>
      </c>
      <c r="N124" s="306">
        <f t="shared" si="5"/>
        <v>0</v>
      </c>
      <c r="O124" s="307">
        <f t="shared" si="6"/>
        <v>0</v>
      </c>
      <c r="P124" s="308"/>
      <c r="Q124" s="25"/>
      <c r="R124" s="21"/>
      <c r="S124" s="21"/>
      <c r="T124" s="21"/>
      <c r="U124" s="24"/>
      <c r="W124" s="12"/>
      <c r="X124" s="12"/>
    </row>
    <row r="125" spans="1:24" x14ac:dyDescent="0.3">
      <c r="A125" s="81"/>
      <c r="B125" s="25"/>
      <c r="C125" s="88"/>
      <c r="D125" s="301">
        <v>105</v>
      </c>
      <c r="E125" s="302"/>
      <c r="F125" s="302"/>
      <c r="G125" s="302"/>
      <c r="H125" s="302"/>
      <c r="I125" s="303"/>
      <c r="J125" s="303"/>
      <c r="K125" s="304">
        <f t="shared" si="7"/>
        <v>0</v>
      </c>
      <c r="L125" s="305"/>
      <c r="M125" s="306">
        <f t="shared" si="4"/>
        <v>0</v>
      </c>
      <c r="N125" s="306">
        <f t="shared" si="5"/>
        <v>0</v>
      </c>
      <c r="O125" s="307">
        <f t="shared" si="6"/>
        <v>0</v>
      </c>
      <c r="P125" s="308"/>
      <c r="Q125" s="25"/>
      <c r="R125" s="21"/>
      <c r="S125" s="21"/>
      <c r="T125" s="21"/>
      <c r="U125" s="24"/>
      <c r="W125" s="12"/>
      <c r="X125" s="12"/>
    </row>
    <row r="126" spans="1:24" x14ac:dyDescent="0.3">
      <c r="A126" s="81"/>
      <c r="B126" s="25"/>
      <c r="C126" s="88"/>
      <c r="D126" s="301">
        <v>106</v>
      </c>
      <c r="E126" s="302"/>
      <c r="F126" s="302"/>
      <c r="G126" s="302"/>
      <c r="H126" s="302"/>
      <c r="I126" s="303"/>
      <c r="J126" s="303"/>
      <c r="K126" s="304">
        <f t="shared" si="7"/>
        <v>0</v>
      </c>
      <c r="L126" s="305"/>
      <c r="M126" s="306">
        <f t="shared" si="4"/>
        <v>0</v>
      </c>
      <c r="N126" s="306">
        <f t="shared" si="5"/>
        <v>0</v>
      </c>
      <c r="O126" s="307">
        <f t="shared" si="6"/>
        <v>0</v>
      </c>
      <c r="P126" s="308"/>
      <c r="Q126" s="25"/>
      <c r="R126" s="21"/>
      <c r="S126" s="21"/>
      <c r="T126" s="21"/>
      <c r="U126" s="24"/>
      <c r="W126" s="12"/>
      <c r="X126" s="12"/>
    </row>
    <row r="127" spans="1:24" x14ac:dyDescent="0.3">
      <c r="A127" s="81"/>
      <c r="B127" s="25"/>
      <c r="C127" s="88"/>
      <c r="D127" s="301">
        <v>107</v>
      </c>
      <c r="E127" s="302"/>
      <c r="F127" s="302"/>
      <c r="G127" s="302"/>
      <c r="H127" s="302"/>
      <c r="I127" s="303"/>
      <c r="J127" s="303"/>
      <c r="K127" s="304">
        <f t="shared" si="7"/>
        <v>0</v>
      </c>
      <c r="L127" s="305"/>
      <c r="M127" s="306">
        <f t="shared" si="4"/>
        <v>0</v>
      </c>
      <c r="N127" s="306">
        <f t="shared" si="5"/>
        <v>0</v>
      </c>
      <c r="O127" s="307">
        <f t="shared" si="6"/>
        <v>0</v>
      </c>
      <c r="P127" s="308"/>
      <c r="Q127" s="25"/>
      <c r="R127" s="21"/>
      <c r="S127" s="21"/>
      <c r="T127" s="21"/>
      <c r="U127" s="24"/>
      <c r="W127" s="12"/>
      <c r="X127" s="12"/>
    </row>
    <row r="128" spans="1:24" x14ac:dyDescent="0.3">
      <c r="A128" s="81"/>
      <c r="B128" s="25"/>
      <c r="C128" s="88"/>
      <c r="D128" s="301">
        <v>108</v>
      </c>
      <c r="E128" s="302"/>
      <c r="F128" s="302"/>
      <c r="G128" s="302"/>
      <c r="H128" s="302"/>
      <c r="I128" s="303"/>
      <c r="J128" s="303"/>
      <c r="K128" s="304">
        <f t="shared" si="7"/>
        <v>0</v>
      </c>
      <c r="L128" s="305"/>
      <c r="M128" s="306">
        <f t="shared" si="4"/>
        <v>0</v>
      </c>
      <c r="N128" s="306">
        <f t="shared" si="5"/>
        <v>0</v>
      </c>
      <c r="O128" s="307">
        <f t="shared" si="6"/>
        <v>0</v>
      </c>
      <c r="P128" s="308"/>
      <c r="Q128" s="25"/>
      <c r="R128" s="21"/>
      <c r="S128" s="21"/>
      <c r="T128" s="21"/>
      <c r="U128" s="24"/>
      <c r="W128" s="12"/>
      <c r="X128" s="12"/>
    </row>
    <row r="129" spans="1:24" x14ac:dyDescent="0.3">
      <c r="A129" s="81"/>
      <c r="B129" s="25"/>
      <c r="C129" s="88"/>
      <c r="D129" s="301">
        <v>109</v>
      </c>
      <c r="E129" s="302"/>
      <c r="F129" s="302"/>
      <c r="G129" s="302"/>
      <c r="H129" s="302"/>
      <c r="I129" s="303"/>
      <c r="J129" s="303"/>
      <c r="K129" s="304">
        <f t="shared" si="7"/>
        <v>0</v>
      </c>
      <c r="L129" s="305"/>
      <c r="M129" s="306">
        <f t="shared" si="4"/>
        <v>0</v>
      </c>
      <c r="N129" s="306">
        <f t="shared" si="5"/>
        <v>0</v>
      </c>
      <c r="O129" s="307">
        <f t="shared" si="6"/>
        <v>0</v>
      </c>
      <c r="P129" s="308"/>
      <c r="Q129" s="25"/>
      <c r="R129" s="21"/>
      <c r="S129" s="21"/>
      <c r="T129" s="21"/>
      <c r="U129" s="24"/>
      <c r="W129" s="12"/>
      <c r="X129" s="12"/>
    </row>
    <row r="130" spans="1:24" x14ac:dyDescent="0.3">
      <c r="A130" s="81"/>
      <c r="B130" s="25"/>
      <c r="C130" s="88"/>
      <c r="D130" s="301">
        <v>110</v>
      </c>
      <c r="E130" s="302"/>
      <c r="F130" s="302"/>
      <c r="G130" s="302"/>
      <c r="H130" s="302"/>
      <c r="I130" s="303"/>
      <c r="J130" s="303"/>
      <c r="K130" s="304">
        <f t="shared" si="7"/>
        <v>0</v>
      </c>
      <c r="L130" s="305"/>
      <c r="M130" s="306">
        <f t="shared" si="4"/>
        <v>0</v>
      </c>
      <c r="N130" s="306">
        <f t="shared" si="5"/>
        <v>0</v>
      </c>
      <c r="O130" s="307">
        <f t="shared" si="6"/>
        <v>0</v>
      </c>
      <c r="P130" s="308"/>
      <c r="Q130" s="25"/>
      <c r="R130" s="21"/>
      <c r="S130" s="21"/>
      <c r="T130" s="21"/>
      <c r="U130" s="24"/>
      <c r="W130" s="12"/>
      <c r="X130" s="12"/>
    </row>
    <row r="131" spans="1:24" x14ac:dyDescent="0.3">
      <c r="A131" s="81"/>
      <c r="B131" s="25"/>
      <c r="C131" s="88"/>
      <c r="D131" s="301">
        <v>111</v>
      </c>
      <c r="E131" s="302"/>
      <c r="F131" s="302"/>
      <c r="G131" s="302"/>
      <c r="H131" s="302"/>
      <c r="I131" s="303"/>
      <c r="J131" s="303"/>
      <c r="K131" s="304">
        <f t="shared" si="7"/>
        <v>0</v>
      </c>
      <c r="L131" s="305"/>
      <c r="M131" s="306">
        <f t="shared" si="4"/>
        <v>0</v>
      </c>
      <c r="N131" s="306">
        <f t="shared" si="5"/>
        <v>0</v>
      </c>
      <c r="O131" s="307">
        <f t="shared" si="6"/>
        <v>0</v>
      </c>
      <c r="P131" s="308"/>
      <c r="Q131" s="25"/>
      <c r="R131" s="21"/>
      <c r="S131" s="21"/>
      <c r="T131" s="21"/>
      <c r="U131" s="24"/>
      <c r="W131" s="12"/>
      <c r="X131" s="12"/>
    </row>
    <row r="132" spans="1:24" x14ac:dyDescent="0.3">
      <c r="A132" s="81"/>
      <c r="B132" s="25"/>
      <c r="C132" s="88"/>
      <c r="D132" s="301">
        <v>112</v>
      </c>
      <c r="E132" s="302"/>
      <c r="F132" s="302"/>
      <c r="G132" s="302"/>
      <c r="H132" s="302"/>
      <c r="I132" s="303"/>
      <c r="J132" s="303"/>
      <c r="K132" s="304">
        <f t="shared" si="7"/>
        <v>0</v>
      </c>
      <c r="L132" s="305"/>
      <c r="M132" s="306">
        <f t="shared" si="4"/>
        <v>0</v>
      </c>
      <c r="N132" s="306">
        <f t="shared" si="5"/>
        <v>0</v>
      </c>
      <c r="O132" s="307">
        <f t="shared" si="6"/>
        <v>0</v>
      </c>
      <c r="P132" s="308"/>
      <c r="Q132" s="25"/>
      <c r="R132" s="21"/>
      <c r="S132" s="21"/>
      <c r="T132" s="21"/>
      <c r="U132" s="24"/>
      <c r="W132" s="12"/>
      <c r="X132" s="12"/>
    </row>
    <row r="133" spans="1:24" x14ac:dyDescent="0.3">
      <c r="A133" s="81"/>
      <c r="B133" s="25"/>
      <c r="C133" s="88"/>
      <c r="D133" s="301">
        <v>113</v>
      </c>
      <c r="E133" s="302"/>
      <c r="F133" s="302"/>
      <c r="G133" s="302"/>
      <c r="H133" s="302"/>
      <c r="I133" s="303"/>
      <c r="J133" s="303"/>
      <c r="K133" s="304">
        <f t="shared" si="7"/>
        <v>0</v>
      </c>
      <c r="L133" s="305"/>
      <c r="M133" s="306">
        <f t="shared" si="4"/>
        <v>0</v>
      </c>
      <c r="N133" s="306">
        <f t="shared" si="5"/>
        <v>0</v>
      </c>
      <c r="O133" s="307">
        <f t="shared" si="6"/>
        <v>0</v>
      </c>
      <c r="P133" s="308"/>
      <c r="Q133" s="25"/>
      <c r="R133" s="21"/>
      <c r="S133" s="21"/>
      <c r="T133" s="21"/>
      <c r="U133" s="24"/>
      <c r="W133" s="12"/>
      <c r="X133" s="12"/>
    </row>
    <row r="134" spans="1:24" x14ac:dyDescent="0.3">
      <c r="A134" s="81"/>
      <c r="B134" s="25"/>
      <c r="C134" s="88"/>
      <c r="D134" s="301">
        <v>114</v>
      </c>
      <c r="E134" s="302"/>
      <c r="F134" s="302"/>
      <c r="G134" s="302"/>
      <c r="H134" s="302"/>
      <c r="I134" s="303"/>
      <c r="J134" s="303"/>
      <c r="K134" s="304">
        <f t="shared" si="7"/>
        <v>0</v>
      </c>
      <c r="L134" s="305"/>
      <c r="M134" s="306">
        <f t="shared" si="4"/>
        <v>0</v>
      </c>
      <c r="N134" s="306">
        <f t="shared" si="5"/>
        <v>0</v>
      </c>
      <c r="O134" s="307">
        <f t="shared" si="6"/>
        <v>0</v>
      </c>
      <c r="P134" s="308"/>
      <c r="Q134" s="25"/>
      <c r="R134" s="21"/>
      <c r="S134" s="21"/>
      <c r="T134" s="21"/>
      <c r="U134" s="24"/>
      <c r="W134" s="12"/>
      <c r="X134" s="12"/>
    </row>
    <row r="135" spans="1:24" x14ac:dyDescent="0.3">
      <c r="A135" s="81"/>
      <c r="B135" s="25"/>
      <c r="C135" s="88"/>
      <c r="D135" s="301">
        <v>115</v>
      </c>
      <c r="E135" s="302"/>
      <c r="F135" s="302"/>
      <c r="G135" s="302"/>
      <c r="H135" s="302"/>
      <c r="I135" s="303"/>
      <c r="J135" s="303"/>
      <c r="K135" s="304">
        <f t="shared" si="7"/>
        <v>0</v>
      </c>
      <c r="L135" s="305"/>
      <c r="M135" s="306">
        <f t="shared" si="4"/>
        <v>0</v>
      </c>
      <c r="N135" s="306">
        <f t="shared" si="5"/>
        <v>0</v>
      </c>
      <c r="O135" s="307">
        <f t="shared" si="6"/>
        <v>0</v>
      </c>
      <c r="P135" s="308"/>
      <c r="Q135" s="25"/>
      <c r="R135" s="21"/>
      <c r="S135" s="21"/>
      <c r="T135" s="21"/>
      <c r="U135" s="24"/>
      <c r="W135" s="12"/>
      <c r="X135" s="12"/>
    </row>
    <row r="136" spans="1:24" x14ac:dyDescent="0.3">
      <c r="A136" s="81"/>
      <c r="B136" s="25"/>
      <c r="C136" s="88"/>
      <c r="D136" s="301">
        <v>116</v>
      </c>
      <c r="E136" s="302"/>
      <c r="F136" s="302"/>
      <c r="G136" s="302"/>
      <c r="H136" s="302"/>
      <c r="I136" s="303"/>
      <c r="J136" s="303"/>
      <c r="K136" s="304">
        <f t="shared" si="7"/>
        <v>0</v>
      </c>
      <c r="L136" s="305"/>
      <c r="M136" s="306">
        <f t="shared" si="4"/>
        <v>0</v>
      </c>
      <c r="N136" s="306">
        <f t="shared" si="5"/>
        <v>0</v>
      </c>
      <c r="O136" s="307">
        <f t="shared" si="6"/>
        <v>0</v>
      </c>
      <c r="P136" s="308"/>
      <c r="Q136" s="25"/>
      <c r="R136" s="21"/>
      <c r="S136" s="21"/>
      <c r="T136" s="21"/>
      <c r="U136" s="24"/>
      <c r="W136" s="12"/>
      <c r="X136" s="12"/>
    </row>
    <row r="137" spans="1:24" x14ac:dyDescent="0.3">
      <c r="A137" s="81"/>
      <c r="B137" s="25"/>
      <c r="C137" s="88"/>
      <c r="D137" s="301">
        <v>117</v>
      </c>
      <c r="E137" s="302"/>
      <c r="F137" s="302"/>
      <c r="G137" s="302"/>
      <c r="H137" s="302"/>
      <c r="I137" s="303"/>
      <c r="J137" s="303"/>
      <c r="K137" s="304">
        <f t="shared" si="7"/>
        <v>0</v>
      </c>
      <c r="L137" s="305"/>
      <c r="M137" s="306">
        <f t="shared" si="4"/>
        <v>0</v>
      </c>
      <c r="N137" s="306">
        <f t="shared" si="5"/>
        <v>0</v>
      </c>
      <c r="O137" s="307">
        <f t="shared" si="6"/>
        <v>0</v>
      </c>
      <c r="P137" s="308"/>
      <c r="Q137" s="25"/>
      <c r="R137" s="21"/>
      <c r="S137" s="21"/>
      <c r="T137" s="21"/>
      <c r="U137" s="24"/>
      <c r="W137" s="12"/>
      <c r="X137" s="12"/>
    </row>
    <row r="138" spans="1:24" x14ac:dyDescent="0.3">
      <c r="A138" s="81"/>
      <c r="B138" s="25"/>
      <c r="C138" s="88"/>
      <c r="D138" s="301">
        <v>118</v>
      </c>
      <c r="E138" s="302"/>
      <c r="F138" s="302"/>
      <c r="G138" s="302"/>
      <c r="H138" s="302"/>
      <c r="I138" s="303"/>
      <c r="J138" s="303"/>
      <c r="K138" s="304">
        <f t="shared" si="7"/>
        <v>0</v>
      </c>
      <c r="L138" s="305"/>
      <c r="M138" s="306">
        <f t="shared" si="4"/>
        <v>0</v>
      </c>
      <c r="N138" s="306">
        <f t="shared" si="5"/>
        <v>0</v>
      </c>
      <c r="O138" s="307">
        <f t="shared" si="6"/>
        <v>0</v>
      </c>
      <c r="P138" s="308"/>
      <c r="Q138" s="25"/>
      <c r="R138" s="21"/>
      <c r="S138" s="21"/>
      <c r="T138" s="21"/>
      <c r="U138" s="24"/>
      <c r="W138" s="12"/>
      <c r="X138" s="12"/>
    </row>
    <row r="139" spans="1:24" x14ac:dyDescent="0.3">
      <c r="A139" s="81"/>
      <c r="B139" s="25"/>
      <c r="C139" s="88"/>
      <c r="D139" s="301">
        <v>119</v>
      </c>
      <c r="E139" s="302"/>
      <c r="F139" s="302"/>
      <c r="G139" s="302"/>
      <c r="H139" s="302"/>
      <c r="I139" s="303"/>
      <c r="J139" s="303"/>
      <c r="K139" s="304">
        <f t="shared" si="7"/>
        <v>0</v>
      </c>
      <c r="L139" s="305"/>
      <c r="M139" s="306">
        <f t="shared" si="4"/>
        <v>0</v>
      </c>
      <c r="N139" s="306">
        <f t="shared" si="5"/>
        <v>0</v>
      </c>
      <c r="O139" s="307">
        <f t="shared" si="6"/>
        <v>0</v>
      </c>
      <c r="P139" s="308"/>
      <c r="Q139" s="25"/>
      <c r="R139" s="21"/>
      <c r="S139" s="21"/>
      <c r="T139" s="21"/>
      <c r="U139" s="24"/>
      <c r="W139" s="12"/>
      <c r="X139" s="12"/>
    </row>
    <row r="140" spans="1:24" x14ac:dyDescent="0.3">
      <c r="A140" s="81"/>
      <c r="B140" s="25"/>
      <c r="C140" s="88"/>
      <c r="D140" s="301">
        <v>120</v>
      </c>
      <c r="E140" s="302"/>
      <c r="F140" s="302"/>
      <c r="G140" s="302"/>
      <c r="H140" s="302"/>
      <c r="I140" s="303"/>
      <c r="J140" s="303"/>
      <c r="K140" s="304">
        <f t="shared" si="7"/>
        <v>0</v>
      </c>
      <c r="L140" s="305"/>
      <c r="M140" s="306">
        <f t="shared" si="4"/>
        <v>0</v>
      </c>
      <c r="N140" s="306">
        <f t="shared" si="5"/>
        <v>0</v>
      </c>
      <c r="O140" s="307">
        <f t="shared" si="6"/>
        <v>0</v>
      </c>
      <c r="P140" s="308"/>
      <c r="Q140" s="25"/>
      <c r="R140" s="21"/>
      <c r="S140" s="21"/>
      <c r="T140" s="21"/>
      <c r="U140" s="24"/>
      <c r="W140" s="12"/>
      <c r="X140" s="12"/>
    </row>
    <row r="141" spans="1:24" x14ac:dyDescent="0.3">
      <c r="A141" s="81"/>
      <c r="B141" s="25"/>
      <c r="C141" s="88"/>
      <c r="D141" s="301">
        <v>121</v>
      </c>
      <c r="E141" s="302"/>
      <c r="F141" s="302"/>
      <c r="G141" s="302"/>
      <c r="H141" s="302"/>
      <c r="I141" s="303"/>
      <c r="J141" s="303"/>
      <c r="K141" s="304">
        <f t="shared" si="7"/>
        <v>0</v>
      </c>
      <c r="L141" s="305"/>
      <c r="M141" s="306">
        <f t="shared" si="4"/>
        <v>0</v>
      </c>
      <c r="N141" s="306">
        <f t="shared" si="5"/>
        <v>0</v>
      </c>
      <c r="O141" s="307">
        <f t="shared" si="6"/>
        <v>0</v>
      </c>
      <c r="P141" s="308"/>
      <c r="Q141" s="25"/>
      <c r="R141" s="21"/>
      <c r="S141" s="21"/>
      <c r="T141" s="21"/>
      <c r="U141" s="24"/>
      <c r="W141" s="12"/>
      <c r="X141" s="12"/>
    </row>
    <row r="142" spans="1:24" x14ac:dyDescent="0.3">
      <c r="A142" s="81"/>
      <c r="B142" s="25"/>
      <c r="C142" s="88"/>
      <c r="D142" s="301">
        <v>122</v>
      </c>
      <c r="E142" s="302"/>
      <c r="F142" s="302"/>
      <c r="G142" s="302"/>
      <c r="H142" s="302"/>
      <c r="I142" s="303"/>
      <c r="J142" s="303"/>
      <c r="K142" s="304">
        <f t="shared" si="7"/>
        <v>0</v>
      </c>
      <c r="L142" s="305"/>
      <c r="M142" s="306">
        <f t="shared" si="4"/>
        <v>0</v>
      </c>
      <c r="N142" s="306">
        <f t="shared" si="5"/>
        <v>0</v>
      </c>
      <c r="O142" s="307">
        <f t="shared" si="6"/>
        <v>0</v>
      </c>
      <c r="P142" s="308"/>
      <c r="Q142" s="25"/>
      <c r="R142" s="21"/>
      <c r="S142" s="21"/>
      <c r="T142" s="21"/>
      <c r="U142" s="24"/>
      <c r="W142" s="12"/>
      <c r="X142" s="12"/>
    </row>
    <row r="143" spans="1:24" x14ac:dyDescent="0.3">
      <c r="A143" s="81"/>
      <c r="B143" s="25"/>
      <c r="C143" s="88"/>
      <c r="D143" s="301">
        <v>123</v>
      </c>
      <c r="E143" s="302"/>
      <c r="F143" s="302"/>
      <c r="G143" s="302"/>
      <c r="H143" s="302"/>
      <c r="I143" s="303"/>
      <c r="J143" s="303"/>
      <c r="K143" s="304">
        <f t="shared" si="7"/>
        <v>0</v>
      </c>
      <c r="L143" s="305"/>
      <c r="M143" s="306">
        <f t="shared" si="4"/>
        <v>0</v>
      </c>
      <c r="N143" s="306">
        <f t="shared" si="5"/>
        <v>0</v>
      </c>
      <c r="O143" s="307">
        <f t="shared" si="6"/>
        <v>0</v>
      </c>
      <c r="P143" s="308"/>
      <c r="Q143" s="25"/>
      <c r="R143" s="21"/>
      <c r="S143" s="21"/>
      <c r="T143" s="21"/>
      <c r="U143" s="24"/>
      <c r="W143" s="12"/>
      <c r="X143" s="12"/>
    </row>
    <row r="144" spans="1:24" x14ac:dyDescent="0.3">
      <c r="A144" s="81"/>
      <c r="B144" s="25"/>
      <c r="C144" s="88"/>
      <c r="D144" s="301">
        <v>124</v>
      </c>
      <c r="E144" s="302"/>
      <c r="F144" s="302"/>
      <c r="G144" s="302"/>
      <c r="H144" s="302"/>
      <c r="I144" s="303"/>
      <c r="J144" s="303"/>
      <c r="K144" s="304">
        <f t="shared" si="7"/>
        <v>0</v>
      </c>
      <c r="L144" s="305"/>
      <c r="M144" s="306">
        <f t="shared" si="4"/>
        <v>0</v>
      </c>
      <c r="N144" s="306">
        <f t="shared" si="5"/>
        <v>0</v>
      </c>
      <c r="O144" s="307">
        <f t="shared" si="6"/>
        <v>0</v>
      </c>
      <c r="P144" s="308"/>
      <c r="Q144" s="25"/>
      <c r="R144" s="21"/>
      <c r="S144" s="21"/>
      <c r="T144" s="21"/>
      <c r="U144" s="24"/>
      <c r="W144" s="12"/>
      <c r="X144" s="12"/>
    </row>
    <row r="145" spans="1:24" x14ac:dyDescent="0.3">
      <c r="A145" s="81"/>
      <c r="B145" s="25"/>
      <c r="C145" s="88"/>
      <c r="D145" s="301">
        <v>125</v>
      </c>
      <c r="E145" s="302"/>
      <c r="F145" s="302"/>
      <c r="G145" s="302"/>
      <c r="H145" s="302"/>
      <c r="I145" s="303"/>
      <c r="J145" s="303"/>
      <c r="K145" s="304">
        <f t="shared" si="7"/>
        <v>0</v>
      </c>
      <c r="L145" s="305"/>
      <c r="M145" s="306">
        <f t="shared" si="4"/>
        <v>0</v>
      </c>
      <c r="N145" s="306">
        <f t="shared" si="5"/>
        <v>0</v>
      </c>
      <c r="O145" s="307">
        <f t="shared" si="6"/>
        <v>0</v>
      </c>
      <c r="P145" s="308"/>
      <c r="Q145" s="25"/>
      <c r="R145" s="21"/>
      <c r="S145" s="21"/>
      <c r="T145" s="21"/>
      <c r="U145" s="24"/>
      <c r="W145" s="12"/>
      <c r="X145" s="12"/>
    </row>
    <row r="146" spans="1:24" x14ac:dyDescent="0.3">
      <c r="A146" s="81"/>
      <c r="B146" s="25"/>
      <c r="C146" s="88"/>
      <c r="D146" s="301">
        <v>126</v>
      </c>
      <c r="E146" s="302"/>
      <c r="F146" s="302"/>
      <c r="G146" s="302"/>
      <c r="H146" s="302"/>
      <c r="I146" s="303"/>
      <c r="J146" s="303"/>
      <c r="K146" s="304">
        <f t="shared" si="7"/>
        <v>0</v>
      </c>
      <c r="L146" s="305"/>
      <c r="M146" s="306">
        <f t="shared" si="4"/>
        <v>0</v>
      </c>
      <c r="N146" s="306">
        <f t="shared" si="5"/>
        <v>0</v>
      </c>
      <c r="O146" s="307">
        <f t="shared" si="6"/>
        <v>0</v>
      </c>
      <c r="P146" s="308"/>
      <c r="Q146" s="25"/>
      <c r="R146" s="21"/>
      <c r="S146" s="21"/>
      <c r="T146" s="21"/>
      <c r="U146" s="24"/>
      <c r="W146" s="12"/>
      <c r="X146" s="12"/>
    </row>
    <row r="147" spans="1:24" x14ac:dyDescent="0.3">
      <c r="A147" s="81"/>
      <c r="B147" s="25"/>
      <c r="C147" s="88"/>
      <c r="D147" s="301">
        <v>127</v>
      </c>
      <c r="E147" s="302"/>
      <c r="F147" s="302"/>
      <c r="G147" s="302"/>
      <c r="H147" s="302"/>
      <c r="I147" s="303"/>
      <c r="J147" s="303"/>
      <c r="K147" s="304">
        <f t="shared" si="7"/>
        <v>0</v>
      </c>
      <c r="L147" s="305"/>
      <c r="M147" s="306">
        <f t="shared" si="4"/>
        <v>0</v>
      </c>
      <c r="N147" s="306">
        <f t="shared" si="5"/>
        <v>0</v>
      </c>
      <c r="O147" s="307">
        <f t="shared" si="6"/>
        <v>0</v>
      </c>
      <c r="P147" s="308"/>
      <c r="Q147" s="25"/>
      <c r="R147" s="21"/>
      <c r="S147" s="21"/>
      <c r="T147" s="21"/>
      <c r="U147" s="24"/>
      <c r="W147" s="12"/>
      <c r="X147" s="12"/>
    </row>
    <row r="148" spans="1:24" x14ac:dyDescent="0.3">
      <c r="A148" s="81"/>
      <c r="B148" s="25"/>
      <c r="C148" s="88"/>
      <c r="D148" s="301">
        <v>128</v>
      </c>
      <c r="E148" s="302"/>
      <c r="F148" s="302"/>
      <c r="G148" s="302"/>
      <c r="H148" s="302"/>
      <c r="I148" s="303"/>
      <c r="J148" s="303"/>
      <c r="K148" s="304">
        <f t="shared" si="7"/>
        <v>0</v>
      </c>
      <c r="L148" s="305"/>
      <c r="M148" s="306">
        <f t="shared" si="4"/>
        <v>0</v>
      </c>
      <c r="N148" s="306">
        <f t="shared" si="5"/>
        <v>0</v>
      </c>
      <c r="O148" s="307">
        <f t="shared" si="6"/>
        <v>0</v>
      </c>
      <c r="P148" s="308"/>
      <c r="Q148" s="25"/>
      <c r="R148" s="21"/>
      <c r="S148" s="21"/>
      <c r="T148" s="21"/>
      <c r="U148" s="24"/>
      <c r="W148" s="12"/>
      <c r="X148" s="12"/>
    </row>
    <row r="149" spans="1:24" x14ac:dyDescent="0.3">
      <c r="A149" s="81"/>
      <c r="B149" s="25"/>
      <c r="C149" s="88"/>
      <c r="D149" s="301">
        <v>129</v>
      </c>
      <c r="E149" s="302"/>
      <c r="F149" s="302"/>
      <c r="G149" s="302"/>
      <c r="H149" s="302"/>
      <c r="I149" s="303"/>
      <c r="J149" s="303"/>
      <c r="K149" s="304">
        <f t="shared" si="7"/>
        <v>0</v>
      </c>
      <c r="L149" s="305"/>
      <c r="M149" s="306">
        <f t="shared" ref="M149:M212" si="8">I149</f>
        <v>0</v>
      </c>
      <c r="N149" s="306">
        <f t="shared" ref="N149:N212" si="9">J149</f>
        <v>0</v>
      </c>
      <c r="O149" s="307">
        <f t="shared" ref="O149:O212" si="10">IF($F$17="&lt;vul aan&gt;",0,IF($F$17="Nee",M149+N149,IF($F$17="gemengd",M149+N149,M149)))</f>
        <v>0</v>
      </c>
      <c r="P149" s="308"/>
      <c r="Q149" s="25"/>
      <c r="R149" s="21"/>
      <c r="S149" s="21"/>
      <c r="T149" s="21"/>
      <c r="U149" s="24"/>
      <c r="W149" s="12"/>
      <c r="X149" s="12"/>
    </row>
    <row r="150" spans="1:24" x14ac:dyDescent="0.3">
      <c r="A150" s="81"/>
      <c r="B150" s="25"/>
      <c r="C150" s="88"/>
      <c r="D150" s="301">
        <v>130</v>
      </c>
      <c r="E150" s="302"/>
      <c r="F150" s="302"/>
      <c r="G150" s="302"/>
      <c r="H150" s="302"/>
      <c r="I150" s="303"/>
      <c r="J150" s="303"/>
      <c r="K150" s="304">
        <f t="shared" ref="K150:K213" si="11">IF($F$17="&lt;vul aan&gt;",0,IF($F$17="Nee",I150+J150,IF($F$17="gemengd",I150+J150,I150)))</f>
        <v>0</v>
      </c>
      <c r="L150" s="305"/>
      <c r="M150" s="306">
        <f t="shared" si="8"/>
        <v>0</v>
      </c>
      <c r="N150" s="306">
        <f t="shared" si="9"/>
        <v>0</v>
      </c>
      <c r="O150" s="307">
        <f t="shared" si="10"/>
        <v>0</v>
      </c>
      <c r="P150" s="308"/>
      <c r="Q150" s="25"/>
      <c r="R150" s="21"/>
      <c r="S150" s="21"/>
      <c r="T150" s="21"/>
      <c r="U150" s="24"/>
      <c r="W150" s="12"/>
      <c r="X150" s="12"/>
    </row>
    <row r="151" spans="1:24" x14ac:dyDescent="0.3">
      <c r="A151" s="81"/>
      <c r="B151" s="25"/>
      <c r="C151" s="88"/>
      <c r="D151" s="301">
        <v>131</v>
      </c>
      <c r="E151" s="302"/>
      <c r="F151" s="302"/>
      <c r="G151" s="302"/>
      <c r="H151" s="302"/>
      <c r="I151" s="303"/>
      <c r="J151" s="303"/>
      <c r="K151" s="304">
        <f t="shared" si="11"/>
        <v>0</v>
      </c>
      <c r="L151" s="305"/>
      <c r="M151" s="306">
        <f t="shared" si="8"/>
        <v>0</v>
      </c>
      <c r="N151" s="306">
        <f t="shared" si="9"/>
        <v>0</v>
      </c>
      <c r="O151" s="307">
        <f t="shared" si="10"/>
        <v>0</v>
      </c>
      <c r="P151" s="308"/>
      <c r="Q151" s="25"/>
      <c r="R151" s="21"/>
      <c r="S151" s="21"/>
      <c r="T151" s="21"/>
      <c r="U151" s="24"/>
      <c r="W151" s="12"/>
      <c r="X151" s="12"/>
    </row>
    <row r="152" spans="1:24" x14ac:dyDescent="0.3">
      <c r="A152" s="81"/>
      <c r="B152" s="25"/>
      <c r="C152" s="88"/>
      <c r="D152" s="301">
        <v>132</v>
      </c>
      <c r="E152" s="302"/>
      <c r="F152" s="302"/>
      <c r="G152" s="302"/>
      <c r="H152" s="302"/>
      <c r="I152" s="303"/>
      <c r="J152" s="303"/>
      <c r="K152" s="304">
        <f t="shared" si="11"/>
        <v>0</v>
      </c>
      <c r="L152" s="305"/>
      <c r="M152" s="306">
        <f t="shared" si="8"/>
        <v>0</v>
      </c>
      <c r="N152" s="306">
        <f t="shared" si="9"/>
        <v>0</v>
      </c>
      <c r="O152" s="307">
        <f t="shared" si="10"/>
        <v>0</v>
      </c>
      <c r="P152" s="308"/>
      <c r="Q152" s="25"/>
      <c r="R152" s="21"/>
      <c r="S152" s="21"/>
      <c r="T152" s="21"/>
      <c r="U152" s="24"/>
      <c r="W152" s="12"/>
      <c r="X152" s="12"/>
    </row>
    <row r="153" spans="1:24" x14ac:dyDescent="0.3">
      <c r="A153" s="81"/>
      <c r="B153" s="25"/>
      <c r="C153" s="88"/>
      <c r="D153" s="301">
        <v>133</v>
      </c>
      <c r="E153" s="302"/>
      <c r="F153" s="302"/>
      <c r="G153" s="302"/>
      <c r="H153" s="302"/>
      <c r="I153" s="303"/>
      <c r="J153" s="303"/>
      <c r="K153" s="304">
        <f t="shared" si="11"/>
        <v>0</v>
      </c>
      <c r="L153" s="305"/>
      <c r="M153" s="306">
        <f t="shared" si="8"/>
        <v>0</v>
      </c>
      <c r="N153" s="306">
        <f t="shared" si="9"/>
        <v>0</v>
      </c>
      <c r="O153" s="307">
        <f t="shared" si="10"/>
        <v>0</v>
      </c>
      <c r="P153" s="308"/>
      <c r="Q153" s="25"/>
      <c r="R153" s="21"/>
      <c r="S153" s="21"/>
      <c r="T153" s="21"/>
      <c r="U153" s="24"/>
      <c r="W153" s="12"/>
      <c r="X153" s="12"/>
    </row>
    <row r="154" spans="1:24" x14ac:dyDescent="0.3">
      <c r="A154" s="81"/>
      <c r="B154" s="25"/>
      <c r="C154" s="88"/>
      <c r="D154" s="301">
        <v>134</v>
      </c>
      <c r="E154" s="302"/>
      <c r="F154" s="302"/>
      <c r="G154" s="302"/>
      <c r="H154" s="302"/>
      <c r="I154" s="303"/>
      <c r="J154" s="303"/>
      <c r="K154" s="304">
        <f t="shared" si="11"/>
        <v>0</v>
      </c>
      <c r="L154" s="305"/>
      <c r="M154" s="306">
        <f t="shared" si="8"/>
        <v>0</v>
      </c>
      <c r="N154" s="306">
        <f t="shared" si="9"/>
        <v>0</v>
      </c>
      <c r="O154" s="307">
        <f t="shared" si="10"/>
        <v>0</v>
      </c>
      <c r="P154" s="308"/>
      <c r="Q154" s="25"/>
      <c r="R154" s="21"/>
      <c r="S154" s="21"/>
      <c r="T154" s="21"/>
      <c r="U154" s="24"/>
      <c r="W154" s="12"/>
      <c r="X154" s="12"/>
    </row>
    <row r="155" spans="1:24" x14ac:dyDescent="0.3">
      <c r="A155" s="81"/>
      <c r="B155" s="25"/>
      <c r="C155" s="88"/>
      <c r="D155" s="301">
        <v>135</v>
      </c>
      <c r="E155" s="302"/>
      <c r="F155" s="302"/>
      <c r="G155" s="302"/>
      <c r="H155" s="302"/>
      <c r="I155" s="303"/>
      <c r="J155" s="303"/>
      <c r="K155" s="304">
        <f t="shared" si="11"/>
        <v>0</v>
      </c>
      <c r="L155" s="305"/>
      <c r="M155" s="306">
        <f t="shared" si="8"/>
        <v>0</v>
      </c>
      <c r="N155" s="306">
        <f t="shared" si="9"/>
        <v>0</v>
      </c>
      <c r="O155" s="307">
        <f t="shared" si="10"/>
        <v>0</v>
      </c>
      <c r="P155" s="308"/>
      <c r="Q155" s="25"/>
      <c r="R155" s="21"/>
      <c r="S155" s="21"/>
      <c r="T155" s="21"/>
      <c r="U155" s="24"/>
      <c r="W155" s="12"/>
      <c r="X155" s="12"/>
    </row>
    <row r="156" spans="1:24" x14ac:dyDescent="0.3">
      <c r="A156" s="81"/>
      <c r="B156" s="25"/>
      <c r="C156" s="88"/>
      <c r="D156" s="301">
        <v>136</v>
      </c>
      <c r="E156" s="302"/>
      <c r="F156" s="302"/>
      <c r="G156" s="302"/>
      <c r="H156" s="302"/>
      <c r="I156" s="303"/>
      <c r="J156" s="303"/>
      <c r="K156" s="304">
        <f t="shared" si="11"/>
        <v>0</v>
      </c>
      <c r="L156" s="305"/>
      <c r="M156" s="306">
        <f t="shared" si="8"/>
        <v>0</v>
      </c>
      <c r="N156" s="306">
        <f t="shared" si="9"/>
        <v>0</v>
      </c>
      <c r="O156" s="307">
        <f t="shared" si="10"/>
        <v>0</v>
      </c>
      <c r="P156" s="308"/>
      <c r="Q156" s="25"/>
      <c r="R156" s="21"/>
      <c r="S156" s="21"/>
      <c r="T156" s="21"/>
      <c r="U156" s="24"/>
      <c r="W156" s="12"/>
      <c r="X156" s="12"/>
    </row>
    <row r="157" spans="1:24" x14ac:dyDescent="0.3">
      <c r="A157" s="81"/>
      <c r="B157" s="25"/>
      <c r="C157" s="88"/>
      <c r="D157" s="301">
        <v>137</v>
      </c>
      <c r="E157" s="302"/>
      <c r="F157" s="302"/>
      <c r="G157" s="302"/>
      <c r="H157" s="302"/>
      <c r="I157" s="303"/>
      <c r="J157" s="303"/>
      <c r="K157" s="304">
        <f t="shared" si="11"/>
        <v>0</v>
      </c>
      <c r="L157" s="305"/>
      <c r="M157" s="306">
        <f t="shared" si="8"/>
        <v>0</v>
      </c>
      <c r="N157" s="306">
        <f t="shared" si="9"/>
        <v>0</v>
      </c>
      <c r="O157" s="307">
        <f t="shared" si="10"/>
        <v>0</v>
      </c>
      <c r="P157" s="308"/>
      <c r="Q157" s="25"/>
      <c r="R157" s="21"/>
      <c r="S157" s="21"/>
      <c r="T157" s="21"/>
      <c r="U157" s="24"/>
      <c r="W157" s="12"/>
      <c r="X157" s="12"/>
    </row>
    <row r="158" spans="1:24" x14ac:dyDescent="0.3">
      <c r="A158" s="81"/>
      <c r="B158" s="25"/>
      <c r="C158" s="88"/>
      <c r="D158" s="301">
        <v>138</v>
      </c>
      <c r="E158" s="302"/>
      <c r="F158" s="302"/>
      <c r="G158" s="302"/>
      <c r="H158" s="302"/>
      <c r="I158" s="303"/>
      <c r="J158" s="303"/>
      <c r="K158" s="304">
        <f t="shared" si="11"/>
        <v>0</v>
      </c>
      <c r="L158" s="305"/>
      <c r="M158" s="306">
        <f t="shared" si="8"/>
        <v>0</v>
      </c>
      <c r="N158" s="306">
        <f t="shared" si="9"/>
        <v>0</v>
      </c>
      <c r="O158" s="307">
        <f t="shared" si="10"/>
        <v>0</v>
      </c>
      <c r="P158" s="308"/>
      <c r="Q158" s="25"/>
      <c r="R158" s="21"/>
      <c r="S158" s="21"/>
      <c r="T158" s="21"/>
      <c r="U158" s="24"/>
      <c r="W158" s="12"/>
      <c r="X158" s="12"/>
    </row>
    <row r="159" spans="1:24" x14ac:dyDescent="0.3">
      <c r="A159" s="81"/>
      <c r="B159" s="25"/>
      <c r="C159" s="88"/>
      <c r="D159" s="301">
        <v>139</v>
      </c>
      <c r="E159" s="302"/>
      <c r="F159" s="302"/>
      <c r="G159" s="302"/>
      <c r="H159" s="302"/>
      <c r="I159" s="303"/>
      <c r="J159" s="303"/>
      <c r="K159" s="304">
        <f t="shared" si="11"/>
        <v>0</v>
      </c>
      <c r="L159" s="305"/>
      <c r="M159" s="306">
        <f t="shared" si="8"/>
        <v>0</v>
      </c>
      <c r="N159" s="306">
        <f t="shared" si="9"/>
        <v>0</v>
      </c>
      <c r="O159" s="307">
        <f t="shared" si="10"/>
        <v>0</v>
      </c>
      <c r="P159" s="308"/>
      <c r="Q159" s="25"/>
      <c r="R159" s="21"/>
      <c r="S159" s="21"/>
      <c r="T159" s="21"/>
      <c r="U159" s="24"/>
      <c r="W159" s="12"/>
      <c r="X159" s="12"/>
    </row>
    <row r="160" spans="1:24" x14ac:dyDescent="0.3">
      <c r="A160" s="81"/>
      <c r="B160" s="25"/>
      <c r="C160" s="88"/>
      <c r="D160" s="301">
        <v>140</v>
      </c>
      <c r="E160" s="302"/>
      <c r="F160" s="302"/>
      <c r="G160" s="302"/>
      <c r="H160" s="302"/>
      <c r="I160" s="303"/>
      <c r="J160" s="303"/>
      <c r="K160" s="304">
        <f t="shared" si="11"/>
        <v>0</v>
      </c>
      <c r="L160" s="305"/>
      <c r="M160" s="306">
        <f t="shared" si="8"/>
        <v>0</v>
      </c>
      <c r="N160" s="306">
        <f t="shared" si="9"/>
        <v>0</v>
      </c>
      <c r="O160" s="307">
        <f t="shared" si="10"/>
        <v>0</v>
      </c>
      <c r="P160" s="308"/>
      <c r="Q160" s="25"/>
      <c r="R160" s="21"/>
      <c r="S160" s="21"/>
      <c r="T160" s="21"/>
      <c r="U160" s="24"/>
      <c r="W160" s="12"/>
      <c r="X160" s="12"/>
    </row>
    <row r="161" spans="1:24" x14ac:dyDescent="0.3">
      <c r="A161" s="81"/>
      <c r="B161" s="25"/>
      <c r="C161" s="88"/>
      <c r="D161" s="301">
        <v>141</v>
      </c>
      <c r="E161" s="302"/>
      <c r="F161" s="302"/>
      <c r="G161" s="302"/>
      <c r="H161" s="302"/>
      <c r="I161" s="303"/>
      <c r="J161" s="303"/>
      <c r="K161" s="304">
        <f t="shared" si="11"/>
        <v>0</v>
      </c>
      <c r="L161" s="305"/>
      <c r="M161" s="306">
        <f t="shared" si="8"/>
        <v>0</v>
      </c>
      <c r="N161" s="306">
        <f t="shared" si="9"/>
        <v>0</v>
      </c>
      <c r="O161" s="307">
        <f t="shared" si="10"/>
        <v>0</v>
      </c>
      <c r="P161" s="308"/>
      <c r="Q161" s="25"/>
      <c r="R161" s="21"/>
      <c r="S161" s="21"/>
      <c r="T161" s="21"/>
      <c r="U161" s="24"/>
      <c r="W161" s="12"/>
      <c r="X161" s="12"/>
    </row>
    <row r="162" spans="1:24" x14ac:dyDescent="0.3">
      <c r="A162" s="81"/>
      <c r="B162" s="25"/>
      <c r="C162" s="88"/>
      <c r="D162" s="301">
        <v>142</v>
      </c>
      <c r="E162" s="302"/>
      <c r="F162" s="302"/>
      <c r="G162" s="302"/>
      <c r="H162" s="302"/>
      <c r="I162" s="303"/>
      <c r="J162" s="303"/>
      <c r="K162" s="304">
        <f t="shared" si="11"/>
        <v>0</v>
      </c>
      <c r="L162" s="305"/>
      <c r="M162" s="306">
        <f t="shared" si="8"/>
        <v>0</v>
      </c>
      <c r="N162" s="306">
        <f t="shared" si="9"/>
        <v>0</v>
      </c>
      <c r="O162" s="307">
        <f t="shared" si="10"/>
        <v>0</v>
      </c>
      <c r="P162" s="308"/>
      <c r="Q162" s="25"/>
      <c r="R162" s="21"/>
      <c r="S162" s="21"/>
      <c r="T162" s="21"/>
      <c r="U162" s="24"/>
      <c r="W162" s="12"/>
      <c r="X162" s="12"/>
    </row>
    <row r="163" spans="1:24" x14ac:dyDescent="0.3">
      <c r="A163" s="81"/>
      <c r="B163" s="25"/>
      <c r="C163" s="88"/>
      <c r="D163" s="301">
        <v>143</v>
      </c>
      <c r="E163" s="302"/>
      <c r="F163" s="302"/>
      <c r="G163" s="302"/>
      <c r="H163" s="302"/>
      <c r="I163" s="303"/>
      <c r="J163" s="303"/>
      <c r="K163" s="304">
        <f t="shared" si="11"/>
        <v>0</v>
      </c>
      <c r="L163" s="305"/>
      <c r="M163" s="306">
        <f t="shared" si="8"/>
        <v>0</v>
      </c>
      <c r="N163" s="306">
        <f t="shared" si="9"/>
        <v>0</v>
      </c>
      <c r="O163" s="307">
        <f t="shared" si="10"/>
        <v>0</v>
      </c>
      <c r="P163" s="308"/>
      <c r="Q163" s="25"/>
      <c r="R163" s="21"/>
      <c r="S163" s="21"/>
      <c r="T163" s="21"/>
      <c r="U163" s="24"/>
      <c r="W163" s="12"/>
      <c r="X163" s="12"/>
    </row>
    <row r="164" spans="1:24" x14ac:dyDescent="0.3">
      <c r="A164" s="81"/>
      <c r="B164" s="25"/>
      <c r="C164" s="88"/>
      <c r="D164" s="301">
        <v>144</v>
      </c>
      <c r="E164" s="302"/>
      <c r="F164" s="302"/>
      <c r="G164" s="302"/>
      <c r="H164" s="302"/>
      <c r="I164" s="303"/>
      <c r="J164" s="303"/>
      <c r="K164" s="304">
        <f t="shared" si="11"/>
        <v>0</v>
      </c>
      <c r="L164" s="305"/>
      <c r="M164" s="306">
        <f t="shared" si="8"/>
        <v>0</v>
      </c>
      <c r="N164" s="306">
        <f t="shared" si="9"/>
        <v>0</v>
      </c>
      <c r="O164" s="307">
        <f t="shared" si="10"/>
        <v>0</v>
      </c>
      <c r="P164" s="308"/>
      <c r="Q164" s="25"/>
      <c r="R164" s="21"/>
      <c r="S164" s="21"/>
      <c r="T164" s="21"/>
      <c r="U164" s="24"/>
      <c r="W164" s="12"/>
      <c r="X164" s="12"/>
    </row>
    <row r="165" spans="1:24" x14ac:dyDescent="0.3">
      <c r="A165" s="81"/>
      <c r="B165" s="25"/>
      <c r="C165" s="88"/>
      <c r="D165" s="301">
        <v>145</v>
      </c>
      <c r="E165" s="302"/>
      <c r="F165" s="302"/>
      <c r="G165" s="302"/>
      <c r="H165" s="302"/>
      <c r="I165" s="303"/>
      <c r="J165" s="303"/>
      <c r="K165" s="304">
        <f t="shared" si="11"/>
        <v>0</v>
      </c>
      <c r="L165" s="305"/>
      <c r="M165" s="306">
        <f t="shared" si="8"/>
        <v>0</v>
      </c>
      <c r="N165" s="306">
        <f t="shared" si="9"/>
        <v>0</v>
      </c>
      <c r="O165" s="307">
        <f t="shared" si="10"/>
        <v>0</v>
      </c>
      <c r="P165" s="308"/>
      <c r="Q165" s="25"/>
      <c r="R165" s="21"/>
      <c r="S165" s="21"/>
      <c r="T165" s="21"/>
      <c r="U165" s="24"/>
      <c r="W165" s="12"/>
      <c r="X165" s="12"/>
    </row>
    <row r="166" spans="1:24" x14ac:dyDescent="0.3">
      <c r="A166" s="81"/>
      <c r="B166" s="25"/>
      <c r="C166" s="88"/>
      <c r="D166" s="301">
        <v>146</v>
      </c>
      <c r="E166" s="302"/>
      <c r="F166" s="302"/>
      <c r="G166" s="302"/>
      <c r="H166" s="302"/>
      <c r="I166" s="303"/>
      <c r="J166" s="303"/>
      <c r="K166" s="304">
        <f t="shared" si="11"/>
        <v>0</v>
      </c>
      <c r="L166" s="305"/>
      <c r="M166" s="306">
        <f t="shared" si="8"/>
        <v>0</v>
      </c>
      <c r="N166" s="306">
        <f t="shared" si="9"/>
        <v>0</v>
      </c>
      <c r="O166" s="307">
        <f t="shared" si="10"/>
        <v>0</v>
      </c>
      <c r="P166" s="308"/>
      <c r="Q166" s="25"/>
      <c r="R166" s="21"/>
      <c r="S166" s="21"/>
      <c r="T166" s="21"/>
      <c r="U166" s="24"/>
      <c r="W166" s="12"/>
      <c r="X166" s="12"/>
    </row>
    <row r="167" spans="1:24" x14ac:dyDescent="0.3">
      <c r="A167" s="81"/>
      <c r="B167" s="25"/>
      <c r="C167" s="88"/>
      <c r="D167" s="301">
        <v>147</v>
      </c>
      <c r="E167" s="302"/>
      <c r="F167" s="302"/>
      <c r="G167" s="302"/>
      <c r="H167" s="302"/>
      <c r="I167" s="303"/>
      <c r="J167" s="303"/>
      <c r="K167" s="304">
        <f t="shared" si="11"/>
        <v>0</v>
      </c>
      <c r="L167" s="305"/>
      <c r="M167" s="306">
        <f t="shared" si="8"/>
        <v>0</v>
      </c>
      <c r="N167" s="306">
        <f t="shared" si="9"/>
        <v>0</v>
      </c>
      <c r="O167" s="307">
        <f t="shared" si="10"/>
        <v>0</v>
      </c>
      <c r="P167" s="308"/>
      <c r="Q167" s="25"/>
      <c r="R167" s="21"/>
      <c r="S167" s="21"/>
      <c r="T167" s="21"/>
      <c r="U167" s="24"/>
      <c r="W167" s="12"/>
      <c r="X167" s="12"/>
    </row>
    <row r="168" spans="1:24" x14ac:dyDescent="0.3">
      <c r="A168" s="81"/>
      <c r="B168" s="25"/>
      <c r="C168" s="88"/>
      <c r="D168" s="301">
        <v>148</v>
      </c>
      <c r="E168" s="302"/>
      <c r="F168" s="302"/>
      <c r="G168" s="302"/>
      <c r="H168" s="302"/>
      <c r="I168" s="303"/>
      <c r="J168" s="303"/>
      <c r="K168" s="304">
        <f t="shared" si="11"/>
        <v>0</v>
      </c>
      <c r="L168" s="305"/>
      <c r="M168" s="306">
        <f t="shared" si="8"/>
        <v>0</v>
      </c>
      <c r="N168" s="306">
        <f t="shared" si="9"/>
        <v>0</v>
      </c>
      <c r="O168" s="307">
        <f t="shared" si="10"/>
        <v>0</v>
      </c>
      <c r="P168" s="308"/>
      <c r="Q168" s="25"/>
      <c r="R168" s="21"/>
      <c r="S168" s="21"/>
      <c r="T168" s="21"/>
      <c r="U168" s="24"/>
      <c r="W168" s="12"/>
      <c r="X168" s="12"/>
    </row>
    <row r="169" spans="1:24" x14ac:dyDescent="0.3">
      <c r="A169" s="81"/>
      <c r="B169" s="25"/>
      <c r="C169" s="88"/>
      <c r="D169" s="301">
        <v>149</v>
      </c>
      <c r="E169" s="302"/>
      <c r="F169" s="302"/>
      <c r="G169" s="302"/>
      <c r="H169" s="302"/>
      <c r="I169" s="303"/>
      <c r="J169" s="303"/>
      <c r="K169" s="304">
        <f t="shared" si="11"/>
        <v>0</v>
      </c>
      <c r="L169" s="305"/>
      <c r="M169" s="306">
        <f t="shared" si="8"/>
        <v>0</v>
      </c>
      <c r="N169" s="306">
        <f t="shared" si="9"/>
        <v>0</v>
      </c>
      <c r="O169" s="307">
        <f t="shared" si="10"/>
        <v>0</v>
      </c>
      <c r="P169" s="308"/>
      <c r="Q169" s="25"/>
      <c r="R169" s="21"/>
      <c r="S169" s="21"/>
      <c r="T169" s="21"/>
      <c r="U169" s="24"/>
      <c r="W169" s="12"/>
      <c r="X169" s="12"/>
    </row>
    <row r="170" spans="1:24" x14ac:dyDescent="0.3">
      <c r="A170" s="81"/>
      <c r="B170" s="25"/>
      <c r="C170" s="88"/>
      <c r="D170" s="301">
        <v>150</v>
      </c>
      <c r="E170" s="302"/>
      <c r="F170" s="302"/>
      <c r="G170" s="302"/>
      <c r="H170" s="302"/>
      <c r="I170" s="303"/>
      <c r="J170" s="303"/>
      <c r="K170" s="304">
        <f t="shared" si="11"/>
        <v>0</v>
      </c>
      <c r="L170" s="305"/>
      <c r="M170" s="306">
        <f t="shared" si="8"/>
        <v>0</v>
      </c>
      <c r="N170" s="306">
        <f t="shared" si="9"/>
        <v>0</v>
      </c>
      <c r="O170" s="307">
        <f t="shared" si="10"/>
        <v>0</v>
      </c>
      <c r="P170" s="308"/>
      <c r="Q170" s="25"/>
      <c r="R170" s="21"/>
      <c r="S170" s="21"/>
      <c r="T170" s="21"/>
      <c r="U170" s="24"/>
      <c r="W170" s="12"/>
      <c r="X170" s="12"/>
    </row>
    <row r="171" spans="1:24" x14ac:dyDescent="0.3">
      <c r="A171" s="81"/>
      <c r="B171" s="25"/>
      <c r="C171" s="88"/>
      <c r="D171" s="301">
        <v>151</v>
      </c>
      <c r="E171" s="302"/>
      <c r="F171" s="302"/>
      <c r="G171" s="302"/>
      <c r="H171" s="302"/>
      <c r="I171" s="303"/>
      <c r="J171" s="303"/>
      <c r="K171" s="304">
        <f t="shared" si="11"/>
        <v>0</v>
      </c>
      <c r="L171" s="305"/>
      <c r="M171" s="306">
        <f t="shared" si="8"/>
        <v>0</v>
      </c>
      <c r="N171" s="306">
        <f t="shared" si="9"/>
        <v>0</v>
      </c>
      <c r="O171" s="307">
        <f t="shared" si="10"/>
        <v>0</v>
      </c>
      <c r="P171" s="308"/>
      <c r="Q171" s="25"/>
      <c r="R171" s="21"/>
      <c r="S171" s="21"/>
      <c r="T171" s="21"/>
      <c r="U171" s="24"/>
      <c r="W171" s="12"/>
      <c r="X171" s="12"/>
    </row>
    <row r="172" spans="1:24" x14ac:dyDescent="0.3">
      <c r="A172" s="81"/>
      <c r="B172" s="25"/>
      <c r="C172" s="88"/>
      <c r="D172" s="301">
        <v>152</v>
      </c>
      <c r="E172" s="302"/>
      <c r="F172" s="302"/>
      <c r="G172" s="302"/>
      <c r="H172" s="302"/>
      <c r="I172" s="303"/>
      <c r="J172" s="303"/>
      <c r="K172" s="304">
        <f t="shared" si="11"/>
        <v>0</v>
      </c>
      <c r="L172" s="305"/>
      <c r="M172" s="306">
        <f t="shared" si="8"/>
        <v>0</v>
      </c>
      <c r="N172" s="306">
        <f t="shared" si="9"/>
        <v>0</v>
      </c>
      <c r="O172" s="307">
        <f t="shared" si="10"/>
        <v>0</v>
      </c>
      <c r="P172" s="308"/>
      <c r="Q172" s="25"/>
      <c r="R172" s="21"/>
      <c r="S172" s="21"/>
      <c r="T172" s="21"/>
      <c r="U172" s="24"/>
      <c r="W172" s="12"/>
      <c r="X172" s="12"/>
    </row>
    <row r="173" spans="1:24" x14ac:dyDescent="0.3">
      <c r="A173" s="81"/>
      <c r="B173" s="25"/>
      <c r="C173" s="88"/>
      <c r="D173" s="301">
        <v>153</v>
      </c>
      <c r="E173" s="302"/>
      <c r="F173" s="302"/>
      <c r="G173" s="302"/>
      <c r="H173" s="302"/>
      <c r="I173" s="303"/>
      <c r="J173" s="303"/>
      <c r="K173" s="304">
        <f t="shared" si="11"/>
        <v>0</v>
      </c>
      <c r="L173" s="305"/>
      <c r="M173" s="306">
        <f t="shared" si="8"/>
        <v>0</v>
      </c>
      <c r="N173" s="306">
        <f t="shared" si="9"/>
        <v>0</v>
      </c>
      <c r="O173" s="307">
        <f t="shared" si="10"/>
        <v>0</v>
      </c>
      <c r="P173" s="308"/>
      <c r="Q173" s="25"/>
      <c r="R173" s="21"/>
      <c r="S173" s="21"/>
      <c r="T173" s="21"/>
      <c r="U173" s="24"/>
      <c r="W173" s="12"/>
      <c r="X173" s="12"/>
    </row>
    <row r="174" spans="1:24" x14ac:dyDescent="0.3">
      <c r="A174" s="81"/>
      <c r="B174" s="25"/>
      <c r="C174" s="88"/>
      <c r="D174" s="301">
        <v>154</v>
      </c>
      <c r="E174" s="302"/>
      <c r="F174" s="302"/>
      <c r="G174" s="302"/>
      <c r="H174" s="302"/>
      <c r="I174" s="303"/>
      <c r="J174" s="303"/>
      <c r="K174" s="304">
        <f t="shared" si="11"/>
        <v>0</v>
      </c>
      <c r="L174" s="305"/>
      <c r="M174" s="306">
        <f t="shared" si="8"/>
        <v>0</v>
      </c>
      <c r="N174" s="306">
        <f t="shared" si="9"/>
        <v>0</v>
      </c>
      <c r="O174" s="307">
        <f t="shared" si="10"/>
        <v>0</v>
      </c>
      <c r="P174" s="308"/>
      <c r="Q174" s="25"/>
      <c r="R174" s="21"/>
      <c r="S174" s="21"/>
      <c r="T174" s="21"/>
      <c r="U174" s="24"/>
      <c r="W174" s="12"/>
      <c r="X174" s="12"/>
    </row>
    <row r="175" spans="1:24" x14ac:dyDescent="0.3">
      <c r="A175" s="81"/>
      <c r="B175" s="25"/>
      <c r="C175" s="88"/>
      <c r="D175" s="301">
        <v>155</v>
      </c>
      <c r="E175" s="302"/>
      <c r="F175" s="302"/>
      <c r="G175" s="302"/>
      <c r="H175" s="302"/>
      <c r="I175" s="303"/>
      <c r="J175" s="303"/>
      <c r="K175" s="304">
        <f t="shared" si="11"/>
        <v>0</v>
      </c>
      <c r="L175" s="305"/>
      <c r="M175" s="306">
        <f t="shared" si="8"/>
        <v>0</v>
      </c>
      <c r="N175" s="306">
        <f t="shared" si="9"/>
        <v>0</v>
      </c>
      <c r="O175" s="307">
        <f t="shared" si="10"/>
        <v>0</v>
      </c>
      <c r="P175" s="308"/>
      <c r="Q175" s="25"/>
      <c r="R175" s="21"/>
      <c r="S175" s="21"/>
      <c r="T175" s="21"/>
      <c r="U175" s="24"/>
      <c r="W175" s="12"/>
      <c r="X175" s="12"/>
    </row>
    <row r="176" spans="1:24" x14ac:dyDescent="0.3">
      <c r="A176" s="81"/>
      <c r="B176" s="25"/>
      <c r="C176" s="88"/>
      <c r="D176" s="301">
        <v>156</v>
      </c>
      <c r="E176" s="302"/>
      <c r="F176" s="302"/>
      <c r="G176" s="302"/>
      <c r="H176" s="302"/>
      <c r="I176" s="303"/>
      <c r="J176" s="303"/>
      <c r="K176" s="304">
        <f t="shared" si="11"/>
        <v>0</v>
      </c>
      <c r="L176" s="305"/>
      <c r="M176" s="306">
        <f t="shared" si="8"/>
        <v>0</v>
      </c>
      <c r="N176" s="306">
        <f t="shared" si="9"/>
        <v>0</v>
      </c>
      <c r="O176" s="307">
        <f t="shared" si="10"/>
        <v>0</v>
      </c>
      <c r="P176" s="308"/>
      <c r="Q176" s="25"/>
      <c r="R176" s="21"/>
      <c r="S176" s="21"/>
      <c r="T176" s="21"/>
      <c r="U176" s="24"/>
      <c r="W176" s="12"/>
      <c r="X176" s="12"/>
    </row>
    <row r="177" spans="1:24" x14ac:dyDescent="0.3">
      <c r="A177" s="81"/>
      <c r="B177" s="25"/>
      <c r="C177" s="88"/>
      <c r="D177" s="301">
        <v>157</v>
      </c>
      <c r="E177" s="302"/>
      <c r="F177" s="302"/>
      <c r="G177" s="302"/>
      <c r="H177" s="302"/>
      <c r="I177" s="303"/>
      <c r="J177" s="303"/>
      <c r="K177" s="304">
        <f t="shared" si="11"/>
        <v>0</v>
      </c>
      <c r="L177" s="305"/>
      <c r="M177" s="306">
        <f t="shared" si="8"/>
        <v>0</v>
      </c>
      <c r="N177" s="306">
        <f t="shared" si="9"/>
        <v>0</v>
      </c>
      <c r="O177" s="307">
        <f t="shared" si="10"/>
        <v>0</v>
      </c>
      <c r="P177" s="308"/>
      <c r="Q177" s="25"/>
      <c r="R177" s="21"/>
      <c r="S177" s="21"/>
      <c r="T177" s="21"/>
      <c r="U177" s="24"/>
      <c r="W177" s="12"/>
      <c r="X177" s="12"/>
    </row>
    <row r="178" spans="1:24" x14ac:dyDescent="0.3">
      <c r="A178" s="81"/>
      <c r="B178" s="25"/>
      <c r="C178" s="88"/>
      <c r="D178" s="301">
        <v>158</v>
      </c>
      <c r="E178" s="302"/>
      <c r="F178" s="302"/>
      <c r="G178" s="302"/>
      <c r="H178" s="302"/>
      <c r="I178" s="303"/>
      <c r="J178" s="303"/>
      <c r="K178" s="304">
        <f t="shared" si="11"/>
        <v>0</v>
      </c>
      <c r="L178" s="305"/>
      <c r="M178" s="306">
        <f t="shared" si="8"/>
        <v>0</v>
      </c>
      <c r="N178" s="306">
        <f t="shared" si="9"/>
        <v>0</v>
      </c>
      <c r="O178" s="307">
        <f t="shared" si="10"/>
        <v>0</v>
      </c>
      <c r="P178" s="308"/>
      <c r="Q178" s="25"/>
      <c r="R178" s="21"/>
      <c r="S178" s="21"/>
      <c r="T178" s="21"/>
      <c r="U178" s="24"/>
      <c r="W178" s="12"/>
      <c r="X178" s="12"/>
    </row>
    <row r="179" spans="1:24" x14ac:dyDescent="0.3">
      <c r="A179" s="81"/>
      <c r="B179" s="25"/>
      <c r="C179" s="88"/>
      <c r="D179" s="301">
        <v>159</v>
      </c>
      <c r="E179" s="302"/>
      <c r="F179" s="302"/>
      <c r="G179" s="302"/>
      <c r="H179" s="302"/>
      <c r="I179" s="303"/>
      <c r="J179" s="303"/>
      <c r="K179" s="304">
        <f t="shared" si="11"/>
        <v>0</v>
      </c>
      <c r="L179" s="305"/>
      <c r="M179" s="306">
        <f t="shared" si="8"/>
        <v>0</v>
      </c>
      <c r="N179" s="306">
        <f t="shared" si="9"/>
        <v>0</v>
      </c>
      <c r="O179" s="307">
        <f t="shared" si="10"/>
        <v>0</v>
      </c>
      <c r="P179" s="308"/>
      <c r="Q179" s="25"/>
      <c r="R179" s="21"/>
      <c r="S179" s="21"/>
      <c r="T179" s="21"/>
      <c r="U179" s="24"/>
      <c r="W179" s="12"/>
      <c r="X179" s="12"/>
    </row>
    <row r="180" spans="1:24" x14ac:dyDescent="0.3">
      <c r="A180" s="81"/>
      <c r="B180" s="25"/>
      <c r="C180" s="88"/>
      <c r="D180" s="301">
        <v>160</v>
      </c>
      <c r="E180" s="302"/>
      <c r="F180" s="302"/>
      <c r="G180" s="302"/>
      <c r="H180" s="302"/>
      <c r="I180" s="303"/>
      <c r="J180" s="303"/>
      <c r="K180" s="304">
        <f t="shared" si="11"/>
        <v>0</v>
      </c>
      <c r="L180" s="305"/>
      <c r="M180" s="306">
        <f t="shared" si="8"/>
        <v>0</v>
      </c>
      <c r="N180" s="306">
        <f t="shared" si="9"/>
        <v>0</v>
      </c>
      <c r="O180" s="307">
        <f t="shared" si="10"/>
        <v>0</v>
      </c>
      <c r="P180" s="308"/>
      <c r="Q180" s="25"/>
      <c r="R180" s="21"/>
      <c r="S180" s="21"/>
      <c r="T180" s="21"/>
      <c r="U180" s="24"/>
      <c r="W180" s="12"/>
      <c r="X180" s="12"/>
    </row>
    <row r="181" spans="1:24" x14ac:dyDescent="0.3">
      <c r="A181" s="81"/>
      <c r="B181" s="25"/>
      <c r="C181" s="88"/>
      <c r="D181" s="301">
        <v>161</v>
      </c>
      <c r="E181" s="302"/>
      <c r="F181" s="302"/>
      <c r="G181" s="302"/>
      <c r="H181" s="302"/>
      <c r="I181" s="303"/>
      <c r="J181" s="303"/>
      <c r="K181" s="304">
        <f t="shared" si="11"/>
        <v>0</v>
      </c>
      <c r="L181" s="305"/>
      <c r="M181" s="306">
        <f t="shared" si="8"/>
        <v>0</v>
      </c>
      <c r="N181" s="306">
        <f t="shared" si="9"/>
        <v>0</v>
      </c>
      <c r="O181" s="307">
        <f t="shared" si="10"/>
        <v>0</v>
      </c>
      <c r="P181" s="308"/>
      <c r="Q181" s="25"/>
      <c r="R181" s="21"/>
      <c r="S181" s="21"/>
      <c r="T181" s="21"/>
      <c r="U181" s="24"/>
      <c r="W181" s="12"/>
      <c r="X181" s="12"/>
    </row>
    <row r="182" spans="1:24" x14ac:dyDescent="0.3">
      <c r="A182" s="81"/>
      <c r="B182" s="25"/>
      <c r="C182" s="88"/>
      <c r="D182" s="301">
        <v>162</v>
      </c>
      <c r="E182" s="302"/>
      <c r="F182" s="302"/>
      <c r="G182" s="302"/>
      <c r="H182" s="302"/>
      <c r="I182" s="303"/>
      <c r="J182" s="303"/>
      <c r="K182" s="304">
        <f t="shared" si="11"/>
        <v>0</v>
      </c>
      <c r="L182" s="305"/>
      <c r="M182" s="306">
        <f t="shared" si="8"/>
        <v>0</v>
      </c>
      <c r="N182" s="306">
        <f t="shared" si="9"/>
        <v>0</v>
      </c>
      <c r="O182" s="307">
        <f t="shared" si="10"/>
        <v>0</v>
      </c>
      <c r="P182" s="308"/>
      <c r="Q182" s="25"/>
      <c r="R182" s="21"/>
      <c r="S182" s="21"/>
      <c r="T182" s="21"/>
      <c r="U182" s="24"/>
      <c r="W182" s="12"/>
      <c r="X182" s="12"/>
    </row>
    <row r="183" spans="1:24" x14ac:dyDescent="0.3">
      <c r="A183" s="81"/>
      <c r="B183" s="25"/>
      <c r="C183" s="88"/>
      <c r="D183" s="301">
        <v>163</v>
      </c>
      <c r="E183" s="302"/>
      <c r="F183" s="302"/>
      <c r="G183" s="302"/>
      <c r="H183" s="302"/>
      <c r="I183" s="303"/>
      <c r="J183" s="303"/>
      <c r="K183" s="304">
        <f t="shared" si="11"/>
        <v>0</v>
      </c>
      <c r="L183" s="305"/>
      <c r="M183" s="306">
        <f t="shared" si="8"/>
        <v>0</v>
      </c>
      <c r="N183" s="306">
        <f t="shared" si="9"/>
        <v>0</v>
      </c>
      <c r="O183" s="307">
        <f t="shared" si="10"/>
        <v>0</v>
      </c>
      <c r="P183" s="308"/>
      <c r="Q183" s="25"/>
      <c r="R183" s="21"/>
      <c r="S183" s="21"/>
      <c r="T183" s="21"/>
      <c r="U183" s="24"/>
      <c r="W183" s="12"/>
      <c r="X183" s="12"/>
    </row>
    <row r="184" spans="1:24" x14ac:dyDescent="0.3">
      <c r="A184" s="81"/>
      <c r="B184" s="25"/>
      <c r="C184" s="88"/>
      <c r="D184" s="301">
        <v>164</v>
      </c>
      <c r="E184" s="302"/>
      <c r="F184" s="302"/>
      <c r="G184" s="302"/>
      <c r="H184" s="302"/>
      <c r="I184" s="303"/>
      <c r="J184" s="303"/>
      <c r="K184" s="304">
        <f t="shared" si="11"/>
        <v>0</v>
      </c>
      <c r="L184" s="305"/>
      <c r="M184" s="306">
        <f t="shared" si="8"/>
        <v>0</v>
      </c>
      <c r="N184" s="306">
        <f t="shared" si="9"/>
        <v>0</v>
      </c>
      <c r="O184" s="307">
        <f t="shared" si="10"/>
        <v>0</v>
      </c>
      <c r="P184" s="308"/>
      <c r="Q184" s="25"/>
      <c r="R184" s="21"/>
      <c r="S184" s="21"/>
      <c r="T184" s="21"/>
      <c r="U184" s="24"/>
      <c r="W184" s="12"/>
      <c r="X184" s="12"/>
    </row>
    <row r="185" spans="1:24" x14ac:dyDescent="0.3">
      <c r="A185" s="81"/>
      <c r="B185" s="25"/>
      <c r="C185" s="88"/>
      <c r="D185" s="301">
        <v>165</v>
      </c>
      <c r="E185" s="302"/>
      <c r="F185" s="302"/>
      <c r="G185" s="302"/>
      <c r="H185" s="302"/>
      <c r="I185" s="303"/>
      <c r="J185" s="303"/>
      <c r="K185" s="304">
        <f t="shared" si="11"/>
        <v>0</v>
      </c>
      <c r="L185" s="305"/>
      <c r="M185" s="306">
        <f t="shared" si="8"/>
        <v>0</v>
      </c>
      <c r="N185" s="306">
        <f t="shared" si="9"/>
        <v>0</v>
      </c>
      <c r="O185" s="307">
        <f t="shared" si="10"/>
        <v>0</v>
      </c>
      <c r="P185" s="308"/>
      <c r="Q185" s="25"/>
      <c r="R185" s="21"/>
      <c r="S185" s="21"/>
      <c r="T185" s="21"/>
      <c r="U185" s="24"/>
      <c r="W185" s="12"/>
      <c r="X185" s="12"/>
    </row>
    <row r="186" spans="1:24" x14ac:dyDescent="0.3">
      <c r="A186" s="81"/>
      <c r="B186" s="25"/>
      <c r="C186" s="88"/>
      <c r="D186" s="301">
        <v>166</v>
      </c>
      <c r="E186" s="302"/>
      <c r="F186" s="302"/>
      <c r="G186" s="302"/>
      <c r="H186" s="302"/>
      <c r="I186" s="303"/>
      <c r="J186" s="303"/>
      <c r="K186" s="304">
        <f t="shared" si="11"/>
        <v>0</v>
      </c>
      <c r="L186" s="305"/>
      <c r="M186" s="306">
        <f t="shared" si="8"/>
        <v>0</v>
      </c>
      <c r="N186" s="306">
        <f t="shared" si="9"/>
        <v>0</v>
      </c>
      <c r="O186" s="307">
        <f t="shared" si="10"/>
        <v>0</v>
      </c>
      <c r="P186" s="308"/>
      <c r="Q186" s="25"/>
      <c r="R186" s="21"/>
      <c r="S186" s="21"/>
      <c r="T186" s="21"/>
      <c r="U186" s="24"/>
      <c r="W186" s="12"/>
      <c r="X186" s="12"/>
    </row>
    <row r="187" spans="1:24" x14ac:dyDescent="0.3">
      <c r="A187" s="81"/>
      <c r="B187" s="25"/>
      <c r="C187" s="88"/>
      <c r="D187" s="301">
        <v>167</v>
      </c>
      <c r="E187" s="302"/>
      <c r="F187" s="302"/>
      <c r="G187" s="302"/>
      <c r="H187" s="302"/>
      <c r="I187" s="303"/>
      <c r="J187" s="303"/>
      <c r="K187" s="304">
        <f t="shared" si="11"/>
        <v>0</v>
      </c>
      <c r="L187" s="305"/>
      <c r="M187" s="306">
        <f t="shared" si="8"/>
        <v>0</v>
      </c>
      <c r="N187" s="306">
        <f t="shared" si="9"/>
        <v>0</v>
      </c>
      <c r="O187" s="307">
        <f t="shared" si="10"/>
        <v>0</v>
      </c>
      <c r="P187" s="308"/>
      <c r="Q187" s="25"/>
      <c r="R187" s="21"/>
      <c r="S187" s="21"/>
      <c r="T187" s="21"/>
      <c r="U187" s="24"/>
      <c r="W187" s="12"/>
      <c r="X187" s="12"/>
    </row>
    <row r="188" spans="1:24" x14ac:dyDescent="0.3">
      <c r="A188" s="81"/>
      <c r="B188" s="25"/>
      <c r="C188" s="88"/>
      <c r="D188" s="301">
        <v>168</v>
      </c>
      <c r="E188" s="302"/>
      <c r="F188" s="302"/>
      <c r="G188" s="302"/>
      <c r="H188" s="302"/>
      <c r="I188" s="303"/>
      <c r="J188" s="303"/>
      <c r="K188" s="304">
        <f t="shared" si="11"/>
        <v>0</v>
      </c>
      <c r="L188" s="305"/>
      <c r="M188" s="306">
        <f t="shared" si="8"/>
        <v>0</v>
      </c>
      <c r="N188" s="306">
        <f t="shared" si="9"/>
        <v>0</v>
      </c>
      <c r="O188" s="307">
        <f t="shared" si="10"/>
        <v>0</v>
      </c>
      <c r="P188" s="308"/>
      <c r="Q188" s="25"/>
      <c r="R188" s="21"/>
      <c r="S188" s="21"/>
      <c r="T188" s="21"/>
      <c r="U188" s="24"/>
      <c r="W188" s="12"/>
      <c r="X188" s="12"/>
    </row>
    <row r="189" spans="1:24" x14ac:dyDescent="0.3">
      <c r="A189" s="81"/>
      <c r="B189" s="25"/>
      <c r="C189" s="88"/>
      <c r="D189" s="301">
        <v>169</v>
      </c>
      <c r="E189" s="302"/>
      <c r="F189" s="302"/>
      <c r="G189" s="302"/>
      <c r="H189" s="302"/>
      <c r="I189" s="303"/>
      <c r="J189" s="303"/>
      <c r="K189" s="304">
        <f t="shared" si="11"/>
        <v>0</v>
      </c>
      <c r="L189" s="305"/>
      <c r="M189" s="306">
        <f t="shared" si="8"/>
        <v>0</v>
      </c>
      <c r="N189" s="306">
        <f t="shared" si="9"/>
        <v>0</v>
      </c>
      <c r="O189" s="307">
        <f t="shared" si="10"/>
        <v>0</v>
      </c>
      <c r="P189" s="308"/>
      <c r="Q189" s="25"/>
      <c r="R189" s="21"/>
      <c r="S189" s="21"/>
      <c r="T189" s="21"/>
      <c r="U189" s="24"/>
      <c r="W189" s="12"/>
      <c r="X189" s="12"/>
    </row>
    <row r="190" spans="1:24" x14ac:dyDescent="0.3">
      <c r="A190" s="81"/>
      <c r="B190" s="25"/>
      <c r="C190" s="88"/>
      <c r="D190" s="301">
        <v>170</v>
      </c>
      <c r="E190" s="302"/>
      <c r="F190" s="302"/>
      <c r="G190" s="302"/>
      <c r="H190" s="302"/>
      <c r="I190" s="303"/>
      <c r="J190" s="303"/>
      <c r="K190" s="304">
        <f t="shared" si="11"/>
        <v>0</v>
      </c>
      <c r="L190" s="305"/>
      <c r="M190" s="306">
        <f t="shared" si="8"/>
        <v>0</v>
      </c>
      <c r="N190" s="306">
        <f t="shared" si="9"/>
        <v>0</v>
      </c>
      <c r="O190" s="307">
        <f t="shared" si="10"/>
        <v>0</v>
      </c>
      <c r="P190" s="308"/>
      <c r="Q190" s="25"/>
      <c r="R190" s="21"/>
      <c r="S190" s="21"/>
      <c r="T190" s="21"/>
      <c r="U190" s="24"/>
      <c r="W190" s="12"/>
      <c r="X190" s="12"/>
    </row>
    <row r="191" spans="1:24" x14ac:dyDescent="0.3">
      <c r="A191" s="81"/>
      <c r="B191" s="25"/>
      <c r="C191" s="88"/>
      <c r="D191" s="301">
        <v>171</v>
      </c>
      <c r="E191" s="302"/>
      <c r="F191" s="302"/>
      <c r="G191" s="302"/>
      <c r="H191" s="302"/>
      <c r="I191" s="303"/>
      <c r="J191" s="303"/>
      <c r="K191" s="304">
        <f t="shared" si="11"/>
        <v>0</v>
      </c>
      <c r="L191" s="305"/>
      <c r="M191" s="306">
        <f t="shared" si="8"/>
        <v>0</v>
      </c>
      <c r="N191" s="306">
        <f t="shared" si="9"/>
        <v>0</v>
      </c>
      <c r="O191" s="307">
        <f t="shared" si="10"/>
        <v>0</v>
      </c>
      <c r="P191" s="308"/>
      <c r="Q191" s="25"/>
      <c r="R191" s="21"/>
      <c r="S191" s="21"/>
      <c r="T191" s="21"/>
      <c r="U191" s="24"/>
      <c r="W191" s="12"/>
      <c r="X191" s="12"/>
    </row>
    <row r="192" spans="1:24" x14ac:dyDescent="0.3">
      <c r="A192" s="81"/>
      <c r="B192" s="25"/>
      <c r="C192" s="88"/>
      <c r="D192" s="301">
        <v>172</v>
      </c>
      <c r="E192" s="302"/>
      <c r="F192" s="302"/>
      <c r="G192" s="302"/>
      <c r="H192" s="302"/>
      <c r="I192" s="303"/>
      <c r="J192" s="303"/>
      <c r="K192" s="304">
        <f t="shared" si="11"/>
        <v>0</v>
      </c>
      <c r="L192" s="305"/>
      <c r="M192" s="306">
        <f t="shared" si="8"/>
        <v>0</v>
      </c>
      <c r="N192" s="306">
        <f t="shared" si="9"/>
        <v>0</v>
      </c>
      <c r="O192" s="307">
        <f t="shared" si="10"/>
        <v>0</v>
      </c>
      <c r="P192" s="308"/>
      <c r="Q192" s="25"/>
      <c r="R192" s="21"/>
      <c r="S192" s="21"/>
      <c r="T192" s="21"/>
      <c r="U192" s="24"/>
      <c r="W192" s="12"/>
      <c r="X192" s="12"/>
    </row>
    <row r="193" spans="1:24" x14ac:dyDescent="0.3">
      <c r="A193" s="81"/>
      <c r="B193" s="25"/>
      <c r="C193" s="88"/>
      <c r="D193" s="301">
        <v>173</v>
      </c>
      <c r="E193" s="302"/>
      <c r="F193" s="302"/>
      <c r="G193" s="302"/>
      <c r="H193" s="302"/>
      <c r="I193" s="303"/>
      <c r="J193" s="303"/>
      <c r="K193" s="304">
        <f t="shared" si="11"/>
        <v>0</v>
      </c>
      <c r="L193" s="305"/>
      <c r="M193" s="306">
        <f t="shared" si="8"/>
        <v>0</v>
      </c>
      <c r="N193" s="306">
        <f t="shared" si="9"/>
        <v>0</v>
      </c>
      <c r="O193" s="307">
        <f t="shared" si="10"/>
        <v>0</v>
      </c>
      <c r="P193" s="308"/>
      <c r="Q193" s="25"/>
      <c r="R193" s="21"/>
      <c r="S193" s="21"/>
      <c r="T193" s="21"/>
      <c r="U193" s="24"/>
      <c r="W193" s="12"/>
      <c r="X193" s="12"/>
    </row>
    <row r="194" spans="1:24" x14ac:dyDescent="0.3">
      <c r="A194" s="81"/>
      <c r="B194" s="25"/>
      <c r="C194" s="88"/>
      <c r="D194" s="301">
        <v>174</v>
      </c>
      <c r="E194" s="302"/>
      <c r="F194" s="302"/>
      <c r="G194" s="302"/>
      <c r="H194" s="302"/>
      <c r="I194" s="303"/>
      <c r="J194" s="303"/>
      <c r="K194" s="304">
        <f t="shared" si="11"/>
        <v>0</v>
      </c>
      <c r="L194" s="305"/>
      <c r="M194" s="306">
        <f t="shared" si="8"/>
        <v>0</v>
      </c>
      <c r="N194" s="306">
        <f t="shared" si="9"/>
        <v>0</v>
      </c>
      <c r="O194" s="307">
        <f t="shared" si="10"/>
        <v>0</v>
      </c>
      <c r="P194" s="308"/>
      <c r="Q194" s="25"/>
      <c r="R194" s="21"/>
      <c r="S194" s="21"/>
      <c r="T194" s="21"/>
      <c r="U194" s="24"/>
      <c r="W194" s="12"/>
      <c r="X194" s="12"/>
    </row>
    <row r="195" spans="1:24" x14ac:dyDescent="0.3">
      <c r="A195" s="81"/>
      <c r="B195" s="25"/>
      <c r="C195" s="88"/>
      <c r="D195" s="301">
        <v>175</v>
      </c>
      <c r="E195" s="302"/>
      <c r="F195" s="302"/>
      <c r="G195" s="302"/>
      <c r="H195" s="302"/>
      <c r="I195" s="303"/>
      <c r="J195" s="303"/>
      <c r="K195" s="304">
        <f t="shared" si="11"/>
        <v>0</v>
      </c>
      <c r="L195" s="305"/>
      <c r="M195" s="306">
        <f t="shared" si="8"/>
        <v>0</v>
      </c>
      <c r="N195" s="306">
        <f t="shared" si="9"/>
        <v>0</v>
      </c>
      <c r="O195" s="307">
        <f t="shared" si="10"/>
        <v>0</v>
      </c>
      <c r="P195" s="308"/>
      <c r="Q195" s="25"/>
      <c r="R195" s="21"/>
      <c r="S195" s="21"/>
      <c r="T195" s="21"/>
      <c r="U195" s="24"/>
      <c r="W195" s="12"/>
      <c r="X195" s="12"/>
    </row>
    <row r="196" spans="1:24" x14ac:dyDescent="0.3">
      <c r="A196" s="81"/>
      <c r="B196" s="25"/>
      <c r="C196" s="88"/>
      <c r="D196" s="301">
        <v>176</v>
      </c>
      <c r="E196" s="302"/>
      <c r="F196" s="302"/>
      <c r="G196" s="302"/>
      <c r="H196" s="302"/>
      <c r="I196" s="303"/>
      <c r="J196" s="303"/>
      <c r="K196" s="304">
        <f t="shared" si="11"/>
        <v>0</v>
      </c>
      <c r="L196" s="305"/>
      <c r="M196" s="306">
        <f t="shared" si="8"/>
        <v>0</v>
      </c>
      <c r="N196" s="306">
        <f t="shared" si="9"/>
        <v>0</v>
      </c>
      <c r="O196" s="307">
        <f t="shared" si="10"/>
        <v>0</v>
      </c>
      <c r="P196" s="308"/>
      <c r="Q196" s="25"/>
      <c r="R196" s="21"/>
      <c r="S196" s="21"/>
      <c r="T196" s="21"/>
      <c r="U196" s="24"/>
      <c r="W196" s="12"/>
      <c r="X196" s="12"/>
    </row>
    <row r="197" spans="1:24" x14ac:dyDescent="0.3">
      <c r="A197" s="81"/>
      <c r="B197" s="25"/>
      <c r="C197" s="88"/>
      <c r="D197" s="301">
        <v>177</v>
      </c>
      <c r="E197" s="302"/>
      <c r="F197" s="302"/>
      <c r="G197" s="302"/>
      <c r="H197" s="302"/>
      <c r="I197" s="303"/>
      <c r="J197" s="303"/>
      <c r="K197" s="304">
        <f t="shared" si="11"/>
        <v>0</v>
      </c>
      <c r="L197" s="305"/>
      <c r="M197" s="306">
        <f t="shared" si="8"/>
        <v>0</v>
      </c>
      <c r="N197" s="306">
        <f t="shared" si="9"/>
        <v>0</v>
      </c>
      <c r="O197" s="307">
        <f t="shared" si="10"/>
        <v>0</v>
      </c>
      <c r="P197" s="308"/>
      <c r="Q197" s="25"/>
      <c r="R197" s="21"/>
      <c r="S197" s="21"/>
      <c r="T197" s="21"/>
      <c r="U197" s="24"/>
      <c r="W197" s="12"/>
      <c r="X197" s="12"/>
    </row>
    <row r="198" spans="1:24" x14ac:dyDescent="0.3">
      <c r="A198" s="81"/>
      <c r="B198" s="25"/>
      <c r="C198" s="88"/>
      <c r="D198" s="301">
        <v>178</v>
      </c>
      <c r="E198" s="302"/>
      <c r="F198" s="302"/>
      <c r="G198" s="302"/>
      <c r="H198" s="302"/>
      <c r="I198" s="303"/>
      <c r="J198" s="303"/>
      <c r="K198" s="304">
        <f t="shared" si="11"/>
        <v>0</v>
      </c>
      <c r="L198" s="305"/>
      <c r="M198" s="306">
        <f t="shared" si="8"/>
        <v>0</v>
      </c>
      <c r="N198" s="306">
        <f t="shared" si="9"/>
        <v>0</v>
      </c>
      <c r="O198" s="307">
        <f t="shared" si="10"/>
        <v>0</v>
      </c>
      <c r="P198" s="308"/>
      <c r="Q198" s="25"/>
      <c r="R198" s="21"/>
      <c r="S198" s="21"/>
      <c r="T198" s="21"/>
      <c r="U198" s="24"/>
      <c r="W198" s="12"/>
      <c r="X198" s="12"/>
    </row>
    <row r="199" spans="1:24" x14ac:dyDescent="0.3">
      <c r="A199" s="81"/>
      <c r="B199" s="25"/>
      <c r="C199" s="88"/>
      <c r="D199" s="301">
        <v>179</v>
      </c>
      <c r="E199" s="302"/>
      <c r="F199" s="302"/>
      <c r="G199" s="302"/>
      <c r="H199" s="302"/>
      <c r="I199" s="303"/>
      <c r="J199" s="303"/>
      <c r="K199" s="304">
        <f t="shared" si="11"/>
        <v>0</v>
      </c>
      <c r="L199" s="305"/>
      <c r="M199" s="306">
        <f t="shared" si="8"/>
        <v>0</v>
      </c>
      <c r="N199" s="306">
        <f t="shared" si="9"/>
        <v>0</v>
      </c>
      <c r="O199" s="307">
        <f t="shared" si="10"/>
        <v>0</v>
      </c>
      <c r="P199" s="308"/>
      <c r="Q199" s="25"/>
      <c r="R199" s="21"/>
      <c r="S199" s="21"/>
      <c r="T199" s="21"/>
      <c r="U199" s="24"/>
      <c r="W199" s="12"/>
      <c r="X199" s="12"/>
    </row>
    <row r="200" spans="1:24" x14ac:dyDescent="0.3">
      <c r="A200" s="81"/>
      <c r="B200" s="25"/>
      <c r="C200" s="88"/>
      <c r="D200" s="301">
        <v>180</v>
      </c>
      <c r="E200" s="302"/>
      <c r="F200" s="302"/>
      <c r="G200" s="302"/>
      <c r="H200" s="302"/>
      <c r="I200" s="303"/>
      <c r="J200" s="303"/>
      <c r="K200" s="304">
        <f t="shared" si="11"/>
        <v>0</v>
      </c>
      <c r="L200" s="305"/>
      <c r="M200" s="306">
        <f t="shared" si="8"/>
        <v>0</v>
      </c>
      <c r="N200" s="306">
        <f t="shared" si="9"/>
        <v>0</v>
      </c>
      <c r="O200" s="307">
        <f t="shared" si="10"/>
        <v>0</v>
      </c>
      <c r="P200" s="308"/>
      <c r="Q200" s="25"/>
      <c r="R200" s="21"/>
      <c r="S200" s="21"/>
      <c r="T200" s="21"/>
      <c r="U200" s="24"/>
      <c r="W200" s="12"/>
      <c r="X200" s="12"/>
    </row>
    <row r="201" spans="1:24" x14ac:dyDescent="0.3">
      <c r="A201" s="81"/>
      <c r="B201" s="25"/>
      <c r="C201" s="88"/>
      <c r="D201" s="301">
        <v>181</v>
      </c>
      <c r="E201" s="302"/>
      <c r="F201" s="302"/>
      <c r="G201" s="302"/>
      <c r="H201" s="302"/>
      <c r="I201" s="303"/>
      <c r="J201" s="303"/>
      <c r="K201" s="304">
        <f t="shared" si="11"/>
        <v>0</v>
      </c>
      <c r="L201" s="305"/>
      <c r="M201" s="306">
        <f t="shared" si="8"/>
        <v>0</v>
      </c>
      <c r="N201" s="306">
        <f t="shared" si="9"/>
        <v>0</v>
      </c>
      <c r="O201" s="307">
        <f t="shared" si="10"/>
        <v>0</v>
      </c>
      <c r="P201" s="308"/>
      <c r="Q201" s="25"/>
      <c r="R201" s="21"/>
      <c r="S201" s="21"/>
      <c r="T201" s="21"/>
      <c r="U201" s="24"/>
      <c r="W201" s="12"/>
      <c r="X201" s="12"/>
    </row>
    <row r="202" spans="1:24" x14ac:dyDescent="0.3">
      <c r="A202" s="81"/>
      <c r="B202" s="25"/>
      <c r="C202" s="88"/>
      <c r="D202" s="301">
        <v>182</v>
      </c>
      <c r="E202" s="302"/>
      <c r="F202" s="302"/>
      <c r="G202" s="302"/>
      <c r="H202" s="302"/>
      <c r="I202" s="303"/>
      <c r="J202" s="303"/>
      <c r="K202" s="304">
        <f t="shared" si="11"/>
        <v>0</v>
      </c>
      <c r="L202" s="305"/>
      <c r="M202" s="306">
        <f t="shared" si="8"/>
        <v>0</v>
      </c>
      <c r="N202" s="306">
        <f t="shared" si="9"/>
        <v>0</v>
      </c>
      <c r="O202" s="307">
        <f t="shared" si="10"/>
        <v>0</v>
      </c>
      <c r="P202" s="308"/>
      <c r="Q202" s="25"/>
      <c r="R202" s="21"/>
      <c r="S202" s="21"/>
      <c r="T202" s="21"/>
      <c r="U202" s="24"/>
      <c r="W202" s="12"/>
      <c r="X202" s="12"/>
    </row>
    <row r="203" spans="1:24" x14ac:dyDescent="0.3">
      <c r="A203" s="81"/>
      <c r="B203" s="25"/>
      <c r="C203" s="88"/>
      <c r="D203" s="301">
        <v>183</v>
      </c>
      <c r="E203" s="302"/>
      <c r="F203" s="302"/>
      <c r="G203" s="302"/>
      <c r="H203" s="302"/>
      <c r="I203" s="303"/>
      <c r="J203" s="303"/>
      <c r="K203" s="304">
        <f t="shared" si="11"/>
        <v>0</v>
      </c>
      <c r="L203" s="305"/>
      <c r="M203" s="306">
        <f t="shared" si="8"/>
        <v>0</v>
      </c>
      <c r="N203" s="306">
        <f t="shared" si="9"/>
        <v>0</v>
      </c>
      <c r="O203" s="307">
        <f t="shared" si="10"/>
        <v>0</v>
      </c>
      <c r="P203" s="308"/>
      <c r="Q203" s="25"/>
      <c r="R203" s="21"/>
      <c r="S203" s="21"/>
      <c r="T203" s="21"/>
      <c r="U203" s="24"/>
      <c r="W203" s="12"/>
      <c r="X203" s="12"/>
    </row>
    <row r="204" spans="1:24" x14ac:dyDescent="0.3">
      <c r="A204" s="81"/>
      <c r="B204" s="25"/>
      <c r="C204" s="88"/>
      <c r="D204" s="301">
        <v>184</v>
      </c>
      <c r="E204" s="302"/>
      <c r="F204" s="302"/>
      <c r="G204" s="302"/>
      <c r="H204" s="302"/>
      <c r="I204" s="303"/>
      <c r="J204" s="303"/>
      <c r="K204" s="304">
        <f t="shared" si="11"/>
        <v>0</v>
      </c>
      <c r="L204" s="305"/>
      <c r="M204" s="306">
        <f t="shared" si="8"/>
        <v>0</v>
      </c>
      <c r="N204" s="306">
        <f t="shared" si="9"/>
        <v>0</v>
      </c>
      <c r="O204" s="307">
        <f t="shared" si="10"/>
        <v>0</v>
      </c>
      <c r="P204" s="308"/>
      <c r="Q204" s="25"/>
      <c r="R204" s="21"/>
      <c r="S204" s="21"/>
      <c r="T204" s="21"/>
      <c r="U204" s="24"/>
      <c r="W204" s="12"/>
      <c r="X204" s="12"/>
    </row>
    <row r="205" spans="1:24" x14ac:dyDescent="0.3">
      <c r="A205" s="81"/>
      <c r="B205" s="25"/>
      <c r="C205" s="88"/>
      <c r="D205" s="301">
        <v>185</v>
      </c>
      <c r="E205" s="302"/>
      <c r="F205" s="302"/>
      <c r="G205" s="302"/>
      <c r="H205" s="302"/>
      <c r="I205" s="303"/>
      <c r="J205" s="303"/>
      <c r="K205" s="304">
        <f t="shared" si="11"/>
        <v>0</v>
      </c>
      <c r="L205" s="305"/>
      <c r="M205" s="306">
        <f t="shared" si="8"/>
        <v>0</v>
      </c>
      <c r="N205" s="306">
        <f t="shared" si="9"/>
        <v>0</v>
      </c>
      <c r="O205" s="307">
        <f t="shared" si="10"/>
        <v>0</v>
      </c>
      <c r="P205" s="308"/>
      <c r="Q205" s="25"/>
      <c r="R205" s="21"/>
      <c r="S205" s="21"/>
      <c r="T205" s="21"/>
      <c r="U205" s="24"/>
      <c r="W205" s="12"/>
      <c r="X205" s="12"/>
    </row>
    <row r="206" spans="1:24" x14ac:dyDescent="0.3">
      <c r="A206" s="81"/>
      <c r="B206" s="25"/>
      <c r="C206" s="88"/>
      <c r="D206" s="301">
        <v>186</v>
      </c>
      <c r="E206" s="302"/>
      <c r="F206" s="302"/>
      <c r="G206" s="302"/>
      <c r="H206" s="302"/>
      <c r="I206" s="303"/>
      <c r="J206" s="303"/>
      <c r="K206" s="304">
        <f t="shared" si="11"/>
        <v>0</v>
      </c>
      <c r="L206" s="305"/>
      <c r="M206" s="306">
        <f t="shared" si="8"/>
        <v>0</v>
      </c>
      <c r="N206" s="306">
        <f t="shared" si="9"/>
        <v>0</v>
      </c>
      <c r="O206" s="307">
        <f t="shared" si="10"/>
        <v>0</v>
      </c>
      <c r="P206" s="308"/>
      <c r="Q206" s="25"/>
      <c r="R206" s="21"/>
      <c r="S206" s="21"/>
      <c r="T206" s="21"/>
      <c r="U206" s="24"/>
      <c r="W206" s="12"/>
      <c r="X206" s="12"/>
    </row>
    <row r="207" spans="1:24" x14ac:dyDescent="0.3">
      <c r="A207" s="81"/>
      <c r="B207" s="25"/>
      <c r="C207" s="88"/>
      <c r="D207" s="301">
        <v>187</v>
      </c>
      <c r="E207" s="302"/>
      <c r="F207" s="302"/>
      <c r="G207" s="302"/>
      <c r="H207" s="302"/>
      <c r="I207" s="303"/>
      <c r="J207" s="303"/>
      <c r="K207" s="304">
        <f t="shared" si="11"/>
        <v>0</v>
      </c>
      <c r="L207" s="305"/>
      <c r="M207" s="306">
        <f t="shared" si="8"/>
        <v>0</v>
      </c>
      <c r="N207" s="306">
        <f t="shared" si="9"/>
        <v>0</v>
      </c>
      <c r="O207" s="307">
        <f t="shared" si="10"/>
        <v>0</v>
      </c>
      <c r="P207" s="308"/>
      <c r="Q207" s="25"/>
      <c r="R207" s="21"/>
      <c r="S207" s="21"/>
      <c r="T207" s="21"/>
      <c r="U207" s="24"/>
      <c r="W207" s="12"/>
      <c r="X207" s="12"/>
    </row>
    <row r="208" spans="1:24" x14ac:dyDescent="0.3">
      <c r="A208" s="81"/>
      <c r="B208" s="25"/>
      <c r="C208" s="88"/>
      <c r="D208" s="301">
        <v>188</v>
      </c>
      <c r="E208" s="302"/>
      <c r="F208" s="302"/>
      <c r="G208" s="302"/>
      <c r="H208" s="302"/>
      <c r="I208" s="303"/>
      <c r="J208" s="303"/>
      <c r="K208" s="304">
        <f t="shared" si="11"/>
        <v>0</v>
      </c>
      <c r="L208" s="305"/>
      <c r="M208" s="306">
        <f t="shared" si="8"/>
        <v>0</v>
      </c>
      <c r="N208" s="306">
        <f t="shared" si="9"/>
        <v>0</v>
      </c>
      <c r="O208" s="307">
        <f t="shared" si="10"/>
        <v>0</v>
      </c>
      <c r="P208" s="308"/>
      <c r="Q208" s="25"/>
      <c r="R208" s="21"/>
      <c r="S208" s="21"/>
      <c r="T208" s="21"/>
      <c r="U208" s="24"/>
      <c r="W208" s="12"/>
      <c r="X208" s="12"/>
    </row>
    <row r="209" spans="1:24" x14ac:dyDescent="0.3">
      <c r="A209" s="81"/>
      <c r="B209" s="25"/>
      <c r="C209" s="88"/>
      <c r="D209" s="301">
        <v>189</v>
      </c>
      <c r="E209" s="302"/>
      <c r="F209" s="302"/>
      <c r="G209" s="302"/>
      <c r="H209" s="302"/>
      <c r="I209" s="303"/>
      <c r="J209" s="303"/>
      <c r="K209" s="304">
        <f t="shared" si="11"/>
        <v>0</v>
      </c>
      <c r="L209" s="305"/>
      <c r="M209" s="306">
        <f t="shared" si="8"/>
        <v>0</v>
      </c>
      <c r="N209" s="306">
        <f t="shared" si="9"/>
        <v>0</v>
      </c>
      <c r="O209" s="307">
        <f t="shared" si="10"/>
        <v>0</v>
      </c>
      <c r="P209" s="308"/>
      <c r="Q209" s="25"/>
      <c r="R209" s="21"/>
      <c r="S209" s="21"/>
      <c r="T209" s="21"/>
      <c r="U209" s="24"/>
      <c r="W209" s="12"/>
      <c r="X209" s="12"/>
    </row>
    <row r="210" spans="1:24" x14ac:dyDescent="0.3">
      <c r="A210" s="81"/>
      <c r="B210" s="25"/>
      <c r="C210" s="88"/>
      <c r="D210" s="301">
        <v>190</v>
      </c>
      <c r="E210" s="302"/>
      <c r="F210" s="302"/>
      <c r="G210" s="302"/>
      <c r="H210" s="302"/>
      <c r="I210" s="303"/>
      <c r="J210" s="303"/>
      <c r="K210" s="304">
        <f t="shared" si="11"/>
        <v>0</v>
      </c>
      <c r="L210" s="305"/>
      <c r="M210" s="306">
        <f t="shared" si="8"/>
        <v>0</v>
      </c>
      <c r="N210" s="306">
        <f t="shared" si="9"/>
        <v>0</v>
      </c>
      <c r="O210" s="307">
        <f t="shared" si="10"/>
        <v>0</v>
      </c>
      <c r="P210" s="308"/>
      <c r="Q210" s="25"/>
      <c r="R210" s="21"/>
      <c r="S210" s="21"/>
      <c r="T210" s="21"/>
      <c r="U210" s="24"/>
      <c r="W210" s="12"/>
      <c r="X210" s="12"/>
    </row>
    <row r="211" spans="1:24" x14ac:dyDescent="0.3">
      <c r="A211" s="81"/>
      <c r="B211" s="25"/>
      <c r="C211" s="88"/>
      <c r="D211" s="301">
        <v>191</v>
      </c>
      <c r="E211" s="302"/>
      <c r="F211" s="302"/>
      <c r="G211" s="302"/>
      <c r="H211" s="302"/>
      <c r="I211" s="303"/>
      <c r="J211" s="303"/>
      <c r="K211" s="304">
        <f t="shared" si="11"/>
        <v>0</v>
      </c>
      <c r="L211" s="305"/>
      <c r="M211" s="306">
        <f t="shared" si="8"/>
        <v>0</v>
      </c>
      <c r="N211" s="306">
        <f t="shared" si="9"/>
        <v>0</v>
      </c>
      <c r="O211" s="307">
        <f t="shared" si="10"/>
        <v>0</v>
      </c>
      <c r="P211" s="308"/>
      <c r="Q211" s="25"/>
      <c r="R211" s="21"/>
      <c r="S211" s="21"/>
      <c r="T211" s="21"/>
      <c r="U211" s="24"/>
      <c r="W211" s="12"/>
      <c r="X211" s="12"/>
    </row>
    <row r="212" spans="1:24" x14ac:dyDescent="0.3">
      <c r="A212" s="81"/>
      <c r="B212" s="25"/>
      <c r="C212" s="88"/>
      <c r="D212" s="301">
        <v>192</v>
      </c>
      <c r="E212" s="302"/>
      <c r="F212" s="302"/>
      <c r="G212" s="302"/>
      <c r="H212" s="302"/>
      <c r="I212" s="303"/>
      <c r="J212" s="303"/>
      <c r="K212" s="304">
        <f t="shared" si="11"/>
        <v>0</v>
      </c>
      <c r="L212" s="305"/>
      <c r="M212" s="306">
        <f t="shared" si="8"/>
        <v>0</v>
      </c>
      <c r="N212" s="306">
        <f t="shared" si="9"/>
        <v>0</v>
      </c>
      <c r="O212" s="307">
        <f t="shared" si="10"/>
        <v>0</v>
      </c>
      <c r="P212" s="308"/>
      <c r="Q212" s="25"/>
      <c r="R212" s="21"/>
      <c r="S212" s="21"/>
      <c r="T212" s="21"/>
      <c r="U212" s="24"/>
      <c r="W212" s="12"/>
      <c r="X212" s="12"/>
    </row>
    <row r="213" spans="1:24" x14ac:dyDescent="0.3">
      <c r="A213" s="81"/>
      <c r="B213" s="25"/>
      <c r="C213" s="88"/>
      <c r="D213" s="301">
        <v>193</v>
      </c>
      <c r="E213" s="302"/>
      <c r="F213" s="302"/>
      <c r="G213" s="302"/>
      <c r="H213" s="302"/>
      <c r="I213" s="303"/>
      <c r="J213" s="303"/>
      <c r="K213" s="304">
        <f t="shared" si="11"/>
        <v>0</v>
      </c>
      <c r="L213" s="305"/>
      <c r="M213" s="306">
        <f t="shared" ref="M213:M276" si="12">I213</f>
        <v>0</v>
      </c>
      <c r="N213" s="306">
        <f t="shared" ref="N213:N276" si="13">J213</f>
        <v>0</v>
      </c>
      <c r="O213" s="307">
        <f t="shared" ref="O213:O276" si="14">IF($F$17="&lt;vul aan&gt;",0,IF($F$17="Nee",M213+N213,IF($F$17="gemengd",M213+N213,M213)))</f>
        <v>0</v>
      </c>
      <c r="P213" s="308"/>
      <c r="Q213" s="25"/>
      <c r="R213" s="21"/>
      <c r="S213" s="21"/>
      <c r="T213" s="21"/>
      <c r="U213" s="24"/>
      <c r="W213" s="12"/>
      <c r="X213" s="12"/>
    </row>
    <row r="214" spans="1:24" x14ac:dyDescent="0.3">
      <c r="A214" s="81"/>
      <c r="B214" s="25"/>
      <c r="C214" s="88"/>
      <c r="D214" s="301">
        <v>194</v>
      </c>
      <c r="E214" s="302"/>
      <c r="F214" s="302"/>
      <c r="G214" s="302"/>
      <c r="H214" s="302"/>
      <c r="I214" s="303"/>
      <c r="J214" s="303"/>
      <c r="K214" s="304">
        <f t="shared" ref="K214:K277" si="15">IF($F$17="&lt;vul aan&gt;",0,IF($F$17="Nee",I214+J214,IF($F$17="gemengd",I214+J214,I214)))</f>
        <v>0</v>
      </c>
      <c r="L214" s="305"/>
      <c r="M214" s="306">
        <f t="shared" si="12"/>
        <v>0</v>
      </c>
      <c r="N214" s="306">
        <f t="shared" si="13"/>
        <v>0</v>
      </c>
      <c r="O214" s="307">
        <f t="shared" si="14"/>
        <v>0</v>
      </c>
      <c r="P214" s="308"/>
      <c r="Q214" s="25"/>
      <c r="R214" s="21"/>
      <c r="S214" s="21"/>
      <c r="T214" s="21"/>
      <c r="U214" s="24"/>
      <c r="W214" s="12"/>
      <c r="X214" s="12"/>
    </row>
    <row r="215" spans="1:24" x14ac:dyDescent="0.3">
      <c r="A215" s="81"/>
      <c r="B215" s="25"/>
      <c r="C215" s="88"/>
      <c r="D215" s="301">
        <v>195</v>
      </c>
      <c r="E215" s="302"/>
      <c r="F215" s="302"/>
      <c r="G215" s="302"/>
      <c r="H215" s="302"/>
      <c r="I215" s="303"/>
      <c r="J215" s="303"/>
      <c r="K215" s="304">
        <f t="shared" si="15"/>
        <v>0</v>
      </c>
      <c r="L215" s="305"/>
      <c r="M215" s="306">
        <f t="shared" si="12"/>
        <v>0</v>
      </c>
      <c r="N215" s="306">
        <f t="shared" si="13"/>
        <v>0</v>
      </c>
      <c r="O215" s="307">
        <f t="shared" si="14"/>
        <v>0</v>
      </c>
      <c r="P215" s="308"/>
      <c r="Q215" s="25"/>
      <c r="R215" s="21"/>
      <c r="S215" s="21"/>
      <c r="T215" s="21"/>
      <c r="U215" s="24"/>
      <c r="W215" s="12"/>
      <c r="X215" s="12"/>
    </row>
    <row r="216" spans="1:24" x14ac:dyDescent="0.3">
      <c r="A216" s="81"/>
      <c r="B216" s="25"/>
      <c r="C216" s="88"/>
      <c r="D216" s="301">
        <v>196</v>
      </c>
      <c r="E216" s="302"/>
      <c r="F216" s="302"/>
      <c r="G216" s="302"/>
      <c r="H216" s="302"/>
      <c r="I216" s="303"/>
      <c r="J216" s="303"/>
      <c r="K216" s="304">
        <f t="shared" si="15"/>
        <v>0</v>
      </c>
      <c r="L216" s="305"/>
      <c r="M216" s="306">
        <f t="shared" si="12"/>
        <v>0</v>
      </c>
      <c r="N216" s="306">
        <f t="shared" si="13"/>
        <v>0</v>
      </c>
      <c r="O216" s="307">
        <f t="shared" si="14"/>
        <v>0</v>
      </c>
      <c r="P216" s="308"/>
      <c r="Q216" s="25"/>
      <c r="R216" s="21"/>
      <c r="S216" s="21"/>
      <c r="T216" s="21"/>
      <c r="U216" s="24"/>
      <c r="W216" s="12"/>
      <c r="X216" s="12"/>
    </row>
    <row r="217" spans="1:24" x14ac:dyDescent="0.3">
      <c r="A217" s="81"/>
      <c r="B217" s="25"/>
      <c r="C217" s="88"/>
      <c r="D217" s="301">
        <v>197</v>
      </c>
      <c r="E217" s="302"/>
      <c r="F217" s="302"/>
      <c r="G217" s="302"/>
      <c r="H217" s="302"/>
      <c r="I217" s="303"/>
      <c r="J217" s="303"/>
      <c r="K217" s="304">
        <f t="shared" si="15"/>
        <v>0</v>
      </c>
      <c r="L217" s="305"/>
      <c r="M217" s="306">
        <f t="shared" si="12"/>
        <v>0</v>
      </c>
      <c r="N217" s="306">
        <f t="shared" si="13"/>
        <v>0</v>
      </c>
      <c r="O217" s="307">
        <f t="shared" si="14"/>
        <v>0</v>
      </c>
      <c r="P217" s="308"/>
      <c r="Q217" s="25"/>
      <c r="R217" s="21"/>
      <c r="S217" s="21"/>
      <c r="T217" s="21"/>
      <c r="U217" s="24"/>
      <c r="W217" s="12"/>
      <c r="X217" s="12"/>
    </row>
    <row r="218" spans="1:24" x14ac:dyDescent="0.3">
      <c r="A218" s="81"/>
      <c r="B218" s="25"/>
      <c r="C218" s="88"/>
      <c r="D218" s="301">
        <v>198</v>
      </c>
      <c r="E218" s="302"/>
      <c r="F218" s="302"/>
      <c r="G218" s="302"/>
      <c r="H218" s="302"/>
      <c r="I218" s="303"/>
      <c r="J218" s="303"/>
      <c r="K218" s="304">
        <f t="shared" si="15"/>
        <v>0</v>
      </c>
      <c r="L218" s="305"/>
      <c r="M218" s="306">
        <f t="shared" si="12"/>
        <v>0</v>
      </c>
      <c r="N218" s="306">
        <f t="shared" si="13"/>
        <v>0</v>
      </c>
      <c r="O218" s="307">
        <f t="shared" si="14"/>
        <v>0</v>
      </c>
      <c r="P218" s="308"/>
      <c r="Q218" s="25"/>
      <c r="R218" s="21"/>
      <c r="S218" s="21"/>
      <c r="T218" s="21"/>
      <c r="U218" s="24"/>
      <c r="W218" s="12"/>
      <c r="X218" s="12"/>
    </row>
    <row r="219" spans="1:24" x14ac:dyDescent="0.3">
      <c r="A219" s="81"/>
      <c r="B219" s="25"/>
      <c r="C219" s="88"/>
      <c r="D219" s="301">
        <v>199</v>
      </c>
      <c r="E219" s="302"/>
      <c r="F219" s="302"/>
      <c r="G219" s="302"/>
      <c r="H219" s="302"/>
      <c r="I219" s="303"/>
      <c r="J219" s="303"/>
      <c r="K219" s="304">
        <f t="shared" si="15"/>
        <v>0</v>
      </c>
      <c r="L219" s="305"/>
      <c r="M219" s="306">
        <f t="shared" si="12"/>
        <v>0</v>
      </c>
      <c r="N219" s="306">
        <f t="shared" si="13"/>
        <v>0</v>
      </c>
      <c r="O219" s="307">
        <f t="shared" si="14"/>
        <v>0</v>
      </c>
      <c r="P219" s="308"/>
      <c r="Q219" s="25"/>
      <c r="R219" s="21"/>
      <c r="S219" s="21"/>
      <c r="T219" s="21"/>
      <c r="U219" s="24"/>
      <c r="W219" s="12"/>
      <c r="X219" s="12"/>
    </row>
    <row r="220" spans="1:24" x14ac:dyDescent="0.3">
      <c r="A220" s="81"/>
      <c r="B220" s="25"/>
      <c r="C220" s="88"/>
      <c r="D220" s="301">
        <v>200</v>
      </c>
      <c r="E220" s="302"/>
      <c r="F220" s="302"/>
      <c r="G220" s="302"/>
      <c r="H220" s="302"/>
      <c r="I220" s="303"/>
      <c r="J220" s="303"/>
      <c r="K220" s="304">
        <f t="shared" si="15"/>
        <v>0</v>
      </c>
      <c r="L220" s="305"/>
      <c r="M220" s="306">
        <f t="shared" si="12"/>
        <v>0</v>
      </c>
      <c r="N220" s="306">
        <f t="shared" si="13"/>
        <v>0</v>
      </c>
      <c r="O220" s="307">
        <f t="shared" si="14"/>
        <v>0</v>
      </c>
      <c r="P220" s="308"/>
      <c r="Q220" s="25"/>
      <c r="R220" s="21"/>
      <c r="S220" s="21"/>
      <c r="T220" s="21"/>
      <c r="U220" s="24"/>
      <c r="W220" s="12"/>
      <c r="X220" s="12"/>
    </row>
    <row r="221" spans="1:24" x14ac:dyDescent="0.3">
      <c r="A221" s="81"/>
      <c r="B221" s="25"/>
      <c r="C221" s="88"/>
      <c r="D221" s="301">
        <v>201</v>
      </c>
      <c r="E221" s="302"/>
      <c r="F221" s="302"/>
      <c r="G221" s="302"/>
      <c r="H221" s="302"/>
      <c r="I221" s="303"/>
      <c r="J221" s="303"/>
      <c r="K221" s="304">
        <f t="shared" si="15"/>
        <v>0</v>
      </c>
      <c r="L221" s="305"/>
      <c r="M221" s="306">
        <f t="shared" si="12"/>
        <v>0</v>
      </c>
      <c r="N221" s="306">
        <f t="shared" si="13"/>
        <v>0</v>
      </c>
      <c r="O221" s="307">
        <f t="shared" si="14"/>
        <v>0</v>
      </c>
      <c r="P221" s="308"/>
      <c r="Q221" s="25"/>
      <c r="R221" s="21"/>
      <c r="S221" s="21"/>
      <c r="T221" s="21"/>
      <c r="U221" s="24"/>
      <c r="W221" s="12"/>
      <c r="X221" s="12"/>
    </row>
    <row r="222" spans="1:24" x14ac:dyDescent="0.3">
      <c r="A222" s="81"/>
      <c r="B222" s="25"/>
      <c r="C222" s="88"/>
      <c r="D222" s="301">
        <v>202</v>
      </c>
      <c r="E222" s="302"/>
      <c r="F222" s="302"/>
      <c r="G222" s="302"/>
      <c r="H222" s="302"/>
      <c r="I222" s="303"/>
      <c r="J222" s="303"/>
      <c r="K222" s="304">
        <f t="shared" si="15"/>
        <v>0</v>
      </c>
      <c r="L222" s="305"/>
      <c r="M222" s="306">
        <f t="shared" si="12"/>
        <v>0</v>
      </c>
      <c r="N222" s="306">
        <f t="shared" si="13"/>
        <v>0</v>
      </c>
      <c r="O222" s="307">
        <f t="shared" si="14"/>
        <v>0</v>
      </c>
      <c r="P222" s="308"/>
      <c r="Q222" s="25"/>
      <c r="R222" s="21"/>
      <c r="S222" s="21"/>
      <c r="T222" s="21"/>
      <c r="U222" s="24"/>
      <c r="W222" s="12"/>
      <c r="X222" s="12"/>
    </row>
    <row r="223" spans="1:24" x14ac:dyDescent="0.3">
      <c r="A223" s="81"/>
      <c r="B223" s="25"/>
      <c r="C223" s="88"/>
      <c r="D223" s="301">
        <v>203</v>
      </c>
      <c r="E223" s="302"/>
      <c r="F223" s="302"/>
      <c r="G223" s="302"/>
      <c r="H223" s="302"/>
      <c r="I223" s="303"/>
      <c r="J223" s="303"/>
      <c r="K223" s="304">
        <f t="shared" si="15"/>
        <v>0</v>
      </c>
      <c r="L223" s="305"/>
      <c r="M223" s="306">
        <f t="shared" si="12"/>
        <v>0</v>
      </c>
      <c r="N223" s="306">
        <f t="shared" si="13"/>
        <v>0</v>
      </c>
      <c r="O223" s="307">
        <f t="shared" si="14"/>
        <v>0</v>
      </c>
      <c r="P223" s="308"/>
      <c r="Q223" s="25"/>
      <c r="R223" s="21"/>
      <c r="S223" s="21"/>
      <c r="T223" s="21"/>
      <c r="U223" s="24"/>
      <c r="W223" s="12"/>
      <c r="X223" s="12"/>
    </row>
    <row r="224" spans="1:24" x14ac:dyDescent="0.3">
      <c r="A224" s="81"/>
      <c r="B224" s="25"/>
      <c r="C224" s="88"/>
      <c r="D224" s="301">
        <v>204</v>
      </c>
      <c r="E224" s="302"/>
      <c r="F224" s="302"/>
      <c r="G224" s="302"/>
      <c r="H224" s="302"/>
      <c r="I224" s="303"/>
      <c r="J224" s="303"/>
      <c r="K224" s="304">
        <f t="shared" si="15"/>
        <v>0</v>
      </c>
      <c r="L224" s="305"/>
      <c r="M224" s="306">
        <f t="shared" si="12"/>
        <v>0</v>
      </c>
      <c r="N224" s="306">
        <f t="shared" si="13"/>
        <v>0</v>
      </c>
      <c r="O224" s="307">
        <f t="shared" si="14"/>
        <v>0</v>
      </c>
      <c r="P224" s="308"/>
      <c r="Q224" s="25"/>
      <c r="R224" s="21"/>
      <c r="S224" s="21"/>
      <c r="T224" s="21"/>
      <c r="U224" s="24"/>
      <c r="W224" s="12"/>
      <c r="X224" s="12"/>
    </row>
    <row r="225" spans="1:24" x14ac:dyDescent="0.3">
      <c r="A225" s="81"/>
      <c r="B225" s="25"/>
      <c r="C225" s="88"/>
      <c r="D225" s="301">
        <v>205</v>
      </c>
      <c r="E225" s="302"/>
      <c r="F225" s="302"/>
      <c r="G225" s="302"/>
      <c r="H225" s="302"/>
      <c r="I225" s="303"/>
      <c r="J225" s="303"/>
      <c r="K225" s="304">
        <f t="shared" si="15"/>
        <v>0</v>
      </c>
      <c r="L225" s="305"/>
      <c r="M225" s="306">
        <f t="shared" si="12"/>
        <v>0</v>
      </c>
      <c r="N225" s="306">
        <f t="shared" si="13"/>
        <v>0</v>
      </c>
      <c r="O225" s="307">
        <f t="shared" si="14"/>
        <v>0</v>
      </c>
      <c r="P225" s="308"/>
      <c r="Q225" s="25"/>
      <c r="R225" s="21"/>
      <c r="S225" s="21"/>
      <c r="T225" s="21"/>
      <c r="U225" s="24"/>
      <c r="W225" s="12"/>
      <c r="X225" s="12"/>
    </row>
    <row r="226" spans="1:24" x14ac:dyDescent="0.3">
      <c r="A226" s="81"/>
      <c r="B226" s="25"/>
      <c r="C226" s="88"/>
      <c r="D226" s="301">
        <v>206</v>
      </c>
      <c r="E226" s="302"/>
      <c r="F226" s="302"/>
      <c r="G226" s="302"/>
      <c r="H226" s="302"/>
      <c r="I226" s="303"/>
      <c r="J226" s="303"/>
      <c r="K226" s="304">
        <f t="shared" si="15"/>
        <v>0</v>
      </c>
      <c r="L226" s="305"/>
      <c r="M226" s="306">
        <f t="shared" si="12"/>
        <v>0</v>
      </c>
      <c r="N226" s="306">
        <f t="shared" si="13"/>
        <v>0</v>
      </c>
      <c r="O226" s="307">
        <f t="shared" si="14"/>
        <v>0</v>
      </c>
      <c r="P226" s="308"/>
      <c r="Q226" s="25"/>
      <c r="R226" s="21"/>
      <c r="S226" s="21"/>
      <c r="T226" s="21"/>
      <c r="U226" s="24"/>
      <c r="W226" s="12"/>
      <c r="X226" s="12"/>
    </row>
    <row r="227" spans="1:24" x14ac:dyDescent="0.3">
      <c r="A227" s="81"/>
      <c r="B227" s="25"/>
      <c r="C227" s="88"/>
      <c r="D227" s="301">
        <v>207</v>
      </c>
      <c r="E227" s="302"/>
      <c r="F227" s="302"/>
      <c r="G227" s="302"/>
      <c r="H227" s="302"/>
      <c r="I227" s="303"/>
      <c r="J227" s="303"/>
      <c r="K227" s="304">
        <f t="shared" si="15"/>
        <v>0</v>
      </c>
      <c r="L227" s="305"/>
      <c r="M227" s="306">
        <f t="shared" si="12"/>
        <v>0</v>
      </c>
      <c r="N227" s="306">
        <f t="shared" si="13"/>
        <v>0</v>
      </c>
      <c r="O227" s="307">
        <f t="shared" si="14"/>
        <v>0</v>
      </c>
      <c r="P227" s="308"/>
      <c r="Q227" s="25"/>
      <c r="R227" s="21"/>
      <c r="S227" s="21"/>
      <c r="T227" s="21"/>
      <c r="U227" s="24"/>
      <c r="W227" s="12"/>
      <c r="X227" s="12"/>
    </row>
    <row r="228" spans="1:24" x14ac:dyDescent="0.3">
      <c r="A228" s="81"/>
      <c r="B228" s="25"/>
      <c r="C228" s="88"/>
      <c r="D228" s="301">
        <v>208</v>
      </c>
      <c r="E228" s="302"/>
      <c r="F228" s="302"/>
      <c r="G228" s="302"/>
      <c r="H228" s="302"/>
      <c r="I228" s="303"/>
      <c r="J228" s="303"/>
      <c r="K228" s="304">
        <f t="shared" si="15"/>
        <v>0</v>
      </c>
      <c r="L228" s="305"/>
      <c r="M228" s="306">
        <f t="shared" si="12"/>
        <v>0</v>
      </c>
      <c r="N228" s="306">
        <f t="shared" si="13"/>
        <v>0</v>
      </c>
      <c r="O228" s="307">
        <f t="shared" si="14"/>
        <v>0</v>
      </c>
      <c r="P228" s="308"/>
      <c r="Q228" s="25"/>
      <c r="R228" s="21"/>
      <c r="S228" s="21"/>
      <c r="T228" s="21"/>
      <c r="U228" s="24"/>
      <c r="W228" s="12"/>
      <c r="X228" s="12"/>
    </row>
    <row r="229" spans="1:24" x14ac:dyDescent="0.3">
      <c r="A229" s="81"/>
      <c r="B229" s="25"/>
      <c r="C229" s="88"/>
      <c r="D229" s="301">
        <v>209</v>
      </c>
      <c r="E229" s="302"/>
      <c r="F229" s="302"/>
      <c r="G229" s="302"/>
      <c r="H229" s="302"/>
      <c r="I229" s="303"/>
      <c r="J229" s="303"/>
      <c r="K229" s="304">
        <f t="shared" si="15"/>
        <v>0</v>
      </c>
      <c r="L229" s="305"/>
      <c r="M229" s="306">
        <f t="shared" si="12"/>
        <v>0</v>
      </c>
      <c r="N229" s="306">
        <f t="shared" si="13"/>
        <v>0</v>
      </c>
      <c r="O229" s="307">
        <f t="shared" si="14"/>
        <v>0</v>
      </c>
      <c r="P229" s="308"/>
      <c r="Q229" s="25"/>
      <c r="R229" s="21"/>
      <c r="S229" s="21"/>
      <c r="T229" s="21"/>
      <c r="U229" s="24"/>
      <c r="W229" s="12"/>
      <c r="X229" s="12"/>
    </row>
    <row r="230" spans="1:24" x14ac:dyDescent="0.3">
      <c r="A230" s="81"/>
      <c r="B230" s="25"/>
      <c r="C230" s="88"/>
      <c r="D230" s="301">
        <v>210</v>
      </c>
      <c r="E230" s="302"/>
      <c r="F230" s="302"/>
      <c r="G230" s="302"/>
      <c r="H230" s="302"/>
      <c r="I230" s="303"/>
      <c r="J230" s="303"/>
      <c r="K230" s="304">
        <f t="shared" si="15"/>
        <v>0</v>
      </c>
      <c r="L230" s="305"/>
      <c r="M230" s="306">
        <f t="shared" si="12"/>
        <v>0</v>
      </c>
      <c r="N230" s="306">
        <f t="shared" si="13"/>
        <v>0</v>
      </c>
      <c r="O230" s="307">
        <f t="shared" si="14"/>
        <v>0</v>
      </c>
      <c r="P230" s="308"/>
      <c r="Q230" s="25"/>
      <c r="R230" s="21"/>
      <c r="S230" s="21"/>
      <c r="T230" s="21"/>
      <c r="U230" s="24"/>
      <c r="W230" s="12"/>
      <c r="X230" s="12"/>
    </row>
    <row r="231" spans="1:24" x14ac:dyDescent="0.3">
      <c r="A231" s="81"/>
      <c r="B231" s="25"/>
      <c r="C231" s="88"/>
      <c r="D231" s="301">
        <v>211</v>
      </c>
      <c r="E231" s="302"/>
      <c r="F231" s="302"/>
      <c r="G231" s="302"/>
      <c r="H231" s="302"/>
      <c r="I231" s="303"/>
      <c r="J231" s="303"/>
      <c r="K231" s="304">
        <f t="shared" si="15"/>
        <v>0</v>
      </c>
      <c r="L231" s="305"/>
      <c r="M231" s="306">
        <f t="shared" si="12"/>
        <v>0</v>
      </c>
      <c r="N231" s="306">
        <f t="shared" si="13"/>
        <v>0</v>
      </c>
      <c r="O231" s="307">
        <f t="shared" si="14"/>
        <v>0</v>
      </c>
      <c r="P231" s="308"/>
      <c r="Q231" s="25"/>
      <c r="R231" s="21"/>
      <c r="S231" s="21"/>
      <c r="T231" s="21"/>
      <c r="U231" s="24"/>
      <c r="W231" s="12"/>
      <c r="X231" s="12"/>
    </row>
    <row r="232" spans="1:24" x14ac:dyDescent="0.3">
      <c r="A232" s="81"/>
      <c r="B232" s="25"/>
      <c r="C232" s="88"/>
      <c r="D232" s="301">
        <v>212</v>
      </c>
      <c r="E232" s="302"/>
      <c r="F232" s="302"/>
      <c r="G232" s="302"/>
      <c r="H232" s="302"/>
      <c r="I232" s="303"/>
      <c r="J232" s="303"/>
      <c r="K232" s="304">
        <f t="shared" si="15"/>
        <v>0</v>
      </c>
      <c r="L232" s="305"/>
      <c r="M232" s="306">
        <f t="shared" si="12"/>
        <v>0</v>
      </c>
      <c r="N232" s="306">
        <f t="shared" si="13"/>
        <v>0</v>
      </c>
      <c r="O232" s="307">
        <f t="shared" si="14"/>
        <v>0</v>
      </c>
      <c r="P232" s="308"/>
      <c r="Q232" s="25"/>
      <c r="R232" s="21"/>
      <c r="S232" s="21"/>
      <c r="T232" s="21"/>
      <c r="U232" s="24"/>
      <c r="W232" s="12"/>
      <c r="X232" s="12"/>
    </row>
    <row r="233" spans="1:24" x14ac:dyDescent="0.3">
      <c r="A233" s="81"/>
      <c r="B233" s="25"/>
      <c r="C233" s="88"/>
      <c r="D233" s="301">
        <v>213</v>
      </c>
      <c r="E233" s="302"/>
      <c r="F233" s="302"/>
      <c r="G233" s="302"/>
      <c r="H233" s="302"/>
      <c r="I233" s="303"/>
      <c r="J233" s="303"/>
      <c r="K233" s="304">
        <f t="shared" si="15"/>
        <v>0</v>
      </c>
      <c r="L233" s="305"/>
      <c r="M233" s="306">
        <f t="shared" si="12"/>
        <v>0</v>
      </c>
      <c r="N233" s="306">
        <f t="shared" si="13"/>
        <v>0</v>
      </c>
      <c r="O233" s="307">
        <f t="shared" si="14"/>
        <v>0</v>
      </c>
      <c r="P233" s="308"/>
      <c r="Q233" s="25"/>
      <c r="R233" s="21"/>
      <c r="S233" s="21"/>
      <c r="T233" s="21"/>
      <c r="U233" s="24"/>
      <c r="W233" s="12"/>
      <c r="X233" s="12"/>
    </row>
    <row r="234" spans="1:24" x14ac:dyDescent="0.3">
      <c r="A234" s="81"/>
      <c r="B234" s="25"/>
      <c r="C234" s="88"/>
      <c r="D234" s="301">
        <v>214</v>
      </c>
      <c r="E234" s="302"/>
      <c r="F234" s="302"/>
      <c r="G234" s="302"/>
      <c r="H234" s="302"/>
      <c r="I234" s="303"/>
      <c r="J234" s="303"/>
      <c r="K234" s="304">
        <f t="shared" si="15"/>
        <v>0</v>
      </c>
      <c r="L234" s="305"/>
      <c r="M234" s="306">
        <f t="shared" si="12"/>
        <v>0</v>
      </c>
      <c r="N234" s="306">
        <f t="shared" si="13"/>
        <v>0</v>
      </c>
      <c r="O234" s="307">
        <f t="shared" si="14"/>
        <v>0</v>
      </c>
      <c r="P234" s="308"/>
      <c r="Q234" s="25"/>
      <c r="R234" s="21"/>
      <c r="S234" s="21"/>
      <c r="T234" s="21"/>
      <c r="U234" s="24"/>
      <c r="W234" s="12"/>
      <c r="X234" s="12"/>
    </row>
    <row r="235" spans="1:24" x14ac:dyDescent="0.3">
      <c r="A235" s="81"/>
      <c r="B235" s="25"/>
      <c r="C235" s="88"/>
      <c r="D235" s="301">
        <v>215</v>
      </c>
      <c r="E235" s="302"/>
      <c r="F235" s="302"/>
      <c r="G235" s="302"/>
      <c r="H235" s="302"/>
      <c r="I235" s="303"/>
      <c r="J235" s="303"/>
      <c r="K235" s="304">
        <f t="shared" si="15"/>
        <v>0</v>
      </c>
      <c r="L235" s="305"/>
      <c r="M235" s="306">
        <f t="shared" si="12"/>
        <v>0</v>
      </c>
      <c r="N235" s="306">
        <f t="shared" si="13"/>
        <v>0</v>
      </c>
      <c r="O235" s="307">
        <f t="shared" si="14"/>
        <v>0</v>
      </c>
      <c r="P235" s="308"/>
      <c r="Q235" s="25"/>
      <c r="R235" s="21"/>
      <c r="S235" s="21"/>
      <c r="T235" s="21"/>
      <c r="U235" s="24"/>
      <c r="W235" s="12"/>
      <c r="X235" s="12"/>
    </row>
    <row r="236" spans="1:24" x14ac:dyDescent="0.3">
      <c r="A236" s="81"/>
      <c r="B236" s="25"/>
      <c r="C236" s="88"/>
      <c r="D236" s="301">
        <v>216</v>
      </c>
      <c r="E236" s="302"/>
      <c r="F236" s="302"/>
      <c r="G236" s="302"/>
      <c r="H236" s="302"/>
      <c r="I236" s="303"/>
      <c r="J236" s="303"/>
      <c r="K236" s="304">
        <f t="shared" si="15"/>
        <v>0</v>
      </c>
      <c r="L236" s="305"/>
      <c r="M236" s="306">
        <f t="shared" si="12"/>
        <v>0</v>
      </c>
      <c r="N236" s="306">
        <f t="shared" si="13"/>
        <v>0</v>
      </c>
      <c r="O236" s="307">
        <f t="shared" si="14"/>
        <v>0</v>
      </c>
      <c r="P236" s="308"/>
      <c r="Q236" s="25"/>
      <c r="R236" s="21"/>
      <c r="S236" s="21"/>
      <c r="T236" s="21"/>
      <c r="U236" s="24"/>
      <c r="W236" s="12"/>
      <c r="X236" s="12"/>
    </row>
    <row r="237" spans="1:24" x14ac:dyDescent="0.3">
      <c r="A237" s="81"/>
      <c r="B237" s="25"/>
      <c r="C237" s="88"/>
      <c r="D237" s="301">
        <v>217</v>
      </c>
      <c r="E237" s="302"/>
      <c r="F237" s="302"/>
      <c r="G237" s="302"/>
      <c r="H237" s="302"/>
      <c r="I237" s="303"/>
      <c r="J237" s="303"/>
      <c r="K237" s="304">
        <f t="shared" si="15"/>
        <v>0</v>
      </c>
      <c r="L237" s="305"/>
      <c r="M237" s="306">
        <f t="shared" si="12"/>
        <v>0</v>
      </c>
      <c r="N237" s="306">
        <f t="shared" si="13"/>
        <v>0</v>
      </c>
      <c r="O237" s="307">
        <f t="shared" si="14"/>
        <v>0</v>
      </c>
      <c r="P237" s="308"/>
      <c r="Q237" s="25"/>
      <c r="R237" s="21"/>
      <c r="S237" s="21"/>
      <c r="T237" s="21"/>
      <c r="U237" s="24"/>
      <c r="W237" s="12"/>
      <c r="X237" s="12"/>
    </row>
    <row r="238" spans="1:24" x14ac:dyDescent="0.3">
      <c r="A238" s="81"/>
      <c r="B238" s="25"/>
      <c r="C238" s="88"/>
      <c r="D238" s="301">
        <v>218</v>
      </c>
      <c r="E238" s="302"/>
      <c r="F238" s="302"/>
      <c r="G238" s="302"/>
      <c r="H238" s="302"/>
      <c r="I238" s="303"/>
      <c r="J238" s="303"/>
      <c r="K238" s="304">
        <f t="shared" si="15"/>
        <v>0</v>
      </c>
      <c r="L238" s="305"/>
      <c r="M238" s="306">
        <f t="shared" si="12"/>
        <v>0</v>
      </c>
      <c r="N238" s="306">
        <f t="shared" si="13"/>
        <v>0</v>
      </c>
      <c r="O238" s="307">
        <f t="shared" si="14"/>
        <v>0</v>
      </c>
      <c r="P238" s="308"/>
      <c r="Q238" s="25"/>
      <c r="R238" s="21"/>
      <c r="S238" s="21"/>
      <c r="T238" s="21"/>
      <c r="U238" s="24"/>
      <c r="W238" s="12"/>
      <c r="X238" s="12"/>
    </row>
    <row r="239" spans="1:24" x14ac:dyDescent="0.3">
      <c r="A239" s="81"/>
      <c r="B239" s="25"/>
      <c r="C239" s="88"/>
      <c r="D239" s="301">
        <v>219</v>
      </c>
      <c r="E239" s="302"/>
      <c r="F239" s="302"/>
      <c r="G239" s="302"/>
      <c r="H239" s="302"/>
      <c r="I239" s="303"/>
      <c r="J239" s="303"/>
      <c r="K239" s="304">
        <f t="shared" si="15"/>
        <v>0</v>
      </c>
      <c r="L239" s="305"/>
      <c r="M239" s="306">
        <f t="shared" si="12"/>
        <v>0</v>
      </c>
      <c r="N239" s="306">
        <f t="shared" si="13"/>
        <v>0</v>
      </c>
      <c r="O239" s="307">
        <f t="shared" si="14"/>
        <v>0</v>
      </c>
      <c r="P239" s="308"/>
      <c r="Q239" s="25"/>
      <c r="R239" s="21"/>
      <c r="S239" s="21"/>
      <c r="T239" s="21"/>
      <c r="U239" s="24"/>
      <c r="W239" s="12"/>
      <c r="X239" s="12"/>
    </row>
    <row r="240" spans="1:24" x14ac:dyDescent="0.3">
      <c r="A240" s="81"/>
      <c r="B240" s="25"/>
      <c r="C240" s="88"/>
      <c r="D240" s="301">
        <v>220</v>
      </c>
      <c r="E240" s="302"/>
      <c r="F240" s="302"/>
      <c r="G240" s="302"/>
      <c r="H240" s="302"/>
      <c r="I240" s="303"/>
      <c r="J240" s="303"/>
      <c r="K240" s="304">
        <f t="shared" si="15"/>
        <v>0</v>
      </c>
      <c r="L240" s="305"/>
      <c r="M240" s="306">
        <f t="shared" si="12"/>
        <v>0</v>
      </c>
      <c r="N240" s="306">
        <f t="shared" si="13"/>
        <v>0</v>
      </c>
      <c r="O240" s="307">
        <f t="shared" si="14"/>
        <v>0</v>
      </c>
      <c r="P240" s="308"/>
      <c r="Q240" s="25"/>
      <c r="R240" s="21"/>
      <c r="S240" s="21"/>
      <c r="T240" s="21"/>
      <c r="U240" s="24"/>
      <c r="W240" s="12"/>
      <c r="X240" s="12"/>
    </row>
    <row r="241" spans="1:24" x14ac:dyDescent="0.3">
      <c r="A241" s="81"/>
      <c r="B241" s="25"/>
      <c r="C241" s="88"/>
      <c r="D241" s="301">
        <v>221</v>
      </c>
      <c r="E241" s="302"/>
      <c r="F241" s="302"/>
      <c r="G241" s="302"/>
      <c r="H241" s="302"/>
      <c r="I241" s="303"/>
      <c r="J241" s="303"/>
      <c r="K241" s="304">
        <f t="shared" si="15"/>
        <v>0</v>
      </c>
      <c r="L241" s="305"/>
      <c r="M241" s="306">
        <f t="shared" si="12"/>
        <v>0</v>
      </c>
      <c r="N241" s="306">
        <f t="shared" si="13"/>
        <v>0</v>
      </c>
      <c r="O241" s="307">
        <f t="shared" si="14"/>
        <v>0</v>
      </c>
      <c r="P241" s="308"/>
      <c r="Q241" s="25"/>
      <c r="R241" s="21"/>
      <c r="S241" s="21"/>
      <c r="T241" s="21"/>
      <c r="U241" s="24"/>
      <c r="W241" s="12"/>
      <c r="X241" s="12"/>
    </row>
    <row r="242" spans="1:24" x14ac:dyDescent="0.3">
      <c r="A242" s="81"/>
      <c r="B242" s="25"/>
      <c r="C242" s="88"/>
      <c r="D242" s="301">
        <v>222</v>
      </c>
      <c r="E242" s="302"/>
      <c r="F242" s="302"/>
      <c r="G242" s="302"/>
      <c r="H242" s="302"/>
      <c r="I242" s="303"/>
      <c r="J242" s="303"/>
      <c r="K242" s="304">
        <f t="shared" si="15"/>
        <v>0</v>
      </c>
      <c r="L242" s="305"/>
      <c r="M242" s="306">
        <f t="shared" si="12"/>
        <v>0</v>
      </c>
      <c r="N242" s="306">
        <f t="shared" si="13"/>
        <v>0</v>
      </c>
      <c r="O242" s="307">
        <f t="shared" si="14"/>
        <v>0</v>
      </c>
      <c r="P242" s="308"/>
      <c r="Q242" s="25"/>
      <c r="R242" s="21"/>
      <c r="S242" s="21"/>
      <c r="T242" s="21"/>
      <c r="U242" s="24"/>
      <c r="W242" s="12"/>
      <c r="X242" s="12"/>
    </row>
    <row r="243" spans="1:24" x14ac:dyDescent="0.3">
      <c r="A243" s="81"/>
      <c r="B243" s="25"/>
      <c r="C243" s="88"/>
      <c r="D243" s="301">
        <v>223</v>
      </c>
      <c r="E243" s="302"/>
      <c r="F243" s="302"/>
      <c r="G243" s="302"/>
      <c r="H243" s="302"/>
      <c r="I243" s="303"/>
      <c r="J243" s="303"/>
      <c r="K243" s="304">
        <f t="shared" si="15"/>
        <v>0</v>
      </c>
      <c r="L243" s="305"/>
      <c r="M243" s="306">
        <f t="shared" si="12"/>
        <v>0</v>
      </c>
      <c r="N243" s="306">
        <f t="shared" si="13"/>
        <v>0</v>
      </c>
      <c r="O243" s="307">
        <f t="shared" si="14"/>
        <v>0</v>
      </c>
      <c r="P243" s="308"/>
      <c r="Q243" s="25"/>
      <c r="R243" s="21"/>
      <c r="S243" s="21"/>
      <c r="T243" s="21"/>
      <c r="U243" s="24"/>
      <c r="W243" s="12"/>
      <c r="X243" s="12"/>
    </row>
    <row r="244" spans="1:24" x14ac:dyDescent="0.3">
      <c r="A244" s="81"/>
      <c r="B244" s="25"/>
      <c r="C244" s="88"/>
      <c r="D244" s="301">
        <v>224</v>
      </c>
      <c r="E244" s="302"/>
      <c r="F244" s="302"/>
      <c r="G244" s="302"/>
      <c r="H244" s="302"/>
      <c r="I244" s="303"/>
      <c r="J244" s="303"/>
      <c r="K244" s="304">
        <f t="shared" si="15"/>
        <v>0</v>
      </c>
      <c r="L244" s="305"/>
      <c r="M244" s="306">
        <f t="shared" si="12"/>
        <v>0</v>
      </c>
      <c r="N244" s="306">
        <f t="shared" si="13"/>
        <v>0</v>
      </c>
      <c r="O244" s="307">
        <f t="shared" si="14"/>
        <v>0</v>
      </c>
      <c r="P244" s="308"/>
      <c r="Q244" s="25"/>
      <c r="R244" s="21"/>
      <c r="S244" s="21"/>
      <c r="T244" s="21"/>
      <c r="U244" s="24"/>
      <c r="W244" s="12"/>
      <c r="X244" s="12"/>
    </row>
    <row r="245" spans="1:24" x14ac:dyDescent="0.3">
      <c r="A245" s="81"/>
      <c r="B245" s="25"/>
      <c r="C245" s="88"/>
      <c r="D245" s="301">
        <v>225</v>
      </c>
      <c r="E245" s="302"/>
      <c r="F245" s="302"/>
      <c r="G245" s="302"/>
      <c r="H245" s="302"/>
      <c r="I245" s="303"/>
      <c r="J245" s="303"/>
      <c r="K245" s="304">
        <f t="shared" si="15"/>
        <v>0</v>
      </c>
      <c r="L245" s="305"/>
      <c r="M245" s="306">
        <f t="shared" si="12"/>
        <v>0</v>
      </c>
      <c r="N245" s="306">
        <f t="shared" si="13"/>
        <v>0</v>
      </c>
      <c r="O245" s="307">
        <f t="shared" si="14"/>
        <v>0</v>
      </c>
      <c r="P245" s="308"/>
      <c r="Q245" s="25"/>
      <c r="R245" s="21"/>
      <c r="S245" s="21"/>
      <c r="T245" s="21"/>
      <c r="U245" s="24"/>
      <c r="W245" s="12"/>
      <c r="X245" s="12"/>
    </row>
    <row r="246" spans="1:24" x14ac:dyDescent="0.3">
      <c r="A246" s="81"/>
      <c r="B246" s="25"/>
      <c r="C246" s="88"/>
      <c r="D246" s="301">
        <v>226</v>
      </c>
      <c r="E246" s="302"/>
      <c r="F246" s="302"/>
      <c r="G246" s="302"/>
      <c r="H246" s="302"/>
      <c r="I246" s="303"/>
      <c r="J246" s="303"/>
      <c r="K246" s="304">
        <f t="shared" si="15"/>
        <v>0</v>
      </c>
      <c r="L246" s="305"/>
      <c r="M246" s="306">
        <f t="shared" si="12"/>
        <v>0</v>
      </c>
      <c r="N246" s="306">
        <f t="shared" si="13"/>
        <v>0</v>
      </c>
      <c r="O246" s="307">
        <f t="shared" si="14"/>
        <v>0</v>
      </c>
      <c r="P246" s="308"/>
      <c r="Q246" s="25"/>
      <c r="R246" s="21"/>
      <c r="S246" s="21"/>
      <c r="T246" s="21"/>
      <c r="U246" s="24"/>
      <c r="W246" s="12"/>
      <c r="X246" s="12"/>
    </row>
    <row r="247" spans="1:24" x14ac:dyDescent="0.3">
      <c r="A247" s="81"/>
      <c r="B247" s="25"/>
      <c r="C247" s="88"/>
      <c r="D247" s="301">
        <v>227</v>
      </c>
      <c r="E247" s="302"/>
      <c r="F247" s="302"/>
      <c r="G247" s="302"/>
      <c r="H247" s="302"/>
      <c r="I247" s="303"/>
      <c r="J247" s="303"/>
      <c r="K247" s="304">
        <f t="shared" si="15"/>
        <v>0</v>
      </c>
      <c r="L247" s="305"/>
      <c r="M247" s="306">
        <f t="shared" si="12"/>
        <v>0</v>
      </c>
      <c r="N247" s="306">
        <f t="shared" si="13"/>
        <v>0</v>
      </c>
      <c r="O247" s="307">
        <f t="shared" si="14"/>
        <v>0</v>
      </c>
      <c r="P247" s="308"/>
      <c r="Q247" s="25"/>
      <c r="R247" s="21"/>
      <c r="S247" s="21"/>
      <c r="T247" s="21"/>
      <c r="U247" s="24"/>
      <c r="W247" s="12"/>
      <c r="X247" s="12"/>
    </row>
    <row r="248" spans="1:24" x14ac:dyDescent="0.3">
      <c r="A248" s="81"/>
      <c r="B248" s="25"/>
      <c r="C248" s="88"/>
      <c r="D248" s="301">
        <v>228</v>
      </c>
      <c r="E248" s="302"/>
      <c r="F248" s="302"/>
      <c r="G248" s="302"/>
      <c r="H248" s="302"/>
      <c r="I248" s="303"/>
      <c r="J248" s="303"/>
      <c r="K248" s="304">
        <f t="shared" si="15"/>
        <v>0</v>
      </c>
      <c r="L248" s="305"/>
      <c r="M248" s="306">
        <f t="shared" si="12"/>
        <v>0</v>
      </c>
      <c r="N248" s="306">
        <f t="shared" si="13"/>
        <v>0</v>
      </c>
      <c r="O248" s="307">
        <f t="shared" si="14"/>
        <v>0</v>
      </c>
      <c r="P248" s="308"/>
      <c r="Q248" s="25"/>
      <c r="R248" s="21"/>
      <c r="S248" s="21"/>
      <c r="T248" s="21"/>
      <c r="U248" s="24"/>
      <c r="W248" s="12"/>
      <c r="X248" s="12"/>
    </row>
    <row r="249" spans="1:24" x14ac:dyDescent="0.3">
      <c r="A249" s="81"/>
      <c r="B249" s="25"/>
      <c r="C249" s="88"/>
      <c r="D249" s="301">
        <v>229</v>
      </c>
      <c r="E249" s="302"/>
      <c r="F249" s="302"/>
      <c r="G249" s="302"/>
      <c r="H249" s="302"/>
      <c r="I249" s="303"/>
      <c r="J249" s="303"/>
      <c r="K249" s="304">
        <f t="shared" si="15"/>
        <v>0</v>
      </c>
      <c r="L249" s="305"/>
      <c r="M249" s="306">
        <f t="shared" si="12"/>
        <v>0</v>
      </c>
      <c r="N249" s="306">
        <f t="shared" si="13"/>
        <v>0</v>
      </c>
      <c r="O249" s="307">
        <f t="shared" si="14"/>
        <v>0</v>
      </c>
      <c r="P249" s="308"/>
      <c r="Q249" s="25"/>
      <c r="R249" s="21"/>
      <c r="S249" s="21"/>
      <c r="T249" s="21"/>
      <c r="U249" s="24"/>
      <c r="W249" s="12"/>
      <c r="X249" s="12"/>
    </row>
    <row r="250" spans="1:24" x14ac:dyDescent="0.3">
      <c r="A250" s="81"/>
      <c r="B250" s="25"/>
      <c r="C250" s="88"/>
      <c r="D250" s="301">
        <v>230</v>
      </c>
      <c r="E250" s="302"/>
      <c r="F250" s="302"/>
      <c r="G250" s="302"/>
      <c r="H250" s="302"/>
      <c r="I250" s="303"/>
      <c r="J250" s="303"/>
      <c r="K250" s="304">
        <f t="shared" si="15"/>
        <v>0</v>
      </c>
      <c r="L250" s="305"/>
      <c r="M250" s="306">
        <f t="shared" si="12"/>
        <v>0</v>
      </c>
      <c r="N250" s="306">
        <f t="shared" si="13"/>
        <v>0</v>
      </c>
      <c r="O250" s="307">
        <f t="shared" si="14"/>
        <v>0</v>
      </c>
      <c r="P250" s="308"/>
      <c r="Q250" s="25"/>
      <c r="R250" s="21"/>
      <c r="S250" s="21"/>
      <c r="T250" s="21"/>
      <c r="U250" s="24"/>
      <c r="W250" s="12"/>
      <c r="X250" s="12"/>
    </row>
    <row r="251" spans="1:24" x14ac:dyDescent="0.3">
      <c r="A251" s="81"/>
      <c r="B251" s="25"/>
      <c r="C251" s="88"/>
      <c r="D251" s="301">
        <v>231</v>
      </c>
      <c r="E251" s="302"/>
      <c r="F251" s="302"/>
      <c r="G251" s="302"/>
      <c r="H251" s="302"/>
      <c r="I251" s="303"/>
      <c r="J251" s="303"/>
      <c r="K251" s="304">
        <f t="shared" si="15"/>
        <v>0</v>
      </c>
      <c r="L251" s="305"/>
      <c r="M251" s="306">
        <f t="shared" si="12"/>
        <v>0</v>
      </c>
      <c r="N251" s="306">
        <f t="shared" si="13"/>
        <v>0</v>
      </c>
      <c r="O251" s="307">
        <f t="shared" si="14"/>
        <v>0</v>
      </c>
      <c r="P251" s="308"/>
      <c r="Q251" s="25"/>
      <c r="R251" s="21"/>
      <c r="S251" s="21"/>
      <c r="T251" s="21"/>
      <c r="U251" s="24"/>
      <c r="W251" s="12"/>
      <c r="X251" s="12"/>
    </row>
    <row r="252" spans="1:24" x14ac:dyDescent="0.3">
      <c r="A252" s="81"/>
      <c r="B252" s="25"/>
      <c r="C252" s="88"/>
      <c r="D252" s="301">
        <v>232</v>
      </c>
      <c r="E252" s="302"/>
      <c r="F252" s="302"/>
      <c r="G252" s="302"/>
      <c r="H252" s="302"/>
      <c r="I252" s="303"/>
      <c r="J252" s="303"/>
      <c r="K252" s="304">
        <f t="shared" si="15"/>
        <v>0</v>
      </c>
      <c r="L252" s="305"/>
      <c r="M252" s="306">
        <f t="shared" si="12"/>
        <v>0</v>
      </c>
      <c r="N252" s="306">
        <f t="shared" si="13"/>
        <v>0</v>
      </c>
      <c r="O252" s="307">
        <f t="shared" si="14"/>
        <v>0</v>
      </c>
      <c r="P252" s="308"/>
      <c r="Q252" s="25"/>
      <c r="R252" s="21"/>
      <c r="S252" s="21"/>
      <c r="T252" s="21"/>
      <c r="U252" s="24"/>
      <c r="W252" s="12"/>
      <c r="X252" s="12"/>
    </row>
    <row r="253" spans="1:24" x14ac:dyDescent="0.3">
      <c r="A253" s="81"/>
      <c r="B253" s="25"/>
      <c r="C253" s="88"/>
      <c r="D253" s="301">
        <v>233</v>
      </c>
      <c r="E253" s="302"/>
      <c r="F253" s="302"/>
      <c r="G253" s="302"/>
      <c r="H253" s="302"/>
      <c r="I253" s="303"/>
      <c r="J253" s="303"/>
      <c r="K253" s="304">
        <f t="shared" si="15"/>
        <v>0</v>
      </c>
      <c r="L253" s="305"/>
      <c r="M253" s="306">
        <f t="shared" si="12"/>
        <v>0</v>
      </c>
      <c r="N253" s="306">
        <f t="shared" si="13"/>
        <v>0</v>
      </c>
      <c r="O253" s="307">
        <f t="shared" si="14"/>
        <v>0</v>
      </c>
      <c r="P253" s="308"/>
      <c r="Q253" s="25"/>
      <c r="R253" s="21"/>
      <c r="S253" s="21"/>
      <c r="T253" s="21"/>
      <c r="U253" s="24"/>
      <c r="W253" s="12"/>
      <c r="X253" s="12"/>
    </row>
    <row r="254" spans="1:24" x14ac:dyDescent="0.3">
      <c r="A254" s="81"/>
      <c r="B254" s="25"/>
      <c r="C254" s="88"/>
      <c r="D254" s="301">
        <v>234</v>
      </c>
      <c r="E254" s="302"/>
      <c r="F254" s="302"/>
      <c r="G254" s="302"/>
      <c r="H254" s="302"/>
      <c r="I254" s="303"/>
      <c r="J254" s="303"/>
      <c r="K254" s="304">
        <f t="shared" si="15"/>
        <v>0</v>
      </c>
      <c r="L254" s="305"/>
      <c r="M254" s="306">
        <f t="shared" si="12"/>
        <v>0</v>
      </c>
      <c r="N254" s="306">
        <f t="shared" si="13"/>
        <v>0</v>
      </c>
      <c r="O254" s="307">
        <f t="shared" si="14"/>
        <v>0</v>
      </c>
      <c r="P254" s="308"/>
      <c r="Q254" s="25"/>
      <c r="R254" s="21"/>
      <c r="S254" s="21"/>
      <c r="T254" s="21"/>
      <c r="U254" s="24"/>
      <c r="W254" s="12"/>
      <c r="X254" s="12"/>
    </row>
    <row r="255" spans="1:24" x14ac:dyDescent="0.3">
      <c r="A255" s="81"/>
      <c r="B255" s="25"/>
      <c r="C255" s="88"/>
      <c r="D255" s="301">
        <v>235</v>
      </c>
      <c r="E255" s="302"/>
      <c r="F255" s="302"/>
      <c r="G255" s="302"/>
      <c r="H255" s="302"/>
      <c r="I255" s="303"/>
      <c r="J255" s="303"/>
      <c r="K255" s="304">
        <f t="shared" si="15"/>
        <v>0</v>
      </c>
      <c r="L255" s="305"/>
      <c r="M255" s="306">
        <f t="shared" si="12"/>
        <v>0</v>
      </c>
      <c r="N255" s="306">
        <f t="shared" si="13"/>
        <v>0</v>
      </c>
      <c r="O255" s="307">
        <f t="shared" si="14"/>
        <v>0</v>
      </c>
      <c r="P255" s="308"/>
      <c r="Q255" s="25"/>
      <c r="R255" s="21"/>
      <c r="S255" s="21"/>
      <c r="T255" s="21"/>
      <c r="U255" s="24"/>
      <c r="W255" s="12"/>
      <c r="X255" s="12"/>
    </row>
    <row r="256" spans="1:24" x14ac:dyDescent="0.3">
      <c r="A256" s="81"/>
      <c r="B256" s="25"/>
      <c r="C256" s="88"/>
      <c r="D256" s="301">
        <v>236</v>
      </c>
      <c r="E256" s="302"/>
      <c r="F256" s="302"/>
      <c r="G256" s="302"/>
      <c r="H256" s="302"/>
      <c r="I256" s="303"/>
      <c r="J256" s="303"/>
      <c r="K256" s="304">
        <f t="shared" si="15"/>
        <v>0</v>
      </c>
      <c r="L256" s="305"/>
      <c r="M256" s="306">
        <f t="shared" si="12"/>
        <v>0</v>
      </c>
      <c r="N256" s="306">
        <f t="shared" si="13"/>
        <v>0</v>
      </c>
      <c r="O256" s="307">
        <f t="shared" si="14"/>
        <v>0</v>
      </c>
      <c r="P256" s="308"/>
      <c r="Q256" s="25"/>
      <c r="R256" s="21"/>
      <c r="S256" s="21"/>
      <c r="T256" s="21"/>
      <c r="U256" s="24"/>
      <c r="W256" s="12"/>
      <c r="X256" s="12"/>
    </row>
    <row r="257" spans="1:24" x14ac:dyDescent="0.3">
      <c r="A257" s="81"/>
      <c r="B257" s="25"/>
      <c r="C257" s="88"/>
      <c r="D257" s="301">
        <v>237</v>
      </c>
      <c r="E257" s="302"/>
      <c r="F257" s="302"/>
      <c r="G257" s="302"/>
      <c r="H257" s="302"/>
      <c r="I257" s="303"/>
      <c r="J257" s="303"/>
      <c r="K257" s="304">
        <f t="shared" si="15"/>
        <v>0</v>
      </c>
      <c r="L257" s="305"/>
      <c r="M257" s="306">
        <f t="shared" si="12"/>
        <v>0</v>
      </c>
      <c r="N257" s="306">
        <f t="shared" si="13"/>
        <v>0</v>
      </c>
      <c r="O257" s="307">
        <f t="shared" si="14"/>
        <v>0</v>
      </c>
      <c r="P257" s="308"/>
      <c r="Q257" s="25"/>
      <c r="R257" s="21"/>
      <c r="S257" s="21"/>
      <c r="T257" s="21"/>
      <c r="U257" s="24"/>
      <c r="W257" s="12"/>
      <c r="X257" s="12"/>
    </row>
    <row r="258" spans="1:24" x14ac:dyDescent="0.3">
      <c r="A258" s="81"/>
      <c r="B258" s="25"/>
      <c r="C258" s="88"/>
      <c r="D258" s="301">
        <v>238</v>
      </c>
      <c r="E258" s="302"/>
      <c r="F258" s="302"/>
      <c r="G258" s="302"/>
      <c r="H258" s="302"/>
      <c r="I258" s="303"/>
      <c r="J258" s="303"/>
      <c r="K258" s="304">
        <f t="shared" si="15"/>
        <v>0</v>
      </c>
      <c r="L258" s="305"/>
      <c r="M258" s="306">
        <f t="shared" si="12"/>
        <v>0</v>
      </c>
      <c r="N258" s="306">
        <f t="shared" si="13"/>
        <v>0</v>
      </c>
      <c r="O258" s="307">
        <f t="shared" si="14"/>
        <v>0</v>
      </c>
      <c r="P258" s="308"/>
      <c r="Q258" s="25"/>
      <c r="R258" s="21"/>
      <c r="S258" s="21"/>
      <c r="T258" s="21"/>
      <c r="U258" s="24"/>
      <c r="W258" s="12"/>
      <c r="X258" s="12"/>
    </row>
    <row r="259" spans="1:24" x14ac:dyDescent="0.3">
      <c r="A259" s="81"/>
      <c r="B259" s="25"/>
      <c r="C259" s="88"/>
      <c r="D259" s="301">
        <v>239</v>
      </c>
      <c r="E259" s="302"/>
      <c r="F259" s="302"/>
      <c r="G259" s="302"/>
      <c r="H259" s="302"/>
      <c r="I259" s="303"/>
      <c r="J259" s="303"/>
      <c r="K259" s="304">
        <f t="shared" si="15"/>
        <v>0</v>
      </c>
      <c r="L259" s="305"/>
      <c r="M259" s="306">
        <f t="shared" si="12"/>
        <v>0</v>
      </c>
      <c r="N259" s="306">
        <f t="shared" si="13"/>
        <v>0</v>
      </c>
      <c r="O259" s="307">
        <f t="shared" si="14"/>
        <v>0</v>
      </c>
      <c r="P259" s="308"/>
      <c r="Q259" s="25"/>
      <c r="R259" s="21"/>
      <c r="S259" s="21"/>
      <c r="T259" s="21"/>
      <c r="U259" s="24"/>
      <c r="W259" s="12"/>
      <c r="X259" s="12"/>
    </row>
    <row r="260" spans="1:24" x14ac:dyDescent="0.3">
      <c r="A260" s="81"/>
      <c r="B260" s="25"/>
      <c r="C260" s="88"/>
      <c r="D260" s="301">
        <v>240</v>
      </c>
      <c r="E260" s="302"/>
      <c r="F260" s="302"/>
      <c r="G260" s="302"/>
      <c r="H260" s="302"/>
      <c r="I260" s="303"/>
      <c r="J260" s="303"/>
      <c r="K260" s="304">
        <f t="shared" si="15"/>
        <v>0</v>
      </c>
      <c r="L260" s="305"/>
      <c r="M260" s="306">
        <f t="shared" si="12"/>
        <v>0</v>
      </c>
      <c r="N260" s="306">
        <f t="shared" si="13"/>
        <v>0</v>
      </c>
      <c r="O260" s="307">
        <f t="shared" si="14"/>
        <v>0</v>
      </c>
      <c r="P260" s="308"/>
      <c r="Q260" s="25"/>
      <c r="R260" s="21"/>
      <c r="S260" s="21"/>
      <c r="T260" s="21"/>
      <c r="U260" s="24"/>
      <c r="W260" s="12"/>
      <c r="X260" s="12"/>
    </row>
    <row r="261" spans="1:24" x14ac:dyDescent="0.3">
      <c r="A261" s="81"/>
      <c r="B261" s="25"/>
      <c r="C261" s="88"/>
      <c r="D261" s="301">
        <v>241</v>
      </c>
      <c r="E261" s="302"/>
      <c r="F261" s="302"/>
      <c r="G261" s="302"/>
      <c r="H261" s="302"/>
      <c r="I261" s="303"/>
      <c r="J261" s="303"/>
      <c r="K261" s="304">
        <f t="shared" si="15"/>
        <v>0</v>
      </c>
      <c r="L261" s="305"/>
      <c r="M261" s="306">
        <f t="shared" si="12"/>
        <v>0</v>
      </c>
      <c r="N261" s="306">
        <f t="shared" si="13"/>
        <v>0</v>
      </c>
      <c r="O261" s="307">
        <f t="shared" si="14"/>
        <v>0</v>
      </c>
      <c r="P261" s="308"/>
      <c r="Q261" s="25"/>
      <c r="R261" s="21"/>
      <c r="S261" s="21"/>
      <c r="T261" s="21"/>
      <c r="U261" s="24"/>
      <c r="W261" s="12"/>
      <c r="X261" s="12"/>
    </row>
    <row r="262" spans="1:24" x14ac:dyDescent="0.3">
      <c r="A262" s="81"/>
      <c r="B262" s="25"/>
      <c r="C262" s="88"/>
      <c r="D262" s="301">
        <v>242</v>
      </c>
      <c r="E262" s="302"/>
      <c r="F262" s="302"/>
      <c r="G262" s="302"/>
      <c r="H262" s="302"/>
      <c r="I262" s="303"/>
      <c r="J262" s="303"/>
      <c r="K262" s="304">
        <f t="shared" si="15"/>
        <v>0</v>
      </c>
      <c r="L262" s="305"/>
      <c r="M262" s="306">
        <f t="shared" si="12"/>
        <v>0</v>
      </c>
      <c r="N262" s="306">
        <f t="shared" si="13"/>
        <v>0</v>
      </c>
      <c r="O262" s="307">
        <f t="shared" si="14"/>
        <v>0</v>
      </c>
      <c r="P262" s="308"/>
      <c r="Q262" s="25"/>
      <c r="R262" s="21"/>
      <c r="S262" s="21"/>
      <c r="T262" s="21"/>
      <c r="U262" s="24"/>
      <c r="W262" s="12"/>
      <c r="X262" s="12"/>
    </row>
    <row r="263" spans="1:24" x14ac:dyDescent="0.3">
      <c r="A263" s="81"/>
      <c r="B263" s="25"/>
      <c r="C263" s="88"/>
      <c r="D263" s="301">
        <v>243</v>
      </c>
      <c r="E263" s="302"/>
      <c r="F263" s="302"/>
      <c r="G263" s="302"/>
      <c r="H263" s="302"/>
      <c r="I263" s="303"/>
      <c r="J263" s="303"/>
      <c r="K263" s="304">
        <f t="shared" si="15"/>
        <v>0</v>
      </c>
      <c r="L263" s="305"/>
      <c r="M263" s="306">
        <f t="shared" si="12"/>
        <v>0</v>
      </c>
      <c r="N263" s="306">
        <f t="shared" si="13"/>
        <v>0</v>
      </c>
      <c r="O263" s="307">
        <f t="shared" si="14"/>
        <v>0</v>
      </c>
      <c r="P263" s="308"/>
      <c r="Q263" s="25"/>
      <c r="R263" s="21"/>
      <c r="S263" s="21"/>
      <c r="T263" s="21"/>
      <c r="U263" s="24"/>
      <c r="W263" s="12"/>
      <c r="X263" s="12"/>
    </row>
    <row r="264" spans="1:24" x14ac:dyDescent="0.3">
      <c r="A264" s="81"/>
      <c r="B264" s="25"/>
      <c r="C264" s="88"/>
      <c r="D264" s="301">
        <v>244</v>
      </c>
      <c r="E264" s="302"/>
      <c r="F264" s="302"/>
      <c r="G264" s="302"/>
      <c r="H264" s="302"/>
      <c r="I264" s="303"/>
      <c r="J264" s="303"/>
      <c r="K264" s="304">
        <f t="shared" si="15"/>
        <v>0</v>
      </c>
      <c r="L264" s="305"/>
      <c r="M264" s="306">
        <f t="shared" si="12"/>
        <v>0</v>
      </c>
      <c r="N264" s="306">
        <f t="shared" si="13"/>
        <v>0</v>
      </c>
      <c r="O264" s="307">
        <f t="shared" si="14"/>
        <v>0</v>
      </c>
      <c r="P264" s="308"/>
      <c r="Q264" s="25"/>
      <c r="R264" s="21"/>
      <c r="S264" s="21"/>
      <c r="T264" s="21"/>
      <c r="U264" s="24"/>
      <c r="W264" s="12"/>
      <c r="X264" s="12"/>
    </row>
    <row r="265" spans="1:24" x14ac:dyDescent="0.3">
      <c r="A265" s="81"/>
      <c r="B265" s="25"/>
      <c r="C265" s="88"/>
      <c r="D265" s="301">
        <v>245</v>
      </c>
      <c r="E265" s="302"/>
      <c r="F265" s="302"/>
      <c r="G265" s="302"/>
      <c r="H265" s="302"/>
      <c r="I265" s="303"/>
      <c r="J265" s="303"/>
      <c r="K265" s="304">
        <f t="shared" si="15"/>
        <v>0</v>
      </c>
      <c r="L265" s="305"/>
      <c r="M265" s="306">
        <f t="shared" si="12"/>
        <v>0</v>
      </c>
      <c r="N265" s="306">
        <f t="shared" si="13"/>
        <v>0</v>
      </c>
      <c r="O265" s="307">
        <f t="shared" si="14"/>
        <v>0</v>
      </c>
      <c r="P265" s="308"/>
      <c r="Q265" s="25"/>
      <c r="R265" s="21"/>
      <c r="S265" s="21"/>
      <c r="T265" s="21"/>
      <c r="U265" s="24"/>
      <c r="W265" s="12"/>
      <c r="X265" s="12"/>
    </row>
    <row r="266" spans="1:24" x14ac:dyDescent="0.3">
      <c r="A266" s="81"/>
      <c r="B266" s="25"/>
      <c r="C266" s="88"/>
      <c r="D266" s="301">
        <v>246</v>
      </c>
      <c r="E266" s="302"/>
      <c r="F266" s="302"/>
      <c r="G266" s="302"/>
      <c r="H266" s="302"/>
      <c r="I266" s="303"/>
      <c r="J266" s="303"/>
      <c r="K266" s="304">
        <f t="shared" si="15"/>
        <v>0</v>
      </c>
      <c r="L266" s="305"/>
      <c r="M266" s="306">
        <f t="shared" si="12"/>
        <v>0</v>
      </c>
      <c r="N266" s="306">
        <f t="shared" si="13"/>
        <v>0</v>
      </c>
      <c r="O266" s="307">
        <f t="shared" si="14"/>
        <v>0</v>
      </c>
      <c r="P266" s="308"/>
      <c r="Q266" s="25"/>
      <c r="R266" s="21"/>
      <c r="S266" s="21"/>
      <c r="T266" s="21"/>
      <c r="U266" s="24"/>
      <c r="W266" s="12"/>
      <c r="X266" s="12"/>
    </row>
    <row r="267" spans="1:24" x14ac:dyDescent="0.3">
      <c r="A267" s="81"/>
      <c r="B267" s="25"/>
      <c r="C267" s="88"/>
      <c r="D267" s="301">
        <v>247</v>
      </c>
      <c r="E267" s="302"/>
      <c r="F267" s="302"/>
      <c r="G267" s="302"/>
      <c r="H267" s="302"/>
      <c r="I267" s="303"/>
      <c r="J267" s="303"/>
      <c r="K267" s="304">
        <f t="shared" si="15"/>
        <v>0</v>
      </c>
      <c r="L267" s="305"/>
      <c r="M267" s="306">
        <f t="shared" si="12"/>
        <v>0</v>
      </c>
      <c r="N267" s="306">
        <f t="shared" si="13"/>
        <v>0</v>
      </c>
      <c r="O267" s="307">
        <f t="shared" si="14"/>
        <v>0</v>
      </c>
      <c r="P267" s="308"/>
      <c r="Q267" s="25"/>
      <c r="R267" s="21"/>
      <c r="S267" s="21"/>
      <c r="T267" s="21"/>
      <c r="U267" s="24"/>
      <c r="W267" s="12"/>
      <c r="X267" s="12"/>
    </row>
    <row r="268" spans="1:24" x14ac:dyDescent="0.3">
      <c r="A268" s="81"/>
      <c r="B268" s="25"/>
      <c r="C268" s="88"/>
      <c r="D268" s="301">
        <v>248</v>
      </c>
      <c r="E268" s="302"/>
      <c r="F268" s="302"/>
      <c r="G268" s="302"/>
      <c r="H268" s="302"/>
      <c r="I268" s="303"/>
      <c r="J268" s="303"/>
      <c r="K268" s="304">
        <f t="shared" si="15"/>
        <v>0</v>
      </c>
      <c r="L268" s="305"/>
      <c r="M268" s="306">
        <f t="shared" si="12"/>
        <v>0</v>
      </c>
      <c r="N268" s="306">
        <f t="shared" si="13"/>
        <v>0</v>
      </c>
      <c r="O268" s="307">
        <f t="shared" si="14"/>
        <v>0</v>
      </c>
      <c r="P268" s="308"/>
      <c r="Q268" s="25"/>
      <c r="R268" s="21"/>
      <c r="S268" s="21"/>
      <c r="T268" s="21"/>
      <c r="U268" s="24"/>
      <c r="W268" s="12"/>
      <c r="X268" s="12"/>
    </row>
    <row r="269" spans="1:24" x14ac:dyDescent="0.3">
      <c r="A269" s="81"/>
      <c r="B269" s="25"/>
      <c r="C269" s="88"/>
      <c r="D269" s="301">
        <v>249</v>
      </c>
      <c r="E269" s="302"/>
      <c r="F269" s="302"/>
      <c r="G269" s="302"/>
      <c r="H269" s="302"/>
      <c r="I269" s="303"/>
      <c r="J269" s="303"/>
      <c r="K269" s="304">
        <f t="shared" si="15"/>
        <v>0</v>
      </c>
      <c r="L269" s="305"/>
      <c r="M269" s="306">
        <f t="shared" si="12"/>
        <v>0</v>
      </c>
      <c r="N269" s="306">
        <f t="shared" si="13"/>
        <v>0</v>
      </c>
      <c r="O269" s="307">
        <f t="shared" si="14"/>
        <v>0</v>
      </c>
      <c r="P269" s="308"/>
      <c r="Q269" s="25"/>
      <c r="R269" s="21"/>
      <c r="S269" s="21"/>
      <c r="T269" s="21"/>
      <c r="U269" s="24"/>
      <c r="W269" s="12"/>
      <c r="X269" s="12"/>
    </row>
    <row r="270" spans="1:24" x14ac:dyDescent="0.3">
      <c r="A270" s="81"/>
      <c r="B270" s="25"/>
      <c r="C270" s="88"/>
      <c r="D270" s="301">
        <v>250</v>
      </c>
      <c r="E270" s="302"/>
      <c r="F270" s="302"/>
      <c r="G270" s="302"/>
      <c r="H270" s="302"/>
      <c r="I270" s="303"/>
      <c r="J270" s="303"/>
      <c r="K270" s="304">
        <f t="shared" si="15"/>
        <v>0</v>
      </c>
      <c r="L270" s="305"/>
      <c r="M270" s="306">
        <f t="shared" si="12"/>
        <v>0</v>
      </c>
      <c r="N270" s="306">
        <f t="shared" si="13"/>
        <v>0</v>
      </c>
      <c r="O270" s="307">
        <f t="shared" si="14"/>
        <v>0</v>
      </c>
      <c r="P270" s="308"/>
      <c r="Q270" s="25"/>
      <c r="R270" s="21"/>
      <c r="S270" s="21"/>
      <c r="T270" s="21"/>
      <c r="U270" s="24"/>
      <c r="W270" s="12"/>
      <c r="X270" s="12"/>
    </row>
    <row r="271" spans="1:24" x14ac:dyDescent="0.3">
      <c r="A271" s="81"/>
      <c r="B271" s="25"/>
      <c r="C271" s="88"/>
      <c r="D271" s="301">
        <v>251</v>
      </c>
      <c r="E271" s="302"/>
      <c r="F271" s="302"/>
      <c r="G271" s="302"/>
      <c r="H271" s="302"/>
      <c r="I271" s="303"/>
      <c r="J271" s="303"/>
      <c r="K271" s="304">
        <f t="shared" si="15"/>
        <v>0</v>
      </c>
      <c r="L271" s="305"/>
      <c r="M271" s="306">
        <f t="shared" si="12"/>
        <v>0</v>
      </c>
      <c r="N271" s="306">
        <f t="shared" si="13"/>
        <v>0</v>
      </c>
      <c r="O271" s="307">
        <f t="shared" si="14"/>
        <v>0</v>
      </c>
      <c r="P271" s="308"/>
      <c r="Q271" s="25"/>
      <c r="R271" s="21"/>
      <c r="S271" s="21"/>
      <c r="T271" s="21"/>
      <c r="U271" s="24"/>
      <c r="W271" s="12"/>
      <c r="X271" s="12"/>
    </row>
    <row r="272" spans="1:24" x14ac:dyDescent="0.3">
      <c r="A272" s="81"/>
      <c r="B272" s="25"/>
      <c r="C272" s="88"/>
      <c r="D272" s="301">
        <v>252</v>
      </c>
      <c r="E272" s="302"/>
      <c r="F272" s="302"/>
      <c r="G272" s="302"/>
      <c r="H272" s="302"/>
      <c r="I272" s="303"/>
      <c r="J272" s="303"/>
      <c r="K272" s="304">
        <f t="shared" si="15"/>
        <v>0</v>
      </c>
      <c r="L272" s="305"/>
      <c r="M272" s="306">
        <f t="shared" si="12"/>
        <v>0</v>
      </c>
      <c r="N272" s="306">
        <f t="shared" si="13"/>
        <v>0</v>
      </c>
      <c r="O272" s="307">
        <f t="shared" si="14"/>
        <v>0</v>
      </c>
      <c r="P272" s="308"/>
      <c r="Q272" s="25"/>
      <c r="R272" s="21"/>
      <c r="S272" s="21"/>
      <c r="T272" s="21"/>
      <c r="U272" s="24"/>
      <c r="W272" s="12"/>
      <c r="X272" s="12"/>
    </row>
    <row r="273" spans="1:24" x14ac:dyDescent="0.3">
      <c r="A273" s="81"/>
      <c r="B273" s="25"/>
      <c r="C273" s="88"/>
      <c r="D273" s="301">
        <v>253</v>
      </c>
      <c r="E273" s="302"/>
      <c r="F273" s="302"/>
      <c r="G273" s="302"/>
      <c r="H273" s="302"/>
      <c r="I273" s="303"/>
      <c r="J273" s="303"/>
      <c r="K273" s="304">
        <f t="shared" si="15"/>
        <v>0</v>
      </c>
      <c r="L273" s="305"/>
      <c r="M273" s="306">
        <f t="shared" si="12"/>
        <v>0</v>
      </c>
      <c r="N273" s="306">
        <f t="shared" si="13"/>
        <v>0</v>
      </c>
      <c r="O273" s="307">
        <f t="shared" si="14"/>
        <v>0</v>
      </c>
      <c r="P273" s="308"/>
      <c r="Q273" s="25"/>
      <c r="R273" s="21"/>
      <c r="S273" s="21"/>
      <c r="T273" s="21"/>
      <c r="U273" s="24"/>
      <c r="W273" s="12"/>
      <c r="X273" s="12"/>
    </row>
    <row r="274" spans="1:24" x14ac:dyDescent="0.3">
      <c r="A274" s="81"/>
      <c r="B274" s="25"/>
      <c r="C274" s="88"/>
      <c r="D274" s="301">
        <v>254</v>
      </c>
      <c r="E274" s="302"/>
      <c r="F274" s="302"/>
      <c r="G274" s="302"/>
      <c r="H274" s="302"/>
      <c r="I274" s="303"/>
      <c r="J274" s="303"/>
      <c r="K274" s="304">
        <f t="shared" si="15"/>
        <v>0</v>
      </c>
      <c r="L274" s="305"/>
      <c r="M274" s="306">
        <f t="shared" si="12"/>
        <v>0</v>
      </c>
      <c r="N274" s="306">
        <f t="shared" si="13"/>
        <v>0</v>
      </c>
      <c r="O274" s="307">
        <f t="shared" si="14"/>
        <v>0</v>
      </c>
      <c r="P274" s="308"/>
      <c r="Q274" s="25"/>
      <c r="R274" s="21"/>
      <c r="S274" s="21"/>
      <c r="T274" s="21"/>
      <c r="U274" s="24"/>
      <c r="W274" s="12"/>
      <c r="X274" s="12"/>
    </row>
    <row r="275" spans="1:24" x14ac:dyDescent="0.3">
      <c r="A275" s="81"/>
      <c r="B275" s="25"/>
      <c r="C275" s="88"/>
      <c r="D275" s="301">
        <v>255</v>
      </c>
      <c r="E275" s="302"/>
      <c r="F275" s="302"/>
      <c r="G275" s="302"/>
      <c r="H275" s="302"/>
      <c r="I275" s="303"/>
      <c r="J275" s="303"/>
      <c r="K275" s="304">
        <f t="shared" si="15"/>
        <v>0</v>
      </c>
      <c r="L275" s="305"/>
      <c r="M275" s="306">
        <f t="shared" si="12"/>
        <v>0</v>
      </c>
      <c r="N275" s="306">
        <f t="shared" si="13"/>
        <v>0</v>
      </c>
      <c r="O275" s="307">
        <f t="shared" si="14"/>
        <v>0</v>
      </c>
      <c r="P275" s="308"/>
      <c r="Q275" s="25"/>
      <c r="R275" s="21"/>
      <c r="S275" s="21"/>
      <c r="T275" s="21"/>
      <c r="U275" s="24"/>
      <c r="W275" s="12"/>
      <c r="X275" s="12"/>
    </row>
    <row r="276" spans="1:24" x14ac:dyDescent="0.3">
      <c r="A276" s="81"/>
      <c r="B276" s="25"/>
      <c r="C276" s="88"/>
      <c r="D276" s="301">
        <v>256</v>
      </c>
      <c r="E276" s="302"/>
      <c r="F276" s="302"/>
      <c r="G276" s="302"/>
      <c r="H276" s="302"/>
      <c r="I276" s="303"/>
      <c r="J276" s="303"/>
      <c r="K276" s="304">
        <f t="shared" si="15"/>
        <v>0</v>
      </c>
      <c r="L276" s="305"/>
      <c r="M276" s="306">
        <f t="shared" si="12"/>
        <v>0</v>
      </c>
      <c r="N276" s="306">
        <f t="shared" si="13"/>
        <v>0</v>
      </c>
      <c r="O276" s="307">
        <f t="shared" si="14"/>
        <v>0</v>
      </c>
      <c r="P276" s="308"/>
      <c r="Q276" s="25"/>
      <c r="R276" s="21"/>
      <c r="S276" s="21"/>
      <c r="T276" s="21"/>
      <c r="U276" s="24"/>
      <c r="W276" s="12"/>
      <c r="X276" s="12"/>
    </row>
    <row r="277" spans="1:24" x14ac:dyDescent="0.3">
      <c r="A277" s="81"/>
      <c r="B277" s="25"/>
      <c r="C277" s="88"/>
      <c r="D277" s="301">
        <v>257</v>
      </c>
      <c r="E277" s="302"/>
      <c r="F277" s="302"/>
      <c r="G277" s="302"/>
      <c r="H277" s="302"/>
      <c r="I277" s="303"/>
      <c r="J277" s="303"/>
      <c r="K277" s="304">
        <f t="shared" si="15"/>
        <v>0</v>
      </c>
      <c r="L277" s="305"/>
      <c r="M277" s="306">
        <f t="shared" ref="M277:M340" si="16">I277</f>
        <v>0</v>
      </c>
      <c r="N277" s="306">
        <f t="shared" ref="N277:N340" si="17">J277</f>
        <v>0</v>
      </c>
      <c r="O277" s="307">
        <f t="shared" ref="O277:O340" si="18">IF($F$17="&lt;vul aan&gt;",0,IF($F$17="Nee",M277+N277,IF($F$17="gemengd",M277+N277,M277)))</f>
        <v>0</v>
      </c>
      <c r="P277" s="308"/>
      <c r="Q277" s="25"/>
      <c r="R277" s="21"/>
      <c r="S277" s="21"/>
      <c r="T277" s="21"/>
      <c r="U277" s="24"/>
      <c r="W277" s="12"/>
      <c r="X277" s="12"/>
    </row>
    <row r="278" spans="1:24" x14ac:dyDescent="0.3">
      <c r="A278" s="81"/>
      <c r="B278" s="25"/>
      <c r="C278" s="88"/>
      <c r="D278" s="301">
        <v>258</v>
      </c>
      <c r="E278" s="302"/>
      <c r="F278" s="302"/>
      <c r="G278" s="302"/>
      <c r="H278" s="302"/>
      <c r="I278" s="303"/>
      <c r="J278" s="303"/>
      <c r="K278" s="304">
        <f t="shared" ref="K278:K341" si="19">IF($F$17="&lt;vul aan&gt;",0,IF($F$17="Nee",I278+J278,IF($F$17="gemengd",I278+J278,I278)))</f>
        <v>0</v>
      </c>
      <c r="L278" s="305"/>
      <c r="M278" s="306">
        <f t="shared" si="16"/>
        <v>0</v>
      </c>
      <c r="N278" s="306">
        <f t="shared" si="17"/>
        <v>0</v>
      </c>
      <c r="O278" s="307">
        <f t="shared" si="18"/>
        <v>0</v>
      </c>
      <c r="P278" s="308"/>
      <c r="Q278" s="25"/>
      <c r="R278" s="21"/>
      <c r="S278" s="21"/>
      <c r="T278" s="21"/>
      <c r="U278" s="24"/>
      <c r="W278" s="12"/>
      <c r="X278" s="12"/>
    </row>
    <row r="279" spans="1:24" x14ac:dyDescent="0.3">
      <c r="A279" s="81"/>
      <c r="B279" s="25"/>
      <c r="C279" s="88"/>
      <c r="D279" s="301">
        <v>259</v>
      </c>
      <c r="E279" s="302"/>
      <c r="F279" s="302"/>
      <c r="G279" s="302"/>
      <c r="H279" s="302"/>
      <c r="I279" s="303"/>
      <c r="J279" s="303"/>
      <c r="K279" s="304">
        <f t="shared" si="19"/>
        <v>0</v>
      </c>
      <c r="L279" s="305"/>
      <c r="M279" s="306">
        <f t="shared" si="16"/>
        <v>0</v>
      </c>
      <c r="N279" s="306">
        <f t="shared" si="17"/>
        <v>0</v>
      </c>
      <c r="O279" s="307">
        <f t="shared" si="18"/>
        <v>0</v>
      </c>
      <c r="P279" s="308"/>
      <c r="Q279" s="25"/>
      <c r="R279" s="21"/>
      <c r="S279" s="21"/>
      <c r="T279" s="21"/>
      <c r="U279" s="24"/>
      <c r="W279" s="12"/>
      <c r="X279" s="12"/>
    </row>
    <row r="280" spans="1:24" x14ac:dyDescent="0.3">
      <c r="A280" s="81"/>
      <c r="B280" s="25"/>
      <c r="C280" s="88"/>
      <c r="D280" s="301">
        <v>260</v>
      </c>
      <c r="E280" s="302"/>
      <c r="F280" s="302"/>
      <c r="G280" s="302"/>
      <c r="H280" s="302"/>
      <c r="I280" s="303"/>
      <c r="J280" s="303"/>
      <c r="K280" s="304">
        <f t="shared" si="19"/>
        <v>0</v>
      </c>
      <c r="L280" s="305"/>
      <c r="M280" s="306">
        <f t="shared" si="16"/>
        <v>0</v>
      </c>
      <c r="N280" s="306">
        <f t="shared" si="17"/>
        <v>0</v>
      </c>
      <c r="O280" s="307">
        <f t="shared" si="18"/>
        <v>0</v>
      </c>
      <c r="P280" s="308"/>
      <c r="Q280" s="25"/>
      <c r="R280" s="21"/>
      <c r="S280" s="21"/>
      <c r="T280" s="21"/>
      <c r="U280" s="24"/>
      <c r="W280" s="12"/>
      <c r="X280" s="12"/>
    </row>
    <row r="281" spans="1:24" x14ac:dyDescent="0.3">
      <c r="A281" s="81"/>
      <c r="B281" s="25"/>
      <c r="C281" s="88"/>
      <c r="D281" s="301">
        <v>261</v>
      </c>
      <c r="E281" s="302"/>
      <c r="F281" s="302"/>
      <c r="G281" s="302"/>
      <c r="H281" s="302"/>
      <c r="I281" s="303"/>
      <c r="J281" s="303"/>
      <c r="K281" s="304">
        <f t="shared" si="19"/>
        <v>0</v>
      </c>
      <c r="L281" s="305"/>
      <c r="M281" s="306">
        <f t="shared" si="16"/>
        <v>0</v>
      </c>
      <c r="N281" s="306">
        <f t="shared" si="17"/>
        <v>0</v>
      </c>
      <c r="O281" s="307">
        <f t="shared" si="18"/>
        <v>0</v>
      </c>
      <c r="P281" s="308"/>
      <c r="Q281" s="25"/>
      <c r="R281" s="21"/>
      <c r="S281" s="21"/>
      <c r="T281" s="21"/>
      <c r="U281" s="24"/>
      <c r="W281" s="12"/>
      <c r="X281" s="12"/>
    </row>
    <row r="282" spans="1:24" x14ac:dyDescent="0.3">
      <c r="A282" s="81"/>
      <c r="B282" s="25"/>
      <c r="C282" s="88"/>
      <c r="D282" s="301">
        <v>262</v>
      </c>
      <c r="E282" s="302"/>
      <c r="F282" s="302"/>
      <c r="G282" s="302"/>
      <c r="H282" s="302"/>
      <c r="I282" s="303"/>
      <c r="J282" s="303"/>
      <c r="K282" s="304">
        <f t="shared" si="19"/>
        <v>0</v>
      </c>
      <c r="L282" s="305"/>
      <c r="M282" s="306">
        <f t="shared" si="16"/>
        <v>0</v>
      </c>
      <c r="N282" s="306">
        <f t="shared" si="17"/>
        <v>0</v>
      </c>
      <c r="O282" s="307">
        <f t="shared" si="18"/>
        <v>0</v>
      </c>
      <c r="P282" s="308"/>
      <c r="Q282" s="25"/>
      <c r="R282" s="21"/>
      <c r="S282" s="21"/>
      <c r="T282" s="21"/>
      <c r="U282" s="24"/>
      <c r="W282" s="12"/>
      <c r="X282" s="12"/>
    </row>
    <row r="283" spans="1:24" x14ac:dyDescent="0.3">
      <c r="A283" s="81"/>
      <c r="B283" s="25"/>
      <c r="C283" s="88"/>
      <c r="D283" s="301">
        <v>263</v>
      </c>
      <c r="E283" s="302"/>
      <c r="F283" s="302"/>
      <c r="G283" s="302"/>
      <c r="H283" s="302"/>
      <c r="I283" s="303"/>
      <c r="J283" s="303"/>
      <c r="K283" s="304">
        <f t="shared" si="19"/>
        <v>0</v>
      </c>
      <c r="L283" s="305"/>
      <c r="M283" s="306">
        <f t="shared" si="16"/>
        <v>0</v>
      </c>
      <c r="N283" s="306">
        <f t="shared" si="17"/>
        <v>0</v>
      </c>
      <c r="O283" s="307">
        <f t="shared" si="18"/>
        <v>0</v>
      </c>
      <c r="P283" s="308"/>
      <c r="Q283" s="25"/>
      <c r="R283" s="21"/>
      <c r="S283" s="21"/>
      <c r="T283" s="21"/>
      <c r="U283" s="24"/>
      <c r="W283" s="12"/>
      <c r="X283" s="12"/>
    </row>
    <row r="284" spans="1:24" x14ac:dyDescent="0.3">
      <c r="A284" s="81"/>
      <c r="B284" s="25"/>
      <c r="C284" s="88"/>
      <c r="D284" s="301">
        <v>264</v>
      </c>
      <c r="E284" s="302"/>
      <c r="F284" s="302"/>
      <c r="G284" s="302"/>
      <c r="H284" s="302"/>
      <c r="I284" s="303"/>
      <c r="J284" s="303"/>
      <c r="K284" s="304">
        <f t="shared" si="19"/>
        <v>0</v>
      </c>
      <c r="L284" s="305"/>
      <c r="M284" s="306">
        <f t="shared" si="16"/>
        <v>0</v>
      </c>
      <c r="N284" s="306">
        <f t="shared" si="17"/>
        <v>0</v>
      </c>
      <c r="O284" s="307">
        <f t="shared" si="18"/>
        <v>0</v>
      </c>
      <c r="P284" s="308"/>
      <c r="Q284" s="25"/>
      <c r="R284" s="21"/>
      <c r="S284" s="21"/>
      <c r="T284" s="21"/>
      <c r="U284" s="24"/>
      <c r="W284" s="12"/>
      <c r="X284" s="12"/>
    </row>
    <row r="285" spans="1:24" x14ac:dyDescent="0.3">
      <c r="A285" s="81"/>
      <c r="B285" s="25"/>
      <c r="C285" s="88"/>
      <c r="D285" s="301">
        <v>265</v>
      </c>
      <c r="E285" s="302"/>
      <c r="F285" s="302"/>
      <c r="G285" s="302"/>
      <c r="H285" s="302"/>
      <c r="I285" s="303"/>
      <c r="J285" s="303"/>
      <c r="K285" s="304">
        <f t="shared" si="19"/>
        <v>0</v>
      </c>
      <c r="L285" s="305"/>
      <c r="M285" s="306">
        <f t="shared" si="16"/>
        <v>0</v>
      </c>
      <c r="N285" s="306">
        <f t="shared" si="17"/>
        <v>0</v>
      </c>
      <c r="O285" s="307">
        <f t="shared" si="18"/>
        <v>0</v>
      </c>
      <c r="P285" s="308"/>
      <c r="Q285" s="25"/>
      <c r="R285" s="21"/>
      <c r="S285" s="21"/>
      <c r="T285" s="21"/>
      <c r="U285" s="24"/>
      <c r="W285" s="12"/>
      <c r="X285" s="12"/>
    </row>
    <row r="286" spans="1:24" x14ac:dyDescent="0.3">
      <c r="A286" s="81"/>
      <c r="B286" s="25"/>
      <c r="C286" s="88"/>
      <c r="D286" s="301">
        <v>266</v>
      </c>
      <c r="E286" s="302"/>
      <c r="F286" s="302"/>
      <c r="G286" s="302"/>
      <c r="H286" s="302"/>
      <c r="I286" s="303"/>
      <c r="J286" s="303"/>
      <c r="K286" s="304">
        <f t="shared" si="19"/>
        <v>0</v>
      </c>
      <c r="L286" s="305"/>
      <c r="M286" s="306">
        <f t="shared" si="16"/>
        <v>0</v>
      </c>
      <c r="N286" s="306">
        <f t="shared" si="17"/>
        <v>0</v>
      </c>
      <c r="O286" s="307">
        <f t="shared" si="18"/>
        <v>0</v>
      </c>
      <c r="P286" s="308"/>
      <c r="Q286" s="25"/>
      <c r="R286" s="21"/>
      <c r="S286" s="21"/>
      <c r="T286" s="21"/>
      <c r="U286" s="24"/>
      <c r="W286" s="12"/>
      <c r="X286" s="12"/>
    </row>
    <row r="287" spans="1:24" x14ac:dyDescent="0.3">
      <c r="A287" s="81"/>
      <c r="B287" s="25"/>
      <c r="C287" s="88"/>
      <c r="D287" s="301">
        <v>267</v>
      </c>
      <c r="E287" s="302"/>
      <c r="F287" s="302"/>
      <c r="G287" s="302"/>
      <c r="H287" s="302"/>
      <c r="I287" s="303"/>
      <c r="J287" s="303"/>
      <c r="K287" s="304">
        <f t="shared" si="19"/>
        <v>0</v>
      </c>
      <c r="L287" s="305"/>
      <c r="M287" s="306">
        <f t="shared" si="16"/>
        <v>0</v>
      </c>
      <c r="N287" s="306">
        <f t="shared" si="17"/>
        <v>0</v>
      </c>
      <c r="O287" s="307">
        <f t="shared" si="18"/>
        <v>0</v>
      </c>
      <c r="P287" s="308"/>
      <c r="Q287" s="25"/>
      <c r="R287" s="21"/>
      <c r="S287" s="21"/>
      <c r="T287" s="21"/>
      <c r="U287" s="24"/>
      <c r="W287" s="12"/>
      <c r="X287" s="12"/>
    </row>
    <row r="288" spans="1:24" x14ac:dyDescent="0.3">
      <c r="A288" s="81"/>
      <c r="B288" s="25"/>
      <c r="C288" s="88"/>
      <c r="D288" s="301">
        <v>268</v>
      </c>
      <c r="E288" s="302"/>
      <c r="F288" s="302"/>
      <c r="G288" s="302"/>
      <c r="H288" s="302"/>
      <c r="I288" s="303"/>
      <c r="J288" s="303"/>
      <c r="K288" s="304">
        <f t="shared" si="19"/>
        <v>0</v>
      </c>
      <c r="L288" s="305"/>
      <c r="M288" s="306">
        <f t="shared" si="16"/>
        <v>0</v>
      </c>
      <c r="N288" s="306">
        <f t="shared" si="17"/>
        <v>0</v>
      </c>
      <c r="O288" s="307">
        <f t="shared" si="18"/>
        <v>0</v>
      </c>
      <c r="P288" s="308"/>
      <c r="Q288" s="25"/>
      <c r="R288" s="21"/>
      <c r="S288" s="21"/>
      <c r="T288" s="21"/>
      <c r="U288" s="24"/>
      <c r="W288" s="12"/>
      <c r="X288" s="12"/>
    </row>
    <row r="289" spans="1:24" x14ac:dyDescent="0.3">
      <c r="A289" s="81"/>
      <c r="B289" s="25"/>
      <c r="C289" s="88"/>
      <c r="D289" s="301">
        <v>269</v>
      </c>
      <c r="E289" s="302"/>
      <c r="F289" s="302"/>
      <c r="G289" s="302"/>
      <c r="H289" s="302"/>
      <c r="I289" s="303"/>
      <c r="J289" s="303"/>
      <c r="K289" s="304">
        <f t="shared" si="19"/>
        <v>0</v>
      </c>
      <c r="L289" s="305"/>
      <c r="M289" s="306">
        <f t="shared" si="16"/>
        <v>0</v>
      </c>
      <c r="N289" s="306">
        <f t="shared" si="17"/>
        <v>0</v>
      </c>
      <c r="O289" s="307">
        <f t="shared" si="18"/>
        <v>0</v>
      </c>
      <c r="P289" s="308"/>
      <c r="Q289" s="25"/>
      <c r="R289" s="21"/>
      <c r="S289" s="21"/>
      <c r="T289" s="21"/>
      <c r="U289" s="24"/>
      <c r="W289" s="12"/>
      <c r="X289" s="12"/>
    </row>
    <row r="290" spans="1:24" x14ac:dyDescent="0.3">
      <c r="A290" s="81"/>
      <c r="B290" s="25"/>
      <c r="C290" s="88"/>
      <c r="D290" s="301">
        <v>270</v>
      </c>
      <c r="E290" s="302"/>
      <c r="F290" s="302"/>
      <c r="G290" s="302"/>
      <c r="H290" s="302"/>
      <c r="I290" s="303"/>
      <c r="J290" s="303"/>
      <c r="K290" s="304">
        <f t="shared" si="19"/>
        <v>0</v>
      </c>
      <c r="L290" s="305"/>
      <c r="M290" s="306">
        <f t="shared" si="16"/>
        <v>0</v>
      </c>
      <c r="N290" s="306">
        <f t="shared" si="17"/>
        <v>0</v>
      </c>
      <c r="O290" s="307">
        <f t="shared" si="18"/>
        <v>0</v>
      </c>
      <c r="P290" s="308"/>
      <c r="Q290" s="25"/>
      <c r="R290" s="21"/>
      <c r="S290" s="21"/>
      <c r="T290" s="21"/>
      <c r="U290" s="24"/>
      <c r="W290" s="12"/>
      <c r="X290" s="12"/>
    </row>
    <row r="291" spans="1:24" x14ac:dyDescent="0.3">
      <c r="A291" s="81"/>
      <c r="B291" s="25"/>
      <c r="C291" s="88"/>
      <c r="D291" s="301">
        <v>271</v>
      </c>
      <c r="E291" s="302"/>
      <c r="F291" s="302"/>
      <c r="G291" s="302"/>
      <c r="H291" s="302"/>
      <c r="I291" s="303"/>
      <c r="J291" s="303"/>
      <c r="K291" s="304">
        <f t="shared" si="19"/>
        <v>0</v>
      </c>
      <c r="L291" s="305"/>
      <c r="M291" s="306">
        <f t="shared" si="16"/>
        <v>0</v>
      </c>
      <c r="N291" s="306">
        <f t="shared" si="17"/>
        <v>0</v>
      </c>
      <c r="O291" s="307">
        <f t="shared" si="18"/>
        <v>0</v>
      </c>
      <c r="P291" s="308"/>
      <c r="Q291" s="25"/>
      <c r="R291" s="21"/>
      <c r="S291" s="21"/>
      <c r="T291" s="21"/>
      <c r="U291" s="24"/>
      <c r="W291" s="12"/>
      <c r="X291" s="12"/>
    </row>
    <row r="292" spans="1:24" x14ac:dyDescent="0.3">
      <c r="A292" s="81"/>
      <c r="B292" s="25"/>
      <c r="C292" s="88"/>
      <c r="D292" s="301">
        <v>272</v>
      </c>
      <c r="E292" s="302"/>
      <c r="F292" s="302"/>
      <c r="G292" s="302"/>
      <c r="H292" s="302"/>
      <c r="I292" s="303"/>
      <c r="J292" s="303"/>
      <c r="K292" s="304">
        <f t="shared" si="19"/>
        <v>0</v>
      </c>
      <c r="L292" s="305"/>
      <c r="M292" s="306">
        <f t="shared" si="16"/>
        <v>0</v>
      </c>
      <c r="N292" s="306">
        <f t="shared" si="17"/>
        <v>0</v>
      </c>
      <c r="O292" s="307">
        <f t="shared" si="18"/>
        <v>0</v>
      </c>
      <c r="P292" s="308"/>
      <c r="Q292" s="25"/>
      <c r="R292" s="21"/>
      <c r="S292" s="21"/>
      <c r="T292" s="21"/>
      <c r="U292" s="24"/>
      <c r="W292" s="12"/>
      <c r="X292" s="12"/>
    </row>
    <row r="293" spans="1:24" x14ac:dyDescent="0.3">
      <c r="A293" s="81"/>
      <c r="B293" s="25"/>
      <c r="C293" s="88"/>
      <c r="D293" s="301">
        <v>273</v>
      </c>
      <c r="E293" s="302"/>
      <c r="F293" s="302"/>
      <c r="G293" s="302"/>
      <c r="H293" s="302"/>
      <c r="I293" s="303"/>
      <c r="J293" s="303"/>
      <c r="K293" s="304">
        <f t="shared" si="19"/>
        <v>0</v>
      </c>
      <c r="L293" s="305"/>
      <c r="M293" s="306">
        <f t="shared" si="16"/>
        <v>0</v>
      </c>
      <c r="N293" s="306">
        <f t="shared" si="17"/>
        <v>0</v>
      </c>
      <c r="O293" s="307">
        <f t="shared" si="18"/>
        <v>0</v>
      </c>
      <c r="P293" s="308"/>
      <c r="Q293" s="25"/>
      <c r="R293" s="21"/>
      <c r="S293" s="21"/>
      <c r="T293" s="21"/>
      <c r="U293" s="24"/>
      <c r="W293" s="12"/>
      <c r="X293" s="12"/>
    </row>
    <row r="294" spans="1:24" x14ac:dyDescent="0.3">
      <c r="A294" s="81"/>
      <c r="B294" s="25"/>
      <c r="C294" s="88"/>
      <c r="D294" s="301">
        <v>274</v>
      </c>
      <c r="E294" s="302"/>
      <c r="F294" s="302"/>
      <c r="G294" s="302"/>
      <c r="H294" s="302"/>
      <c r="I294" s="303"/>
      <c r="J294" s="303"/>
      <c r="K294" s="304">
        <f t="shared" si="19"/>
        <v>0</v>
      </c>
      <c r="L294" s="305"/>
      <c r="M294" s="306">
        <f t="shared" si="16"/>
        <v>0</v>
      </c>
      <c r="N294" s="306">
        <f t="shared" si="17"/>
        <v>0</v>
      </c>
      <c r="O294" s="307">
        <f t="shared" si="18"/>
        <v>0</v>
      </c>
      <c r="P294" s="308"/>
      <c r="Q294" s="25"/>
      <c r="R294" s="21"/>
      <c r="S294" s="21"/>
      <c r="T294" s="21"/>
      <c r="U294" s="24"/>
      <c r="W294" s="12"/>
      <c r="X294" s="12"/>
    </row>
    <row r="295" spans="1:24" x14ac:dyDescent="0.3">
      <c r="A295" s="81"/>
      <c r="B295" s="25"/>
      <c r="C295" s="88"/>
      <c r="D295" s="301">
        <v>275</v>
      </c>
      <c r="E295" s="302"/>
      <c r="F295" s="302"/>
      <c r="G295" s="302"/>
      <c r="H295" s="302"/>
      <c r="I295" s="303"/>
      <c r="J295" s="303"/>
      <c r="K295" s="304">
        <f t="shared" si="19"/>
        <v>0</v>
      </c>
      <c r="L295" s="305"/>
      <c r="M295" s="306">
        <f t="shared" si="16"/>
        <v>0</v>
      </c>
      <c r="N295" s="306">
        <f t="shared" si="17"/>
        <v>0</v>
      </c>
      <c r="O295" s="307">
        <f t="shared" si="18"/>
        <v>0</v>
      </c>
      <c r="P295" s="308"/>
      <c r="Q295" s="25"/>
      <c r="R295" s="21"/>
      <c r="S295" s="21"/>
      <c r="T295" s="21"/>
      <c r="U295" s="24"/>
      <c r="W295" s="12"/>
      <c r="X295" s="12"/>
    </row>
    <row r="296" spans="1:24" x14ac:dyDescent="0.3">
      <c r="A296" s="81"/>
      <c r="B296" s="25"/>
      <c r="C296" s="88"/>
      <c r="D296" s="301">
        <v>276</v>
      </c>
      <c r="E296" s="302"/>
      <c r="F296" s="302"/>
      <c r="G296" s="302"/>
      <c r="H296" s="302"/>
      <c r="I296" s="303"/>
      <c r="J296" s="303"/>
      <c r="K296" s="304">
        <f t="shared" si="19"/>
        <v>0</v>
      </c>
      <c r="L296" s="305"/>
      <c r="M296" s="306">
        <f t="shared" si="16"/>
        <v>0</v>
      </c>
      <c r="N296" s="306">
        <f t="shared" si="17"/>
        <v>0</v>
      </c>
      <c r="O296" s="307">
        <f t="shared" si="18"/>
        <v>0</v>
      </c>
      <c r="P296" s="308"/>
      <c r="Q296" s="25"/>
      <c r="R296" s="21"/>
      <c r="S296" s="21"/>
      <c r="T296" s="21"/>
      <c r="U296" s="24"/>
      <c r="W296" s="12"/>
      <c r="X296" s="12"/>
    </row>
    <row r="297" spans="1:24" x14ac:dyDescent="0.3">
      <c r="A297" s="81"/>
      <c r="B297" s="25"/>
      <c r="C297" s="88"/>
      <c r="D297" s="301">
        <v>277</v>
      </c>
      <c r="E297" s="302"/>
      <c r="F297" s="302"/>
      <c r="G297" s="302"/>
      <c r="H297" s="302"/>
      <c r="I297" s="303"/>
      <c r="J297" s="303"/>
      <c r="K297" s="304">
        <f t="shared" si="19"/>
        <v>0</v>
      </c>
      <c r="L297" s="305"/>
      <c r="M297" s="306">
        <f t="shared" si="16"/>
        <v>0</v>
      </c>
      <c r="N297" s="306">
        <f t="shared" si="17"/>
        <v>0</v>
      </c>
      <c r="O297" s="307">
        <f t="shared" si="18"/>
        <v>0</v>
      </c>
      <c r="P297" s="308"/>
      <c r="Q297" s="25"/>
      <c r="R297" s="21"/>
      <c r="S297" s="21"/>
      <c r="T297" s="21"/>
      <c r="U297" s="24"/>
      <c r="W297" s="12"/>
      <c r="X297" s="12"/>
    </row>
    <row r="298" spans="1:24" x14ac:dyDescent="0.3">
      <c r="A298" s="81"/>
      <c r="B298" s="25"/>
      <c r="C298" s="88"/>
      <c r="D298" s="301">
        <v>278</v>
      </c>
      <c r="E298" s="302"/>
      <c r="F298" s="302"/>
      <c r="G298" s="302"/>
      <c r="H298" s="302"/>
      <c r="I298" s="303"/>
      <c r="J298" s="303"/>
      <c r="K298" s="304">
        <f t="shared" si="19"/>
        <v>0</v>
      </c>
      <c r="L298" s="305"/>
      <c r="M298" s="306">
        <f t="shared" si="16"/>
        <v>0</v>
      </c>
      <c r="N298" s="306">
        <f t="shared" si="17"/>
        <v>0</v>
      </c>
      <c r="O298" s="307">
        <f t="shared" si="18"/>
        <v>0</v>
      </c>
      <c r="P298" s="308"/>
      <c r="Q298" s="25"/>
      <c r="R298" s="21"/>
      <c r="S298" s="21"/>
      <c r="T298" s="21"/>
      <c r="U298" s="24"/>
      <c r="W298" s="12"/>
      <c r="X298" s="12"/>
    </row>
    <row r="299" spans="1:24" x14ac:dyDescent="0.3">
      <c r="A299" s="81"/>
      <c r="B299" s="25"/>
      <c r="C299" s="88"/>
      <c r="D299" s="301">
        <v>279</v>
      </c>
      <c r="E299" s="302"/>
      <c r="F299" s="302"/>
      <c r="G299" s="302"/>
      <c r="H299" s="302"/>
      <c r="I299" s="303"/>
      <c r="J299" s="303"/>
      <c r="K299" s="304">
        <f t="shared" si="19"/>
        <v>0</v>
      </c>
      <c r="L299" s="305"/>
      <c r="M299" s="306">
        <f t="shared" si="16"/>
        <v>0</v>
      </c>
      <c r="N299" s="306">
        <f t="shared" si="17"/>
        <v>0</v>
      </c>
      <c r="O299" s="307">
        <f t="shared" si="18"/>
        <v>0</v>
      </c>
      <c r="P299" s="308"/>
      <c r="Q299" s="25"/>
      <c r="R299" s="21"/>
      <c r="S299" s="21"/>
      <c r="T299" s="21"/>
      <c r="U299" s="24"/>
      <c r="W299" s="12"/>
      <c r="X299" s="12"/>
    </row>
    <row r="300" spans="1:24" x14ac:dyDescent="0.3">
      <c r="A300" s="81"/>
      <c r="B300" s="25"/>
      <c r="C300" s="88"/>
      <c r="D300" s="301">
        <v>280</v>
      </c>
      <c r="E300" s="302"/>
      <c r="F300" s="302"/>
      <c r="G300" s="302"/>
      <c r="H300" s="302"/>
      <c r="I300" s="303"/>
      <c r="J300" s="303"/>
      <c r="K300" s="304">
        <f t="shared" si="19"/>
        <v>0</v>
      </c>
      <c r="L300" s="305"/>
      <c r="M300" s="306">
        <f t="shared" si="16"/>
        <v>0</v>
      </c>
      <c r="N300" s="306">
        <f t="shared" si="17"/>
        <v>0</v>
      </c>
      <c r="O300" s="307">
        <f t="shared" si="18"/>
        <v>0</v>
      </c>
      <c r="P300" s="308"/>
      <c r="Q300" s="25"/>
      <c r="R300" s="21"/>
      <c r="S300" s="21"/>
      <c r="T300" s="21"/>
      <c r="U300" s="24"/>
      <c r="W300" s="12"/>
      <c r="X300" s="12"/>
    </row>
    <row r="301" spans="1:24" x14ac:dyDescent="0.3">
      <c r="A301" s="81"/>
      <c r="B301" s="25"/>
      <c r="C301" s="88"/>
      <c r="D301" s="301">
        <v>281</v>
      </c>
      <c r="E301" s="302"/>
      <c r="F301" s="302"/>
      <c r="G301" s="302"/>
      <c r="H301" s="302"/>
      <c r="I301" s="303"/>
      <c r="J301" s="303"/>
      <c r="K301" s="304">
        <f t="shared" si="19"/>
        <v>0</v>
      </c>
      <c r="L301" s="305"/>
      <c r="M301" s="306">
        <f t="shared" si="16"/>
        <v>0</v>
      </c>
      <c r="N301" s="306">
        <f t="shared" si="17"/>
        <v>0</v>
      </c>
      <c r="O301" s="307">
        <f t="shared" si="18"/>
        <v>0</v>
      </c>
      <c r="P301" s="308"/>
      <c r="Q301" s="25"/>
      <c r="R301" s="21"/>
      <c r="S301" s="21"/>
      <c r="T301" s="21"/>
      <c r="U301" s="24"/>
      <c r="W301" s="12"/>
      <c r="X301" s="12"/>
    </row>
    <row r="302" spans="1:24" x14ac:dyDescent="0.3">
      <c r="A302" s="81"/>
      <c r="B302" s="25"/>
      <c r="C302" s="88"/>
      <c r="D302" s="301">
        <v>282</v>
      </c>
      <c r="E302" s="302"/>
      <c r="F302" s="302"/>
      <c r="G302" s="302"/>
      <c r="H302" s="302"/>
      <c r="I302" s="303"/>
      <c r="J302" s="303"/>
      <c r="K302" s="304">
        <f t="shared" si="19"/>
        <v>0</v>
      </c>
      <c r="L302" s="305"/>
      <c r="M302" s="306">
        <f t="shared" si="16"/>
        <v>0</v>
      </c>
      <c r="N302" s="306">
        <f t="shared" si="17"/>
        <v>0</v>
      </c>
      <c r="O302" s="307">
        <f t="shared" si="18"/>
        <v>0</v>
      </c>
      <c r="P302" s="308"/>
      <c r="Q302" s="25"/>
      <c r="R302" s="21"/>
      <c r="S302" s="21"/>
      <c r="T302" s="21"/>
      <c r="U302" s="24"/>
      <c r="W302" s="12"/>
      <c r="X302" s="12"/>
    </row>
    <row r="303" spans="1:24" x14ac:dyDescent="0.3">
      <c r="A303" s="81"/>
      <c r="B303" s="25"/>
      <c r="C303" s="88"/>
      <c r="D303" s="301">
        <v>283</v>
      </c>
      <c r="E303" s="302"/>
      <c r="F303" s="302"/>
      <c r="G303" s="302"/>
      <c r="H303" s="302"/>
      <c r="I303" s="303"/>
      <c r="J303" s="303"/>
      <c r="K303" s="304">
        <f t="shared" si="19"/>
        <v>0</v>
      </c>
      <c r="L303" s="305"/>
      <c r="M303" s="306">
        <f t="shared" si="16"/>
        <v>0</v>
      </c>
      <c r="N303" s="306">
        <f t="shared" si="17"/>
        <v>0</v>
      </c>
      <c r="O303" s="307">
        <f t="shared" si="18"/>
        <v>0</v>
      </c>
      <c r="P303" s="308"/>
      <c r="Q303" s="25"/>
      <c r="R303" s="21"/>
      <c r="S303" s="21"/>
      <c r="T303" s="21"/>
      <c r="U303" s="24"/>
      <c r="W303" s="12"/>
      <c r="X303" s="12"/>
    </row>
    <row r="304" spans="1:24" x14ac:dyDescent="0.3">
      <c r="A304" s="81"/>
      <c r="B304" s="25"/>
      <c r="C304" s="88"/>
      <c r="D304" s="301">
        <v>284</v>
      </c>
      <c r="E304" s="302"/>
      <c r="F304" s="302"/>
      <c r="G304" s="302"/>
      <c r="H304" s="302"/>
      <c r="I304" s="303"/>
      <c r="J304" s="303"/>
      <c r="K304" s="304">
        <f t="shared" si="19"/>
        <v>0</v>
      </c>
      <c r="L304" s="305"/>
      <c r="M304" s="306">
        <f t="shared" si="16"/>
        <v>0</v>
      </c>
      <c r="N304" s="306">
        <f t="shared" si="17"/>
        <v>0</v>
      </c>
      <c r="O304" s="307">
        <f t="shared" si="18"/>
        <v>0</v>
      </c>
      <c r="P304" s="308"/>
      <c r="Q304" s="25"/>
      <c r="R304" s="21"/>
      <c r="S304" s="21"/>
      <c r="T304" s="21"/>
      <c r="U304" s="24"/>
      <c r="W304" s="12"/>
      <c r="X304" s="12"/>
    </row>
    <row r="305" spans="1:24" x14ac:dyDescent="0.3">
      <c r="A305" s="81"/>
      <c r="B305" s="25"/>
      <c r="C305" s="88"/>
      <c r="D305" s="301">
        <v>285</v>
      </c>
      <c r="E305" s="302"/>
      <c r="F305" s="302"/>
      <c r="G305" s="302"/>
      <c r="H305" s="302"/>
      <c r="I305" s="303"/>
      <c r="J305" s="303"/>
      <c r="K305" s="304">
        <f t="shared" si="19"/>
        <v>0</v>
      </c>
      <c r="L305" s="305"/>
      <c r="M305" s="306">
        <f t="shared" si="16"/>
        <v>0</v>
      </c>
      <c r="N305" s="306">
        <f t="shared" si="17"/>
        <v>0</v>
      </c>
      <c r="O305" s="307">
        <f t="shared" si="18"/>
        <v>0</v>
      </c>
      <c r="P305" s="308"/>
      <c r="Q305" s="25"/>
      <c r="R305" s="21"/>
      <c r="S305" s="21"/>
      <c r="T305" s="21"/>
      <c r="U305" s="24"/>
      <c r="W305" s="12"/>
      <c r="X305" s="12"/>
    </row>
    <row r="306" spans="1:24" x14ac:dyDescent="0.3">
      <c r="A306" s="81"/>
      <c r="B306" s="25"/>
      <c r="C306" s="88"/>
      <c r="D306" s="301">
        <v>286</v>
      </c>
      <c r="E306" s="302"/>
      <c r="F306" s="302"/>
      <c r="G306" s="302"/>
      <c r="H306" s="302"/>
      <c r="I306" s="303"/>
      <c r="J306" s="303"/>
      <c r="K306" s="304">
        <f t="shared" si="19"/>
        <v>0</v>
      </c>
      <c r="L306" s="305"/>
      <c r="M306" s="306">
        <f t="shared" si="16"/>
        <v>0</v>
      </c>
      <c r="N306" s="306">
        <f t="shared" si="17"/>
        <v>0</v>
      </c>
      <c r="O306" s="307">
        <f t="shared" si="18"/>
        <v>0</v>
      </c>
      <c r="P306" s="308"/>
      <c r="Q306" s="25"/>
      <c r="R306" s="21"/>
      <c r="S306" s="21"/>
      <c r="T306" s="21"/>
      <c r="U306" s="24"/>
      <c r="W306" s="12"/>
      <c r="X306" s="12"/>
    </row>
    <row r="307" spans="1:24" x14ac:dyDescent="0.3">
      <c r="A307" s="81"/>
      <c r="B307" s="25"/>
      <c r="C307" s="88"/>
      <c r="D307" s="301">
        <v>287</v>
      </c>
      <c r="E307" s="302"/>
      <c r="F307" s="302"/>
      <c r="G307" s="302"/>
      <c r="H307" s="302"/>
      <c r="I307" s="303"/>
      <c r="J307" s="303"/>
      <c r="K307" s="304">
        <f t="shared" si="19"/>
        <v>0</v>
      </c>
      <c r="L307" s="305"/>
      <c r="M307" s="306">
        <f t="shared" si="16"/>
        <v>0</v>
      </c>
      <c r="N307" s="306">
        <f t="shared" si="17"/>
        <v>0</v>
      </c>
      <c r="O307" s="307">
        <f t="shared" si="18"/>
        <v>0</v>
      </c>
      <c r="P307" s="308"/>
      <c r="Q307" s="25"/>
      <c r="R307" s="21"/>
      <c r="S307" s="21"/>
      <c r="T307" s="21"/>
      <c r="U307" s="24"/>
      <c r="W307" s="12"/>
      <c r="X307" s="12"/>
    </row>
    <row r="308" spans="1:24" x14ac:dyDescent="0.3">
      <c r="A308" s="81"/>
      <c r="B308" s="25"/>
      <c r="C308" s="88"/>
      <c r="D308" s="301">
        <v>288</v>
      </c>
      <c r="E308" s="302"/>
      <c r="F308" s="302"/>
      <c r="G308" s="302"/>
      <c r="H308" s="302"/>
      <c r="I308" s="303"/>
      <c r="J308" s="303"/>
      <c r="K308" s="304">
        <f t="shared" si="19"/>
        <v>0</v>
      </c>
      <c r="L308" s="305"/>
      <c r="M308" s="306">
        <f t="shared" si="16"/>
        <v>0</v>
      </c>
      <c r="N308" s="306">
        <f t="shared" si="17"/>
        <v>0</v>
      </c>
      <c r="O308" s="307">
        <f t="shared" si="18"/>
        <v>0</v>
      </c>
      <c r="P308" s="308"/>
      <c r="Q308" s="25"/>
      <c r="R308" s="21"/>
      <c r="S308" s="21"/>
      <c r="T308" s="21"/>
      <c r="U308" s="24"/>
      <c r="W308" s="12"/>
      <c r="X308" s="12"/>
    </row>
    <row r="309" spans="1:24" x14ac:dyDescent="0.3">
      <c r="A309" s="81"/>
      <c r="B309" s="25"/>
      <c r="C309" s="88"/>
      <c r="D309" s="301">
        <v>289</v>
      </c>
      <c r="E309" s="302"/>
      <c r="F309" s="302"/>
      <c r="G309" s="302"/>
      <c r="H309" s="302"/>
      <c r="I309" s="303"/>
      <c r="J309" s="303"/>
      <c r="K309" s="304">
        <f t="shared" si="19"/>
        <v>0</v>
      </c>
      <c r="L309" s="305"/>
      <c r="M309" s="306">
        <f t="shared" si="16"/>
        <v>0</v>
      </c>
      <c r="N309" s="306">
        <f t="shared" si="17"/>
        <v>0</v>
      </c>
      <c r="O309" s="307">
        <f t="shared" si="18"/>
        <v>0</v>
      </c>
      <c r="P309" s="308"/>
      <c r="Q309" s="25"/>
      <c r="R309" s="21"/>
      <c r="S309" s="21"/>
      <c r="T309" s="21"/>
      <c r="U309" s="24"/>
      <c r="W309" s="12"/>
      <c r="X309" s="12"/>
    </row>
    <row r="310" spans="1:24" x14ac:dyDescent="0.3">
      <c r="A310" s="81"/>
      <c r="B310" s="25"/>
      <c r="C310" s="88"/>
      <c r="D310" s="301">
        <v>290</v>
      </c>
      <c r="E310" s="302"/>
      <c r="F310" s="302"/>
      <c r="G310" s="302"/>
      <c r="H310" s="302"/>
      <c r="I310" s="303"/>
      <c r="J310" s="303"/>
      <c r="K310" s="304">
        <f t="shared" si="19"/>
        <v>0</v>
      </c>
      <c r="L310" s="305"/>
      <c r="M310" s="306">
        <f t="shared" si="16"/>
        <v>0</v>
      </c>
      <c r="N310" s="306">
        <f t="shared" si="17"/>
        <v>0</v>
      </c>
      <c r="O310" s="307">
        <f t="shared" si="18"/>
        <v>0</v>
      </c>
      <c r="P310" s="308"/>
      <c r="Q310" s="25"/>
      <c r="R310" s="21"/>
      <c r="S310" s="21"/>
      <c r="T310" s="21"/>
      <c r="U310" s="24"/>
      <c r="W310" s="12"/>
      <c r="X310" s="12"/>
    </row>
    <row r="311" spans="1:24" x14ac:dyDescent="0.3">
      <c r="A311" s="81"/>
      <c r="B311" s="25"/>
      <c r="C311" s="88"/>
      <c r="D311" s="301">
        <v>291</v>
      </c>
      <c r="E311" s="302"/>
      <c r="F311" s="302"/>
      <c r="G311" s="302"/>
      <c r="H311" s="302"/>
      <c r="I311" s="303"/>
      <c r="J311" s="303"/>
      <c r="K311" s="304">
        <f t="shared" si="19"/>
        <v>0</v>
      </c>
      <c r="L311" s="305"/>
      <c r="M311" s="306">
        <f t="shared" si="16"/>
        <v>0</v>
      </c>
      <c r="N311" s="306">
        <f t="shared" si="17"/>
        <v>0</v>
      </c>
      <c r="O311" s="307">
        <f t="shared" si="18"/>
        <v>0</v>
      </c>
      <c r="P311" s="308"/>
      <c r="Q311" s="25"/>
      <c r="R311" s="21"/>
      <c r="S311" s="21"/>
      <c r="T311" s="21"/>
      <c r="U311" s="24"/>
      <c r="W311" s="12"/>
      <c r="X311" s="12"/>
    </row>
    <row r="312" spans="1:24" x14ac:dyDescent="0.3">
      <c r="A312" s="81"/>
      <c r="B312" s="25"/>
      <c r="C312" s="88"/>
      <c r="D312" s="301">
        <v>292</v>
      </c>
      <c r="E312" s="302"/>
      <c r="F312" s="302"/>
      <c r="G312" s="302"/>
      <c r="H312" s="302"/>
      <c r="I312" s="303"/>
      <c r="J312" s="303"/>
      <c r="K312" s="304">
        <f t="shared" si="19"/>
        <v>0</v>
      </c>
      <c r="L312" s="305"/>
      <c r="M312" s="306">
        <f t="shared" si="16"/>
        <v>0</v>
      </c>
      <c r="N312" s="306">
        <f t="shared" si="17"/>
        <v>0</v>
      </c>
      <c r="O312" s="307">
        <f t="shared" si="18"/>
        <v>0</v>
      </c>
      <c r="P312" s="308"/>
      <c r="Q312" s="25"/>
      <c r="R312" s="21"/>
      <c r="S312" s="21"/>
      <c r="T312" s="21"/>
      <c r="U312" s="24"/>
      <c r="W312" s="12"/>
      <c r="X312" s="12"/>
    </row>
    <row r="313" spans="1:24" x14ac:dyDescent="0.3">
      <c r="A313" s="81"/>
      <c r="B313" s="25"/>
      <c r="C313" s="88"/>
      <c r="D313" s="301">
        <v>293</v>
      </c>
      <c r="E313" s="302"/>
      <c r="F313" s="302"/>
      <c r="G313" s="302"/>
      <c r="H313" s="302"/>
      <c r="I313" s="303"/>
      <c r="J313" s="303"/>
      <c r="K313" s="304">
        <f t="shared" si="19"/>
        <v>0</v>
      </c>
      <c r="L313" s="305"/>
      <c r="M313" s="306">
        <f t="shared" si="16"/>
        <v>0</v>
      </c>
      <c r="N313" s="306">
        <f t="shared" si="17"/>
        <v>0</v>
      </c>
      <c r="O313" s="307">
        <f t="shared" si="18"/>
        <v>0</v>
      </c>
      <c r="P313" s="308"/>
      <c r="Q313" s="25"/>
      <c r="R313" s="21"/>
      <c r="S313" s="21"/>
      <c r="T313" s="21"/>
      <c r="U313" s="24"/>
      <c r="W313" s="12"/>
      <c r="X313" s="12"/>
    </row>
    <row r="314" spans="1:24" x14ac:dyDescent="0.3">
      <c r="A314" s="81"/>
      <c r="B314" s="25"/>
      <c r="C314" s="88"/>
      <c r="D314" s="301">
        <v>294</v>
      </c>
      <c r="E314" s="302"/>
      <c r="F314" s="302"/>
      <c r="G314" s="302"/>
      <c r="H314" s="302"/>
      <c r="I314" s="303"/>
      <c r="J314" s="303"/>
      <c r="K314" s="304">
        <f t="shared" si="19"/>
        <v>0</v>
      </c>
      <c r="L314" s="305"/>
      <c r="M314" s="306">
        <f t="shared" si="16"/>
        <v>0</v>
      </c>
      <c r="N314" s="306">
        <f t="shared" si="17"/>
        <v>0</v>
      </c>
      <c r="O314" s="307">
        <f t="shared" si="18"/>
        <v>0</v>
      </c>
      <c r="P314" s="308"/>
      <c r="Q314" s="25"/>
      <c r="R314" s="21"/>
      <c r="S314" s="21"/>
      <c r="T314" s="21"/>
      <c r="U314" s="24"/>
      <c r="W314" s="12"/>
      <c r="X314" s="12"/>
    </row>
    <row r="315" spans="1:24" x14ac:dyDescent="0.3">
      <c r="A315" s="81"/>
      <c r="B315" s="25"/>
      <c r="C315" s="88"/>
      <c r="D315" s="301">
        <v>295</v>
      </c>
      <c r="E315" s="302"/>
      <c r="F315" s="302"/>
      <c r="G315" s="302"/>
      <c r="H315" s="302"/>
      <c r="I315" s="303"/>
      <c r="J315" s="303"/>
      <c r="K315" s="304">
        <f t="shared" si="19"/>
        <v>0</v>
      </c>
      <c r="L315" s="305"/>
      <c r="M315" s="306">
        <f t="shared" si="16"/>
        <v>0</v>
      </c>
      <c r="N315" s="306">
        <f t="shared" si="17"/>
        <v>0</v>
      </c>
      <c r="O315" s="307">
        <f t="shared" si="18"/>
        <v>0</v>
      </c>
      <c r="P315" s="308"/>
      <c r="Q315" s="25"/>
      <c r="R315" s="21"/>
      <c r="S315" s="21"/>
      <c r="T315" s="21"/>
      <c r="U315" s="24"/>
      <c r="W315" s="12"/>
      <c r="X315" s="12"/>
    </row>
    <row r="316" spans="1:24" x14ac:dyDescent="0.3">
      <c r="A316" s="81"/>
      <c r="B316" s="25"/>
      <c r="C316" s="88"/>
      <c r="D316" s="301">
        <v>296</v>
      </c>
      <c r="E316" s="302"/>
      <c r="F316" s="302"/>
      <c r="G316" s="302"/>
      <c r="H316" s="302"/>
      <c r="I316" s="303"/>
      <c r="J316" s="303"/>
      <c r="K316" s="304">
        <f t="shared" si="19"/>
        <v>0</v>
      </c>
      <c r="L316" s="305"/>
      <c r="M316" s="306">
        <f t="shared" si="16"/>
        <v>0</v>
      </c>
      <c r="N316" s="306">
        <f t="shared" si="17"/>
        <v>0</v>
      </c>
      <c r="O316" s="307">
        <f t="shared" si="18"/>
        <v>0</v>
      </c>
      <c r="P316" s="308"/>
      <c r="Q316" s="25"/>
      <c r="R316" s="21"/>
      <c r="S316" s="21"/>
      <c r="T316" s="21"/>
      <c r="U316" s="24"/>
      <c r="W316" s="12"/>
      <c r="X316" s="12"/>
    </row>
    <row r="317" spans="1:24" x14ac:dyDescent="0.3">
      <c r="A317" s="81"/>
      <c r="B317" s="25"/>
      <c r="C317" s="88"/>
      <c r="D317" s="301">
        <v>297</v>
      </c>
      <c r="E317" s="302"/>
      <c r="F317" s="302"/>
      <c r="G317" s="302"/>
      <c r="H317" s="302"/>
      <c r="I317" s="303"/>
      <c r="J317" s="303"/>
      <c r="K317" s="304">
        <f t="shared" si="19"/>
        <v>0</v>
      </c>
      <c r="L317" s="305"/>
      <c r="M317" s="306">
        <f t="shared" si="16"/>
        <v>0</v>
      </c>
      <c r="N317" s="306">
        <f t="shared" si="17"/>
        <v>0</v>
      </c>
      <c r="O317" s="307">
        <f t="shared" si="18"/>
        <v>0</v>
      </c>
      <c r="P317" s="308"/>
      <c r="Q317" s="25"/>
      <c r="R317" s="21"/>
      <c r="S317" s="21"/>
      <c r="T317" s="21"/>
      <c r="U317" s="24"/>
      <c r="W317" s="12"/>
      <c r="X317" s="12"/>
    </row>
    <row r="318" spans="1:24" x14ac:dyDescent="0.3">
      <c r="A318" s="81"/>
      <c r="B318" s="25"/>
      <c r="C318" s="88"/>
      <c r="D318" s="301">
        <v>298</v>
      </c>
      <c r="E318" s="302"/>
      <c r="F318" s="302"/>
      <c r="G318" s="302"/>
      <c r="H318" s="302"/>
      <c r="I318" s="303"/>
      <c r="J318" s="303"/>
      <c r="K318" s="304">
        <f t="shared" si="19"/>
        <v>0</v>
      </c>
      <c r="L318" s="305"/>
      <c r="M318" s="306">
        <f t="shared" si="16"/>
        <v>0</v>
      </c>
      <c r="N318" s="306">
        <f t="shared" si="17"/>
        <v>0</v>
      </c>
      <c r="O318" s="307">
        <f t="shared" si="18"/>
        <v>0</v>
      </c>
      <c r="P318" s="308"/>
      <c r="Q318" s="25"/>
      <c r="R318" s="21"/>
      <c r="S318" s="21"/>
      <c r="T318" s="21"/>
      <c r="U318" s="24"/>
      <c r="W318" s="12"/>
      <c r="X318" s="12"/>
    </row>
    <row r="319" spans="1:24" x14ac:dyDescent="0.3">
      <c r="A319" s="81"/>
      <c r="B319" s="25"/>
      <c r="C319" s="88"/>
      <c r="D319" s="301">
        <v>299</v>
      </c>
      <c r="E319" s="302"/>
      <c r="F319" s="302"/>
      <c r="G319" s="302"/>
      <c r="H319" s="302"/>
      <c r="I319" s="303"/>
      <c r="J319" s="303"/>
      <c r="K319" s="304">
        <f t="shared" si="19"/>
        <v>0</v>
      </c>
      <c r="L319" s="305"/>
      <c r="M319" s="306">
        <f t="shared" si="16"/>
        <v>0</v>
      </c>
      <c r="N319" s="306">
        <f t="shared" si="17"/>
        <v>0</v>
      </c>
      <c r="O319" s="307">
        <f t="shared" si="18"/>
        <v>0</v>
      </c>
      <c r="P319" s="308"/>
      <c r="Q319" s="25"/>
      <c r="R319" s="21"/>
      <c r="S319" s="21"/>
      <c r="T319" s="21"/>
      <c r="U319" s="24"/>
      <c r="W319" s="12"/>
      <c r="X319" s="12"/>
    </row>
    <row r="320" spans="1:24" x14ac:dyDescent="0.3">
      <c r="A320" s="81"/>
      <c r="B320" s="25"/>
      <c r="C320" s="88"/>
      <c r="D320" s="301">
        <v>300</v>
      </c>
      <c r="E320" s="302"/>
      <c r="F320" s="302"/>
      <c r="G320" s="302"/>
      <c r="H320" s="302"/>
      <c r="I320" s="303"/>
      <c r="J320" s="303"/>
      <c r="K320" s="304">
        <f t="shared" si="19"/>
        <v>0</v>
      </c>
      <c r="L320" s="305"/>
      <c r="M320" s="306">
        <f t="shared" si="16"/>
        <v>0</v>
      </c>
      <c r="N320" s="306">
        <f t="shared" si="17"/>
        <v>0</v>
      </c>
      <c r="O320" s="307">
        <f t="shared" si="18"/>
        <v>0</v>
      </c>
      <c r="P320" s="308"/>
      <c r="Q320" s="25"/>
      <c r="R320" s="21"/>
      <c r="S320" s="21"/>
      <c r="T320" s="21"/>
      <c r="U320" s="24"/>
      <c r="W320" s="12"/>
      <c r="X320" s="12"/>
    </row>
    <row r="321" spans="1:24" x14ac:dyDescent="0.3">
      <c r="A321" s="81"/>
      <c r="B321" s="25"/>
      <c r="C321" s="88"/>
      <c r="D321" s="301">
        <v>301</v>
      </c>
      <c r="E321" s="302"/>
      <c r="F321" s="302"/>
      <c r="G321" s="302"/>
      <c r="H321" s="302"/>
      <c r="I321" s="303"/>
      <c r="J321" s="303"/>
      <c r="K321" s="304">
        <f t="shared" si="19"/>
        <v>0</v>
      </c>
      <c r="L321" s="305"/>
      <c r="M321" s="306">
        <f t="shared" si="16"/>
        <v>0</v>
      </c>
      <c r="N321" s="306">
        <f t="shared" si="17"/>
        <v>0</v>
      </c>
      <c r="O321" s="307">
        <f t="shared" si="18"/>
        <v>0</v>
      </c>
      <c r="P321" s="308"/>
      <c r="Q321" s="25"/>
      <c r="R321" s="21"/>
      <c r="S321" s="21"/>
      <c r="T321" s="21"/>
      <c r="U321" s="24"/>
      <c r="W321" s="12"/>
      <c r="X321" s="12"/>
    </row>
    <row r="322" spans="1:24" x14ac:dyDescent="0.3">
      <c r="A322" s="81"/>
      <c r="B322" s="25"/>
      <c r="C322" s="88"/>
      <c r="D322" s="301">
        <v>302</v>
      </c>
      <c r="E322" s="302"/>
      <c r="F322" s="302"/>
      <c r="G322" s="302"/>
      <c r="H322" s="302"/>
      <c r="I322" s="303"/>
      <c r="J322" s="303"/>
      <c r="K322" s="304">
        <f t="shared" si="19"/>
        <v>0</v>
      </c>
      <c r="L322" s="305"/>
      <c r="M322" s="306">
        <f t="shared" si="16"/>
        <v>0</v>
      </c>
      <c r="N322" s="306">
        <f t="shared" si="17"/>
        <v>0</v>
      </c>
      <c r="O322" s="307">
        <f t="shared" si="18"/>
        <v>0</v>
      </c>
      <c r="P322" s="308"/>
      <c r="Q322" s="25"/>
      <c r="R322" s="21"/>
      <c r="S322" s="21"/>
      <c r="T322" s="21"/>
      <c r="U322" s="24"/>
      <c r="W322" s="12"/>
      <c r="X322" s="12"/>
    </row>
    <row r="323" spans="1:24" x14ac:dyDescent="0.3">
      <c r="A323" s="81"/>
      <c r="B323" s="25"/>
      <c r="C323" s="88"/>
      <c r="D323" s="301">
        <v>303</v>
      </c>
      <c r="E323" s="302"/>
      <c r="F323" s="302"/>
      <c r="G323" s="302"/>
      <c r="H323" s="302"/>
      <c r="I323" s="303"/>
      <c r="J323" s="303"/>
      <c r="K323" s="304">
        <f t="shared" si="19"/>
        <v>0</v>
      </c>
      <c r="L323" s="305"/>
      <c r="M323" s="306">
        <f t="shared" si="16"/>
        <v>0</v>
      </c>
      <c r="N323" s="306">
        <f t="shared" si="17"/>
        <v>0</v>
      </c>
      <c r="O323" s="307">
        <f t="shared" si="18"/>
        <v>0</v>
      </c>
      <c r="P323" s="308"/>
      <c r="Q323" s="25"/>
      <c r="R323" s="21"/>
      <c r="S323" s="21"/>
      <c r="T323" s="21"/>
      <c r="U323" s="24"/>
      <c r="W323" s="12"/>
      <c r="X323" s="12"/>
    </row>
    <row r="324" spans="1:24" x14ac:dyDescent="0.3">
      <c r="A324" s="81"/>
      <c r="B324" s="25"/>
      <c r="C324" s="88"/>
      <c r="D324" s="301">
        <v>304</v>
      </c>
      <c r="E324" s="302"/>
      <c r="F324" s="302"/>
      <c r="G324" s="302"/>
      <c r="H324" s="302"/>
      <c r="I324" s="303"/>
      <c r="J324" s="303"/>
      <c r="K324" s="304">
        <f t="shared" si="19"/>
        <v>0</v>
      </c>
      <c r="L324" s="305"/>
      <c r="M324" s="306">
        <f t="shared" si="16"/>
        <v>0</v>
      </c>
      <c r="N324" s="306">
        <f t="shared" si="17"/>
        <v>0</v>
      </c>
      <c r="O324" s="307">
        <f t="shared" si="18"/>
        <v>0</v>
      </c>
      <c r="P324" s="308"/>
      <c r="Q324" s="25"/>
      <c r="R324" s="21"/>
      <c r="S324" s="21"/>
      <c r="T324" s="21"/>
      <c r="U324" s="24"/>
      <c r="W324" s="12"/>
      <c r="X324" s="12"/>
    </row>
    <row r="325" spans="1:24" x14ac:dyDescent="0.3">
      <c r="A325" s="81"/>
      <c r="B325" s="25"/>
      <c r="C325" s="88"/>
      <c r="D325" s="301">
        <v>305</v>
      </c>
      <c r="E325" s="302"/>
      <c r="F325" s="302"/>
      <c r="G325" s="302"/>
      <c r="H325" s="302"/>
      <c r="I325" s="303"/>
      <c r="J325" s="303"/>
      <c r="K325" s="304">
        <f t="shared" si="19"/>
        <v>0</v>
      </c>
      <c r="L325" s="305"/>
      <c r="M325" s="306">
        <f t="shared" si="16"/>
        <v>0</v>
      </c>
      <c r="N325" s="306">
        <f t="shared" si="17"/>
        <v>0</v>
      </c>
      <c r="O325" s="307">
        <f t="shared" si="18"/>
        <v>0</v>
      </c>
      <c r="P325" s="308"/>
      <c r="Q325" s="25"/>
      <c r="R325" s="21"/>
      <c r="S325" s="21"/>
      <c r="T325" s="21"/>
      <c r="U325" s="24"/>
      <c r="W325" s="12"/>
      <c r="X325" s="12"/>
    </row>
    <row r="326" spans="1:24" x14ac:dyDescent="0.3">
      <c r="A326" s="81"/>
      <c r="B326" s="25"/>
      <c r="C326" s="88"/>
      <c r="D326" s="301">
        <v>306</v>
      </c>
      <c r="E326" s="302"/>
      <c r="F326" s="302"/>
      <c r="G326" s="302"/>
      <c r="H326" s="302"/>
      <c r="I326" s="303"/>
      <c r="J326" s="303"/>
      <c r="K326" s="304">
        <f t="shared" si="19"/>
        <v>0</v>
      </c>
      <c r="L326" s="305"/>
      <c r="M326" s="306">
        <f t="shared" si="16"/>
        <v>0</v>
      </c>
      <c r="N326" s="306">
        <f t="shared" si="17"/>
        <v>0</v>
      </c>
      <c r="O326" s="307">
        <f t="shared" si="18"/>
        <v>0</v>
      </c>
      <c r="P326" s="308"/>
      <c r="Q326" s="25"/>
      <c r="R326" s="21"/>
      <c r="S326" s="21"/>
      <c r="T326" s="21"/>
      <c r="U326" s="24"/>
      <c r="W326" s="12"/>
      <c r="X326" s="12"/>
    </row>
    <row r="327" spans="1:24" x14ac:dyDescent="0.3">
      <c r="A327" s="81"/>
      <c r="B327" s="25"/>
      <c r="C327" s="88"/>
      <c r="D327" s="301">
        <v>307</v>
      </c>
      <c r="E327" s="302"/>
      <c r="F327" s="302"/>
      <c r="G327" s="302"/>
      <c r="H327" s="302"/>
      <c r="I327" s="303"/>
      <c r="J327" s="303"/>
      <c r="K327" s="304">
        <f t="shared" si="19"/>
        <v>0</v>
      </c>
      <c r="L327" s="305"/>
      <c r="M327" s="306">
        <f t="shared" si="16"/>
        <v>0</v>
      </c>
      <c r="N327" s="306">
        <f t="shared" si="17"/>
        <v>0</v>
      </c>
      <c r="O327" s="307">
        <f t="shared" si="18"/>
        <v>0</v>
      </c>
      <c r="P327" s="308"/>
      <c r="Q327" s="25"/>
      <c r="R327" s="21"/>
      <c r="S327" s="21"/>
      <c r="T327" s="21"/>
      <c r="U327" s="24"/>
      <c r="W327" s="12"/>
      <c r="X327" s="12"/>
    </row>
    <row r="328" spans="1:24" x14ac:dyDescent="0.3">
      <c r="A328" s="81"/>
      <c r="B328" s="25"/>
      <c r="C328" s="88"/>
      <c r="D328" s="301">
        <v>308</v>
      </c>
      <c r="E328" s="302"/>
      <c r="F328" s="302"/>
      <c r="G328" s="302"/>
      <c r="H328" s="302"/>
      <c r="I328" s="303"/>
      <c r="J328" s="303"/>
      <c r="K328" s="304">
        <f t="shared" si="19"/>
        <v>0</v>
      </c>
      <c r="L328" s="305"/>
      <c r="M328" s="306">
        <f t="shared" si="16"/>
        <v>0</v>
      </c>
      <c r="N328" s="306">
        <f t="shared" si="17"/>
        <v>0</v>
      </c>
      <c r="O328" s="307">
        <f t="shared" si="18"/>
        <v>0</v>
      </c>
      <c r="P328" s="308"/>
      <c r="Q328" s="25"/>
      <c r="R328" s="21"/>
      <c r="S328" s="21"/>
      <c r="T328" s="21"/>
      <c r="U328" s="24"/>
      <c r="W328" s="12"/>
      <c r="X328" s="12"/>
    </row>
    <row r="329" spans="1:24" x14ac:dyDescent="0.3">
      <c r="A329" s="81"/>
      <c r="B329" s="25"/>
      <c r="C329" s="88"/>
      <c r="D329" s="301">
        <v>309</v>
      </c>
      <c r="E329" s="302"/>
      <c r="F329" s="302"/>
      <c r="G329" s="302"/>
      <c r="H329" s="302"/>
      <c r="I329" s="303"/>
      <c r="J329" s="303"/>
      <c r="K329" s="304">
        <f t="shared" si="19"/>
        <v>0</v>
      </c>
      <c r="L329" s="305"/>
      <c r="M329" s="306">
        <f t="shared" si="16"/>
        <v>0</v>
      </c>
      <c r="N329" s="306">
        <f t="shared" si="17"/>
        <v>0</v>
      </c>
      <c r="O329" s="307">
        <f t="shared" si="18"/>
        <v>0</v>
      </c>
      <c r="P329" s="308"/>
      <c r="Q329" s="25"/>
      <c r="R329" s="21"/>
      <c r="S329" s="21"/>
      <c r="T329" s="21"/>
      <c r="U329" s="24"/>
      <c r="W329" s="12"/>
      <c r="X329" s="12"/>
    </row>
    <row r="330" spans="1:24" x14ac:dyDescent="0.3">
      <c r="A330" s="81"/>
      <c r="B330" s="25"/>
      <c r="C330" s="88"/>
      <c r="D330" s="301">
        <v>310</v>
      </c>
      <c r="E330" s="302"/>
      <c r="F330" s="302"/>
      <c r="G330" s="302"/>
      <c r="H330" s="302"/>
      <c r="I330" s="303"/>
      <c r="J330" s="303"/>
      <c r="K330" s="304">
        <f t="shared" si="19"/>
        <v>0</v>
      </c>
      <c r="L330" s="305"/>
      <c r="M330" s="306">
        <f t="shared" si="16"/>
        <v>0</v>
      </c>
      <c r="N330" s="306">
        <f t="shared" si="17"/>
        <v>0</v>
      </c>
      <c r="O330" s="307">
        <f t="shared" si="18"/>
        <v>0</v>
      </c>
      <c r="P330" s="308"/>
      <c r="Q330" s="25"/>
      <c r="R330" s="21"/>
      <c r="S330" s="21"/>
      <c r="T330" s="21"/>
      <c r="U330" s="24"/>
      <c r="W330" s="12"/>
      <c r="X330" s="12"/>
    </row>
    <row r="331" spans="1:24" x14ac:dyDescent="0.3">
      <c r="A331" s="81"/>
      <c r="B331" s="25"/>
      <c r="C331" s="88"/>
      <c r="D331" s="301">
        <v>311</v>
      </c>
      <c r="E331" s="302"/>
      <c r="F331" s="302"/>
      <c r="G331" s="302"/>
      <c r="H331" s="302"/>
      <c r="I331" s="303"/>
      <c r="J331" s="303"/>
      <c r="K331" s="304">
        <f t="shared" si="19"/>
        <v>0</v>
      </c>
      <c r="L331" s="305"/>
      <c r="M331" s="306">
        <f t="shared" si="16"/>
        <v>0</v>
      </c>
      <c r="N331" s="306">
        <f t="shared" si="17"/>
        <v>0</v>
      </c>
      <c r="O331" s="307">
        <f t="shared" si="18"/>
        <v>0</v>
      </c>
      <c r="P331" s="308"/>
      <c r="Q331" s="25"/>
      <c r="R331" s="21"/>
      <c r="S331" s="21"/>
      <c r="T331" s="21"/>
      <c r="U331" s="24"/>
      <c r="W331" s="12"/>
      <c r="X331" s="12"/>
    </row>
    <row r="332" spans="1:24" x14ac:dyDescent="0.3">
      <c r="A332" s="81"/>
      <c r="B332" s="25"/>
      <c r="C332" s="88"/>
      <c r="D332" s="301">
        <v>312</v>
      </c>
      <c r="E332" s="302"/>
      <c r="F332" s="302"/>
      <c r="G332" s="302"/>
      <c r="H332" s="302"/>
      <c r="I332" s="303"/>
      <c r="J332" s="303"/>
      <c r="K332" s="304">
        <f t="shared" si="19"/>
        <v>0</v>
      </c>
      <c r="L332" s="305"/>
      <c r="M332" s="306">
        <f t="shared" si="16"/>
        <v>0</v>
      </c>
      <c r="N332" s="306">
        <f t="shared" si="17"/>
        <v>0</v>
      </c>
      <c r="O332" s="307">
        <f t="shared" si="18"/>
        <v>0</v>
      </c>
      <c r="P332" s="308"/>
      <c r="Q332" s="25"/>
      <c r="R332" s="21"/>
      <c r="S332" s="21"/>
      <c r="T332" s="21"/>
      <c r="U332" s="24"/>
      <c r="W332" s="12"/>
      <c r="X332" s="12"/>
    </row>
    <row r="333" spans="1:24" x14ac:dyDescent="0.3">
      <c r="A333" s="81"/>
      <c r="B333" s="25"/>
      <c r="C333" s="88"/>
      <c r="D333" s="301">
        <v>313</v>
      </c>
      <c r="E333" s="302"/>
      <c r="F333" s="302"/>
      <c r="G333" s="302"/>
      <c r="H333" s="302"/>
      <c r="I333" s="303"/>
      <c r="J333" s="303"/>
      <c r="K333" s="304">
        <f t="shared" si="19"/>
        <v>0</v>
      </c>
      <c r="L333" s="305"/>
      <c r="M333" s="306">
        <f t="shared" si="16"/>
        <v>0</v>
      </c>
      <c r="N333" s="306">
        <f t="shared" si="17"/>
        <v>0</v>
      </c>
      <c r="O333" s="307">
        <f t="shared" si="18"/>
        <v>0</v>
      </c>
      <c r="P333" s="308"/>
      <c r="Q333" s="25"/>
      <c r="R333" s="21"/>
      <c r="S333" s="21"/>
      <c r="T333" s="21"/>
      <c r="U333" s="24"/>
      <c r="W333" s="12"/>
      <c r="X333" s="12"/>
    </row>
    <row r="334" spans="1:24" x14ac:dyDescent="0.3">
      <c r="A334" s="81"/>
      <c r="B334" s="25"/>
      <c r="C334" s="88"/>
      <c r="D334" s="301">
        <v>314</v>
      </c>
      <c r="E334" s="302"/>
      <c r="F334" s="302"/>
      <c r="G334" s="302"/>
      <c r="H334" s="302"/>
      <c r="I334" s="303"/>
      <c r="J334" s="303"/>
      <c r="K334" s="304">
        <f t="shared" si="19"/>
        <v>0</v>
      </c>
      <c r="L334" s="305"/>
      <c r="M334" s="306">
        <f t="shared" si="16"/>
        <v>0</v>
      </c>
      <c r="N334" s="306">
        <f t="shared" si="17"/>
        <v>0</v>
      </c>
      <c r="O334" s="307">
        <f t="shared" si="18"/>
        <v>0</v>
      </c>
      <c r="P334" s="308"/>
      <c r="Q334" s="25"/>
      <c r="R334" s="21"/>
      <c r="S334" s="21"/>
      <c r="T334" s="21"/>
      <c r="U334" s="24"/>
      <c r="W334" s="12"/>
      <c r="X334" s="12"/>
    </row>
    <row r="335" spans="1:24" x14ac:dyDescent="0.3">
      <c r="A335" s="81"/>
      <c r="B335" s="25"/>
      <c r="C335" s="88"/>
      <c r="D335" s="301">
        <v>315</v>
      </c>
      <c r="E335" s="302"/>
      <c r="F335" s="302"/>
      <c r="G335" s="302"/>
      <c r="H335" s="302"/>
      <c r="I335" s="303"/>
      <c r="J335" s="303"/>
      <c r="K335" s="304">
        <f t="shared" si="19"/>
        <v>0</v>
      </c>
      <c r="L335" s="305"/>
      <c r="M335" s="306">
        <f t="shared" si="16"/>
        <v>0</v>
      </c>
      <c r="N335" s="306">
        <f t="shared" si="17"/>
        <v>0</v>
      </c>
      <c r="O335" s="307">
        <f t="shared" si="18"/>
        <v>0</v>
      </c>
      <c r="P335" s="308"/>
      <c r="Q335" s="25"/>
      <c r="R335" s="21"/>
      <c r="S335" s="21"/>
      <c r="T335" s="21"/>
      <c r="U335" s="24"/>
      <c r="W335" s="12"/>
      <c r="X335" s="12"/>
    </row>
    <row r="336" spans="1:24" x14ac:dyDescent="0.3">
      <c r="A336" s="81"/>
      <c r="B336" s="25"/>
      <c r="C336" s="88"/>
      <c r="D336" s="301">
        <v>316</v>
      </c>
      <c r="E336" s="302"/>
      <c r="F336" s="302"/>
      <c r="G336" s="302"/>
      <c r="H336" s="302"/>
      <c r="I336" s="303"/>
      <c r="J336" s="303"/>
      <c r="K336" s="304">
        <f t="shared" si="19"/>
        <v>0</v>
      </c>
      <c r="L336" s="305"/>
      <c r="M336" s="306">
        <f t="shared" si="16"/>
        <v>0</v>
      </c>
      <c r="N336" s="306">
        <f t="shared" si="17"/>
        <v>0</v>
      </c>
      <c r="O336" s="307">
        <f t="shared" si="18"/>
        <v>0</v>
      </c>
      <c r="P336" s="308"/>
      <c r="Q336" s="25"/>
      <c r="R336" s="21"/>
      <c r="S336" s="21"/>
      <c r="T336" s="21"/>
      <c r="U336" s="24"/>
      <c r="W336" s="12"/>
      <c r="X336" s="12"/>
    </row>
    <row r="337" spans="1:24" x14ac:dyDescent="0.3">
      <c r="A337" s="81"/>
      <c r="B337" s="25"/>
      <c r="C337" s="88"/>
      <c r="D337" s="301">
        <v>317</v>
      </c>
      <c r="E337" s="302"/>
      <c r="F337" s="302"/>
      <c r="G337" s="302"/>
      <c r="H337" s="302"/>
      <c r="I337" s="303"/>
      <c r="J337" s="303"/>
      <c r="K337" s="304">
        <f t="shared" si="19"/>
        <v>0</v>
      </c>
      <c r="L337" s="305"/>
      <c r="M337" s="306">
        <f t="shared" si="16"/>
        <v>0</v>
      </c>
      <c r="N337" s="306">
        <f t="shared" si="17"/>
        <v>0</v>
      </c>
      <c r="O337" s="307">
        <f t="shared" si="18"/>
        <v>0</v>
      </c>
      <c r="P337" s="308"/>
      <c r="Q337" s="25"/>
      <c r="R337" s="21"/>
      <c r="S337" s="21"/>
      <c r="T337" s="21"/>
      <c r="U337" s="24"/>
      <c r="W337" s="12"/>
      <c r="X337" s="12"/>
    </row>
    <row r="338" spans="1:24" x14ac:dyDescent="0.3">
      <c r="A338" s="81"/>
      <c r="B338" s="25"/>
      <c r="C338" s="88"/>
      <c r="D338" s="301">
        <v>318</v>
      </c>
      <c r="E338" s="302"/>
      <c r="F338" s="302"/>
      <c r="G338" s="302"/>
      <c r="H338" s="302"/>
      <c r="I338" s="303"/>
      <c r="J338" s="303"/>
      <c r="K338" s="304">
        <f t="shared" si="19"/>
        <v>0</v>
      </c>
      <c r="L338" s="305"/>
      <c r="M338" s="306">
        <f t="shared" si="16"/>
        <v>0</v>
      </c>
      <c r="N338" s="306">
        <f t="shared" si="17"/>
        <v>0</v>
      </c>
      <c r="O338" s="307">
        <f t="shared" si="18"/>
        <v>0</v>
      </c>
      <c r="P338" s="308"/>
      <c r="Q338" s="25"/>
      <c r="R338" s="21"/>
      <c r="S338" s="21"/>
      <c r="T338" s="21"/>
      <c r="U338" s="24"/>
      <c r="W338" s="12"/>
      <c r="X338" s="12"/>
    </row>
    <row r="339" spans="1:24" x14ac:dyDescent="0.3">
      <c r="A339" s="81"/>
      <c r="B339" s="25"/>
      <c r="C339" s="88"/>
      <c r="D339" s="301">
        <v>319</v>
      </c>
      <c r="E339" s="302"/>
      <c r="F339" s="302"/>
      <c r="G339" s="302"/>
      <c r="H339" s="302"/>
      <c r="I339" s="303"/>
      <c r="J339" s="303"/>
      <c r="K339" s="304">
        <f t="shared" si="19"/>
        <v>0</v>
      </c>
      <c r="L339" s="305"/>
      <c r="M339" s="306">
        <f t="shared" si="16"/>
        <v>0</v>
      </c>
      <c r="N339" s="306">
        <f t="shared" si="17"/>
        <v>0</v>
      </c>
      <c r="O339" s="307">
        <f t="shared" si="18"/>
        <v>0</v>
      </c>
      <c r="P339" s="308"/>
      <c r="Q339" s="25"/>
      <c r="R339" s="21"/>
      <c r="S339" s="21"/>
      <c r="T339" s="21"/>
      <c r="U339" s="24"/>
      <c r="W339" s="12"/>
      <c r="X339" s="12"/>
    </row>
    <row r="340" spans="1:24" x14ac:dyDescent="0.3">
      <c r="A340" s="81"/>
      <c r="B340" s="25"/>
      <c r="C340" s="88"/>
      <c r="D340" s="301">
        <v>320</v>
      </c>
      <c r="E340" s="302"/>
      <c r="F340" s="302"/>
      <c r="G340" s="302"/>
      <c r="H340" s="302"/>
      <c r="I340" s="303"/>
      <c r="J340" s="303"/>
      <c r="K340" s="304">
        <f t="shared" si="19"/>
        <v>0</v>
      </c>
      <c r="L340" s="305"/>
      <c r="M340" s="306">
        <f t="shared" si="16"/>
        <v>0</v>
      </c>
      <c r="N340" s="306">
        <f t="shared" si="17"/>
        <v>0</v>
      </c>
      <c r="O340" s="307">
        <f t="shared" si="18"/>
        <v>0</v>
      </c>
      <c r="P340" s="308"/>
      <c r="Q340" s="25"/>
      <c r="R340" s="21"/>
      <c r="S340" s="21"/>
      <c r="T340" s="21"/>
      <c r="U340" s="24"/>
      <c r="W340" s="12"/>
      <c r="X340" s="12"/>
    </row>
    <row r="341" spans="1:24" x14ac:dyDescent="0.3">
      <c r="A341" s="81"/>
      <c r="B341" s="25"/>
      <c r="C341" s="88"/>
      <c r="D341" s="301">
        <v>321</v>
      </c>
      <c r="E341" s="302"/>
      <c r="F341" s="302"/>
      <c r="G341" s="302"/>
      <c r="H341" s="302"/>
      <c r="I341" s="303"/>
      <c r="J341" s="303"/>
      <c r="K341" s="304">
        <f t="shared" si="19"/>
        <v>0</v>
      </c>
      <c r="L341" s="305"/>
      <c r="M341" s="306">
        <f t="shared" ref="M341:M364" si="20">I341</f>
        <v>0</v>
      </c>
      <c r="N341" s="306">
        <f t="shared" ref="N341:N364" si="21">J341</f>
        <v>0</v>
      </c>
      <c r="O341" s="307">
        <f t="shared" ref="O341:O364" si="22">IF($F$17="&lt;vul aan&gt;",0,IF($F$17="Nee",M341+N341,IF($F$17="gemengd",M341+N341,M341)))</f>
        <v>0</v>
      </c>
      <c r="P341" s="308"/>
      <c r="Q341" s="25"/>
      <c r="R341" s="21"/>
      <c r="S341" s="21"/>
      <c r="T341" s="21"/>
      <c r="U341" s="24"/>
      <c r="W341" s="12"/>
      <c r="X341" s="12"/>
    </row>
    <row r="342" spans="1:24" x14ac:dyDescent="0.3">
      <c r="A342" s="81"/>
      <c r="B342" s="25"/>
      <c r="C342" s="88"/>
      <c r="D342" s="301">
        <v>322</v>
      </c>
      <c r="E342" s="302"/>
      <c r="F342" s="302"/>
      <c r="G342" s="302"/>
      <c r="H342" s="302"/>
      <c r="I342" s="303"/>
      <c r="J342" s="303"/>
      <c r="K342" s="304">
        <f t="shared" ref="K342:K364" si="23">IF($F$17="&lt;vul aan&gt;",0,IF($F$17="Nee",I342+J342,IF($F$17="gemengd",I342+J342,I342)))</f>
        <v>0</v>
      </c>
      <c r="L342" s="305"/>
      <c r="M342" s="306">
        <f t="shared" si="20"/>
        <v>0</v>
      </c>
      <c r="N342" s="306">
        <f t="shared" si="21"/>
        <v>0</v>
      </c>
      <c r="O342" s="307">
        <f t="shared" si="22"/>
        <v>0</v>
      </c>
      <c r="P342" s="308"/>
      <c r="Q342" s="25"/>
      <c r="R342" s="21"/>
      <c r="S342" s="21"/>
      <c r="T342" s="21"/>
      <c r="U342" s="24"/>
      <c r="W342" s="12"/>
      <c r="X342" s="12"/>
    </row>
    <row r="343" spans="1:24" x14ac:dyDescent="0.3">
      <c r="A343" s="81"/>
      <c r="B343" s="25"/>
      <c r="C343" s="88"/>
      <c r="D343" s="301">
        <v>323</v>
      </c>
      <c r="E343" s="302"/>
      <c r="F343" s="302"/>
      <c r="G343" s="302"/>
      <c r="H343" s="302"/>
      <c r="I343" s="303"/>
      <c r="J343" s="303"/>
      <c r="K343" s="304">
        <f t="shared" si="23"/>
        <v>0</v>
      </c>
      <c r="L343" s="305"/>
      <c r="M343" s="306">
        <f t="shared" si="20"/>
        <v>0</v>
      </c>
      <c r="N343" s="306">
        <f t="shared" si="21"/>
        <v>0</v>
      </c>
      <c r="O343" s="307">
        <f t="shared" si="22"/>
        <v>0</v>
      </c>
      <c r="P343" s="308"/>
      <c r="Q343" s="25"/>
      <c r="R343" s="21"/>
      <c r="S343" s="21"/>
      <c r="T343" s="21"/>
      <c r="U343" s="24"/>
      <c r="W343" s="12"/>
      <c r="X343" s="12"/>
    </row>
    <row r="344" spans="1:24" x14ac:dyDescent="0.3">
      <c r="A344" s="81"/>
      <c r="B344" s="25"/>
      <c r="C344" s="88"/>
      <c r="D344" s="301">
        <v>324</v>
      </c>
      <c r="E344" s="302"/>
      <c r="F344" s="302"/>
      <c r="G344" s="302"/>
      <c r="H344" s="302"/>
      <c r="I344" s="303"/>
      <c r="J344" s="303"/>
      <c r="K344" s="304">
        <f t="shared" si="23"/>
        <v>0</v>
      </c>
      <c r="L344" s="305"/>
      <c r="M344" s="306">
        <f t="shared" si="20"/>
        <v>0</v>
      </c>
      <c r="N344" s="306">
        <f t="shared" si="21"/>
        <v>0</v>
      </c>
      <c r="O344" s="307">
        <f t="shared" si="22"/>
        <v>0</v>
      </c>
      <c r="P344" s="308"/>
      <c r="Q344" s="25"/>
      <c r="R344" s="21"/>
      <c r="S344" s="21"/>
      <c r="T344" s="21"/>
      <c r="U344" s="24"/>
      <c r="W344" s="12"/>
      <c r="X344" s="12"/>
    </row>
    <row r="345" spans="1:24" x14ac:dyDescent="0.3">
      <c r="A345" s="81"/>
      <c r="B345" s="25"/>
      <c r="C345" s="88"/>
      <c r="D345" s="301">
        <v>325</v>
      </c>
      <c r="E345" s="302"/>
      <c r="F345" s="302"/>
      <c r="G345" s="302"/>
      <c r="H345" s="302"/>
      <c r="I345" s="303"/>
      <c r="J345" s="303"/>
      <c r="K345" s="304">
        <f t="shared" si="23"/>
        <v>0</v>
      </c>
      <c r="L345" s="305"/>
      <c r="M345" s="306">
        <f t="shared" si="20"/>
        <v>0</v>
      </c>
      <c r="N345" s="306">
        <f t="shared" si="21"/>
        <v>0</v>
      </c>
      <c r="O345" s="307">
        <f t="shared" si="22"/>
        <v>0</v>
      </c>
      <c r="P345" s="308"/>
      <c r="Q345" s="25"/>
      <c r="R345" s="21"/>
      <c r="S345" s="21"/>
      <c r="T345" s="21"/>
      <c r="U345" s="24"/>
      <c r="W345" s="12"/>
      <c r="X345" s="12"/>
    </row>
    <row r="346" spans="1:24" x14ac:dyDescent="0.3">
      <c r="A346" s="81"/>
      <c r="B346" s="25"/>
      <c r="C346" s="88"/>
      <c r="D346" s="301">
        <v>326</v>
      </c>
      <c r="E346" s="302"/>
      <c r="F346" s="302"/>
      <c r="G346" s="302"/>
      <c r="H346" s="302"/>
      <c r="I346" s="303"/>
      <c r="J346" s="303"/>
      <c r="K346" s="304">
        <f t="shared" si="23"/>
        <v>0</v>
      </c>
      <c r="L346" s="305"/>
      <c r="M346" s="306">
        <f t="shared" si="20"/>
        <v>0</v>
      </c>
      <c r="N346" s="306">
        <f t="shared" si="21"/>
        <v>0</v>
      </c>
      <c r="O346" s="307">
        <f t="shared" si="22"/>
        <v>0</v>
      </c>
      <c r="P346" s="308"/>
      <c r="Q346" s="25"/>
      <c r="R346" s="21"/>
      <c r="S346" s="21"/>
      <c r="T346" s="21"/>
      <c r="U346" s="24"/>
      <c r="W346" s="12"/>
      <c r="X346" s="12"/>
    </row>
    <row r="347" spans="1:24" x14ac:dyDescent="0.3">
      <c r="A347" s="81"/>
      <c r="B347" s="25"/>
      <c r="C347" s="88"/>
      <c r="D347" s="301">
        <v>327</v>
      </c>
      <c r="E347" s="302"/>
      <c r="F347" s="302"/>
      <c r="G347" s="302"/>
      <c r="H347" s="302"/>
      <c r="I347" s="303"/>
      <c r="J347" s="303"/>
      <c r="K347" s="304">
        <f t="shared" si="23"/>
        <v>0</v>
      </c>
      <c r="L347" s="305"/>
      <c r="M347" s="306">
        <f t="shared" si="20"/>
        <v>0</v>
      </c>
      <c r="N347" s="306">
        <f t="shared" si="21"/>
        <v>0</v>
      </c>
      <c r="O347" s="307">
        <f t="shared" si="22"/>
        <v>0</v>
      </c>
      <c r="P347" s="308"/>
      <c r="Q347" s="25"/>
      <c r="R347" s="21"/>
      <c r="S347" s="21"/>
      <c r="T347" s="21"/>
      <c r="U347" s="24"/>
      <c r="W347" s="12"/>
      <c r="X347" s="12"/>
    </row>
    <row r="348" spans="1:24" x14ac:dyDescent="0.3">
      <c r="A348" s="81"/>
      <c r="B348" s="25"/>
      <c r="C348" s="88"/>
      <c r="D348" s="301">
        <v>328</v>
      </c>
      <c r="E348" s="302"/>
      <c r="F348" s="302"/>
      <c r="G348" s="302"/>
      <c r="H348" s="302"/>
      <c r="I348" s="303"/>
      <c r="J348" s="303"/>
      <c r="K348" s="304">
        <f t="shared" si="23"/>
        <v>0</v>
      </c>
      <c r="L348" s="305"/>
      <c r="M348" s="306">
        <f t="shared" si="20"/>
        <v>0</v>
      </c>
      <c r="N348" s="306">
        <f t="shared" si="21"/>
        <v>0</v>
      </c>
      <c r="O348" s="307">
        <f t="shared" si="22"/>
        <v>0</v>
      </c>
      <c r="P348" s="308"/>
      <c r="Q348" s="25"/>
      <c r="R348" s="21"/>
      <c r="S348" s="21"/>
      <c r="T348" s="21"/>
      <c r="U348" s="24"/>
      <c r="W348" s="12"/>
      <c r="X348" s="12"/>
    </row>
    <row r="349" spans="1:24" x14ac:dyDescent="0.3">
      <c r="A349" s="81"/>
      <c r="B349" s="25"/>
      <c r="C349" s="88"/>
      <c r="D349" s="301">
        <v>329</v>
      </c>
      <c r="E349" s="302"/>
      <c r="F349" s="302"/>
      <c r="G349" s="302"/>
      <c r="H349" s="302"/>
      <c r="I349" s="303"/>
      <c r="J349" s="303"/>
      <c r="K349" s="304">
        <f t="shared" si="23"/>
        <v>0</v>
      </c>
      <c r="L349" s="305"/>
      <c r="M349" s="306">
        <f t="shared" si="20"/>
        <v>0</v>
      </c>
      <c r="N349" s="306">
        <f t="shared" si="21"/>
        <v>0</v>
      </c>
      <c r="O349" s="307">
        <f t="shared" si="22"/>
        <v>0</v>
      </c>
      <c r="P349" s="308"/>
      <c r="Q349" s="25"/>
      <c r="R349" s="21"/>
      <c r="S349" s="21"/>
      <c r="T349" s="21"/>
      <c r="U349" s="24"/>
      <c r="W349" s="12"/>
      <c r="X349" s="12"/>
    </row>
    <row r="350" spans="1:24" x14ac:dyDescent="0.3">
      <c r="A350" s="81"/>
      <c r="B350" s="25"/>
      <c r="C350" s="88"/>
      <c r="D350" s="301">
        <v>330</v>
      </c>
      <c r="E350" s="302"/>
      <c r="F350" s="302"/>
      <c r="G350" s="302"/>
      <c r="H350" s="302"/>
      <c r="I350" s="303"/>
      <c r="J350" s="303"/>
      <c r="K350" s="304">
        <f t="shared" si="23"/>
        <v>0</v>
      </c>
      <c r="L350" s="305"/>
      <c r="M350" s="306">
        <f t="shared" si="20"/>
        <v>0</v>
      </c>
      <c r="N350" s="306">
        <f t="shared" si="21"/>
        <v>0</v>
      </c>
      <c r="O350" s="307">
        <f t="shared" si="22"/>
        <v>0</v>
      </c>
      <c r="P350" s="308"/>
      <c r="Q350" s="25"/>
      <c r="R350" s="21"/>
      <c r="S350" s="21"/>
      <c r="T350" s="21"/>
      <c r="U350" s="24"/>
      <c r="W350" s="12"/>
      <c r="X350" s="12"/>
    </row>
    <row r="351" spans="1:24" x14ac:dyDescent="0.3">
      <c r="A351" s="81"/>
      <c r="B351" s="25"/>
      <c r="C351" s="88"/>
      <c r="D351" s="301">
        <v>331</v>
      </c>
      <c r="E351" s="302"/>
      <c r="F351" s="302"/>
      <c r="G351" s="302"/>
      <c r="H351" s="302"/>
      <c r="I351" s="303"/>
      <c r="J351" s="303"/>
      <c r="K351" s="304">
        <f t="shared" si="23"/>
        <v>0</v>
      </c>
      <c r="L351" s="305"/>
      <c r="M351" s="306">
        <f t="shared" si="20"/>
        <v>0</v>
      </c>
      <c r="N351" s="306">
        <f t="shared" si="21"/>
        <v>0</v>
      </c>
      <c r="O351" s="307">
        <f t="shared" si="22"/>
        <v>0</v>
      </c>
      <c r="P351" s="308"/>
      <c r="Q351" s="25"/>
      <c r="R351" s="21"/>
      <c r="S351" s="21"/>
      <c r="T351" s="21"/>
      <c r="U351" s="24"/>
      <c r="W351" s="12"/>
      <c r="X351" s="12"/>
    </row>
    <row r="352" spans="1:24" x14ac:dyDescent="0.3">
      <c r="A352" s="81"/>
      <c r="B352" s="25"/>
      <c r="C352" s="88"/>
      <c r="D352" s="301">
        <v>332</v>
      </c>
      <c r="E352" s="302"/>
      <c r="F352" s="302"/>
      <c r="G352" s="302"/>
      <c r="H352" s="302"/>
      <c r="I352" s="303"/>
      <c r="J352" s="303"/>
      <c r="K352" s="304">
        <f t="shared" si="23"/>
        <v>0</v>
      </c>
      <c r="L352" s="305"/>
      <c r="M352" s="306">
        <f t="shared" si="20"/>
        <v>0</v>
      </c>
      <c r="N352" s="306">
        <f t="shared" si="21"/>
        <v>0</v>
      </c>
      <c r="O352" s="307">
        <f t="shared" si="22"/>
        <v>0</v>
      </c>
      <c r="P352" s="308"/>
      <c r="Q352" s="25"/>
      <c r="R352" s="21"/>
      <c r="S352" s="21"/>
      <c r="T352" s="21"/>
      <c r="U352" s="24"/>
      <c r="W352" s="12"/>
      <c r="X352" s="12"/>
    </row>
    <row r="353" spans="1:24" x14ac:dyDescent="0.3">
      <c r="A353" s="81"/>
      <c r="B353" s="25"/>
      <c r="C353" s="88"/>
      <c r="D353" s="301">
        <v>333</v>
      </c>
      <c r="E353" s="302"/>
      <c r="F353" s="302"/>
      <c r="G353" s="302"/>
      <c r="H353" s="302"/>
      <c r="I353" s="303"/>
      <c r="J353" s="303"/>
      <c r="K353" s="304">
        <f t="shared" si="23"/>
        <v>0</v>
      </c>
      <c r="L353" s="305"/>
      <c r="M353" s="306">
        <f t="shared" si="20"/>
        <v>0</v>
      </c>
      <c r="N353" s="306">
        <f t="shared" si="21"/>
        <v>0</v>
      </c>
      <c r="O353" s="307">
        <f t="shared" si="22"/>
        <v>0</v>
      </c>
      <c r="P353" s="308"/>
      <c r="Q353" s="25"/>
      <c r="R353" s="21"/>
      <c r="S353" s="21"/>
      <c r="T353" s="21"/>
      <c r="U353" s="24"/>
      <c r="W353" s="12"/>
      <c r="X353" s="12"/>
    </row>
    <row r="354" spans="1:24" x14ac:dyDescent="0.3">
      <c r="A354" s="81"/>
      <c r="B354" s="25"/>
      <c r="C354" s="88"/>
      <c r="D354" s="301">
        <v>334</v>
      </c>
      <c r="E354" s="302"/>
      <c r="F354" s="302"/>
      <c r="G354" s="302"/>
      <c r="H354" s="302"/>
      <c r="I354" s="303"/>
      <c r="J354" s="303"/>
      <c r="K354" s="304">
        <f t="shared" si="23"/>
        <v>0</v>
      </c>
      <c r="L354" s="305"/>
      <c r="M354" s="306">
        <f t="shared" si="20"/>
        <v>0</v>
      </c>
      <c r="N354" s="306">
        <f t="shared" si="21"/>
        <v>0</v>
      </c>
      <c r="O354" s="307">
        <f t="shared" si="22"/>
        <v>0</v>
      </c>
      <c r="P354" s="308"/>
      <c r="Q354" s="25"/>
      <c r="R354" s="21"/>
      <c r="S354" s="21"/>
      <c r="T354" s="21"/>
      <c r="U354" s="24"/>
      <c r="W354" s="12"/>
      <c r="X354" s="12"/>
    </row>
    <row r="355" spans="1:24" x14ac:dyDescent="0.3">
      <c r="A355" s="81"/>
      <c r="B355" s="25"/>
      <c r="C355" s="88"/>
      <c r="D355" s="301">
        <v>335</v>
      </c>
      <c r="E355" s="302"/>
      <c r="F355" s="302"/>
      <c r="G355" s="302"/>
      <c r="H355" s="302"/>
      <c r="I355" s="303"/>
      <c r="J355" s="303"/>
      <c r="K355" s="304">
        <f t="shared" si="23"/>
        <v>0</v>
      </c>
      <c r="L355" s="305"/>
      <c r="M355" s="306">
        <f t="shared" si="20"/>
        <v>0</v>
      </c>
      <c r="N355" s="306">
        <f t="shared" si="21"/>
        <v>0</v>
      </c>
      <c r="O355" s="307">
        <f t="shared" si="22"/>
        <v>0</v>
      </c>
      <c r="P355" s="308"/>
      <c r="Q355" s="25"/>
      <c r="R355" s="21"/>
      <c r="S355" s="21"/>
      <c r="T355" s="21"/>
      <c r="U355" s="24"/>
      <c r="W355" s="12"/>
      <c r="X355" s="12"/>
    </row>
    <row r="356" spans="1:24" x14ac:dyDescent="0.3">
      <c r="A356" s="81"/>
      <c r="B356" s="25"/>
      <c r="C356" s="88"/>
      <c r="D356" s="301">
        <v>336</v>
      </c>
      <c r="E356" s="302"/>
      <c r="F356" s="302"/>
      <c r="G356" s="302"/>
      <c r="H356" s="302"/>
      <c r="I356" s="303"/>
      <c r="J356" s="303"/>
      <c r="K356" s="304">
        <f t="shared" si="23"/>
        <v>0</v>
      </c>
      <c r="L356" s="305"/>
      <c r="M356" s="306">
        <f t="shared" si="20"/>
        <v>0</v>
      </c>
      <c r="N356" s="306">
        <f t="shared" si="21"/>
        <v>0</v>
      </c>
      <c r="O356" s="307">
        <f t="shared" si="22"/>
        <v>0</v>
      </c>
      <c r="P356" s="308"/>
      <c r="Q356" s="25"/>
      <c r="R356" s="21"/>
      <c r="S356" s="21"/>
      <c r="T356" s="21"/>
      <c r="U356" s="24"/>
      <c r="W356" s="12"/>
      <c r="X356" s="12"/>
    </row>
    <row r="357" spans="1:24" x14ac:dyDescent="0.3">
      <c r="A357" s="81"/>
      <c r="B357" s="25"/>
      <c r="C357" s="88"/>
      <c r="D357" s="301">
        <v>337</v>
      </c>
      <c r="E357" s="302"/>
      <c r="F357" s="302"/>
      <c r="G357" s="302"/>
      <c r="H357" s="302"/>
      <c r="I357" s="303"/>
      <c r="J357" s="303"/>
      <c r="K357" s="304">
        <f t="shared" si="23"/>
        <v>0</v>
      </c>
      <c r="L357" s="305"/>
      <c r="M357" s="306">
        <f t="shared" si="20"/>
        <v>0</v>
      </c>
      <c r="N357" s="306">
        <f t="shared" si="21"/>
        <v>0</v>
      </c>
      <c r="O357" s="307">
        <f t="shared" si="22"/>
        <v>0</v>
      </c>
      <c r="P357" s="308"/>
      <c r="Q357" s="25"/>
      <c r="R357" s="21"/>
      <c r="S357" s="21"/>
      <c r="T357" s="21"/>
      <c r="U357" s="24"/>
      <c r="W357" s="12"/>
      <c r="X357" s="12"/>
    </row>
    <row r="358" spans="1:24" x14ac:dyDescent="0.3">
      <c r="A358" s="81"/>
      <c r="B358" s="25"/>
      <c r="C358" s="88"/>
      <c r="D358" s="301">
        <v>338</v>
      </c>
      <c r="E358" s="302"/>
      <c r="F358" s="302"/>
      <c r="G358" s="302"/>
      <c r="H358" s="302"/>
      <c r="I358" s="303"/>
      <c r="J358" s="303"/>
      <c r="K358" s="304">
        <f t="shared" si="23"/>
        <v>0</v>
      </c>
      <c r="L358" s="305"/>
      <c r="M358" s="306">
        <f t="shared" si="20"/>
        <v>0</v>
      </c>
      <c r="N358" s="306">
        <f t="shared" si="21"/>
        <v>0</v>
      </c>
      <c r="O358" s="307">
        <f t="shared" si="22"/>
        <v>0</v>
      </c>
      <c r="P358" s="308"/>
      <c r="Q358" s="25"/>
      <c r="R358" s="21"/>
      <c r="S358" s="21"/>
      <c r="T358" s="21"/>
      <c r="U358" s="24"/>
      <c r="W358" s="12"/>
      <c r="X358" s="12"/>
    </row>
    <row r="359" spans="1:24" x14ac:dyDescent="0.3">
      <c r="A359" s="81"/>
      <c r="B359" s="25"/>
      <c r="C359" s="88"/>
      <c r="D359" s="301">
        <v>339</v>
      </c>
      <c r="E359" s="302"/>
      <c r="F359" s="302"/>
      <c r="G359" s="302"/>
      <c r="H359" s="302"/>
      <c r="I359" s="303"/>
      <c r="J359" s="303"/>
      <c r="K359" s="304">
        <f t="shared" si="23"/>
        <v>0</v>
      </c>
      <c r="L359" s="305"/>
      <c r="M359" s="306">
        <f t="shared" si="20"/>
        <v>0</v>
      </c>
      <c r="N359" s="306">
        <f t="shared" si="21"/>
        <v>0</v>
      </c>
      <c r="O359" s="307">
        <f t="shared" si="22"/>
        <v>0</v>
      </c>
      <c r="P359" s="308"/>
      <c r="Q359" s="25"/>
      <c r="R359" s="21"/>
      <c r="S359" s="21"/>
      <c r="T359" s="21"/>
      <c r="U359" s="24"/>
      <c r="W359" s="12"/>
      <c r="X359" s="12"/>
    </row>
    <row r="360" spans="1:24" x14ac:dyDescent="0.3">
      <c r="A360" s="81"/>
      <c r="B360" s="25"/>
      <c r="C360" s="88"/>
      <c r="D360" s="301">
        <v>340</v>
      </c>
      <c r="E360" s="302"/>
      <c r="F360" s="302"/>
      <c r="G360" s="302"/>
      <c r="H360" s="302"/>
      <c r="I360" s="303"/>
      <c r="J360" s="303"/>
      <c r="K360" s="304">
        <f t="shared" si="23"/>
        <v>0</v>
      </c>
      <c r="L360" s="305"/>
      <c r="M360" s="306">
        <f t="shared" si="20"/>
        <v>0</v>
      </c>
      <c r="N360" s="306">
        <f t="shared" si="21"/>
        <v>0</v>
      </c>
      <c r="O360" s="307">
        <f t="shared" si="22"/>
        <v>0</v>
      </c>
      <c r="P360" s="308"/>
      <c r="Q360" s="25"/>
      <c r="R360" s="21"/>
      <c r="S360" s="21"/>
      <c r="T360" s="21"/>
      <c r="U360" s="24"/>
      <c r="W360" s="12"/>
      <c r="X360" s="12"/>
    </row>
    <row r="361" spans="1:24" x14ac:dyDescent="0.3">
      <c r="A361" s="81"/>
      <c r="B361" s="25"/>
      <c r="C361" s="88"/>
      <c r="D361" s="301">
        <v>341</v>
      </c>
      <c r="E361" s="302"/>
      <c r="F361" s="302"/>
      <c r="G361" s="302"/>
      <c r="H361" s="302"/>
      <c r="I361" s="303"/>
      <c r="J361" s="303"/>
      <c r="K361" s="304">
        <f t="shared" si="23"/>
        <v>0</v>
      </c>
      <c r="L361" s="305"/>
      <c r="M361" s="306">
        <f t="shared" si="20"/>
        <v>0</v>
      </c>
      <c r="N361" s="306">
        <f t="shared" si="21"/>
        <v>0</v>
      </c>
      <c r="O361" s="307">
        <f t="shared" si="22"/>
        <v>0</v>
      </c>
      <c r="P361" s="308"/>
      <c r="Q361" s="25"/>
      <c r="R361" s="21"/>
      <c r="S361" s="21"/>
      <c r="T361" s="21"/>
      <c r="U361" s="24"/>
      <c r="W361" s="12"/>
      <c r="X361" s="12"/>
    </row>
    <row r="362" spans="1:24" x14ac:dyDescent="0.3">
      <c r="A362" s="81"/>
      <c r="B362" s="25"/>
      <c r="C362" s="88"/>
      <c r="D362" s="301">
        <v>342</v>
      </c>
      <c r="E362" s="302"/>
      <c r="F362" s="302"/>
      <c r="G362" s="302"/>
      <c r="H362" s="302"/>
      <c r="I362" s="303"/>
      <c r="J362" s="303"/>
      <c r="K362" s="304">
        <f t="shared" si="23"/>
        <v>0</v>
      </c>
      <c r="L362" s="305"/>
      <c r="M362" s="306">
        <f t="shared" si="20"/>
        <v>0</v>
      </c>
      <c r="N362" s="306">
        <f t="shared" si="21"/>
        <v>0</v>
      </c>
      <c r="O362" s="307">
        <f t="shared" si="22"/>
        <v>0</v>
      </c>
      <c r="P362" s="308"/>
      <c r="Q362" s="25"/>
      <c r="R362" s="21"/>
      <c r="S362" s="21"/>
      <c r="T362" s="21"/>
      <c r="U362" s="24"/>
      <c r="W362" s="12"/>
      <c r="X362" s="12"/>
    </row>
    <row r="363" spans="1:24" x14ac:dyDescent="0.3">
      <c r="A363" s="81"/>
      <c r="B363" s="25"/>
      <c r="C363" s="88"/>
      <c r="D363" s="301">
        <v>343</v>
      </c>
      <c r="E363" s="302"/>
      <c r="F363" s="302"/>
      <c r="G363" s="302"/>
      <c r="H363" s="302"/>
      <c r="I363" s="303"/>
      <c r="J363" s="303"/>
      <c r="K363" s="304">
        <f t="shared" si="23"/>
        <v>0</v>
      </c>
      <c r="L363" s="305"/>
      <c r="M363" s="306">
        <f t="shared" si="20"/>
        <v>0</v>
      </c>
      <c r="N363" s="306">
        <f t="shared" si="21"/>
        <v>0</v>
      </c>
      <c r="O363" s="307">
        <f t="shared" si="22"/>
        <v>0</v>
      </c>
      <c r="P363" s="308"/>
      <c r="Q363" s="25"/>
      <c r="R363" s="21"/>
      <c r="S363" s="21"/>
      <c r="T363" s="21"/>
      <c r="U363" s="24"/>
      <c r="W363" s="12"/>
      <c r="X363" s="12"/>
    </row>
    <row r="364" spans="1:24" x14ac:dyDescent="0.3">
      <c r="A364" s="81"/>
      <c r="B364" s="25"/>
      <c r="C364" s="88"/>
      <c r="D364" s="301">
        <v>344</v>
      </c>
      <c r="E364" s="302"/>
      <c r="F364" s="302"/>
      <c r="G364" s="302"/>
      <c r="H364" s="302"/>
      <c r="I364" s="303"/>
      <c r="J364" s="303"/>
      <c r="K364" s="304">
        <f t="shared" si="23"/>
        <v>0</v>
      </c>
      <c r="L364" s="305"/>
      <c r="M364" s="306">
        <f t="shared" si="20"/>
        <v>0</v>
      </c>
      <c r="N364" s="306">
        <f t="shared" si="21"/>
        <v>0</v>
      </c>
      <c r="O364" s="307">
        <f t="shared" si="22"/>
        <v>0</v>
      </c>
      <c r="P364" s="308"/>
      <c r="Q364" s="25"/>
      <c r="R364" s="21"/>
      <c r="S364" s="21"/>
      <c r="T364" s="21"/>
      <c r="U364" s="24"/>
      <c r="W364" s="12"/>
      <c r="X364" s="12"/>
    </row>
    <row r="365" spans="1:24" x14ac:dyDescent="0.3">
      <c r="A365" s="81"/>
      <c r="B365" s="25"/>
      <c r="C365" s="88"/>
      <c r="D365" s="25"/>
      <c r="E365" s="25"/>
      <c r="F365" s="25"/>
      <c r="G365" s="98"/>
      <c r="H365" s="98"/>
      <c r="I365" s="25"/>
      <c r="J365" s="97"/>
      <c r="K365" s="99"/>
      <c r="L365" s="25"/>
      <c r="M365" s="25"/>
      <c r="N365" s="25"/>
      <c r="O365" s="25"/>
      <c r="P365" s="25"/>
      <c r="Q365" s="25"/>
      <c r="R365" s="21"/>
      <c r="S365" s="21"/>
      <c r="T365" s="21"/>
      <c r="W365" s="12"/>
      <c r="X365" s="12"/>
    </row>
    <row r="366" spans="1:24" x14ac:dyDescent="0.3">
      <c r="A366" s="81"/>
      <c r="B366" s="81"/>
      <c r="C366" s="81"/>
      <c r="D366" s="81"/>
      <c r="E366" s="81"/>
      <c r="F366" s="81"/>
      <c r="G366" s="197"/>
      <c r="H366" s="197"/>
      <c r="I366" s="81"/>
      <c r="J366" s="105"/>
      <c r="K366" s="198"/>
      <c r="L366" s="81"/>
      <c r="M366" s="197"/>
      <c r="N366" s="197"/>
      <c r="O366" s="81"/>
      <c r="P366" s="81"/>
      <c r="Q366" s="81"/>
      <c r="R366" s="21"/>
      <c r="S366" s="21"/>
      <c r="T366" s="21"/>
      <c r="W366" s="12"/>
      <c r="X366" s="12"/>
    </row>
    <row r="367" spans="1:24" x14ac:dyDescent="0.3">
      <c r="A367" s="81"/>
      <c r="B367" s="81"/>
      <c r="C367" s="81"/>
      <c r="D367" s="81"/>
      <c r="E367" s="81"/>
      <c r="F367" s="81"/>
      <c r="G367" s="197"/>
      <c r="H367" s="197"/>
      <c r="I367" s="81"/>
      <c r="J367" s="105"/>
      <c r="K367" s="198"/>
      <c r="L367" s="81"/>
      <c r="M367" s="197"/>
      <c r="N367" s="197"/>
      <c r="O367" s="81"/>
      <c r="P367" s="81"/>
      <c r="Q367" s="81"/>
      <c r="R367" s="21"/>
      <c r="S367" s="21"/>
      <c r="T367" s="21"/>
      <c r="W367" s="12"/>
      <c r="X367" s="12"/>
    </row>
    <row r="368" spans="1:24" x14ac:dyDescent="0.3">
      <c r="A368" s="81"/>
      <c r="B368" s="81"/>
      <c r="C368" s="81"/>
      <c r="D368" s="81"/>
      <c r="E368" s="81"/>
      <c r="F368" s="81"/>
      <c r="G368" s="197"/>
      <c r="H368" s="197"/>
      <c r="I368" s="81"/>
      <c r="J368" s="105"/>
      <c r="K368" s="198"/>
      <c r="L368" s="81"/>
      <c r="M368" s="197"/>
      <c r="N368" s="197"/>
      <c r="O368" s="81"/>
      <c r="P368" s="81"/>
      <c r="Q368" s="81"/>
      <c r="R368" s="81"/>
      <c r="T368" s="14"/>
      <c r="W368" s="12"/>
      <c r="X368" s="12"/>
    </row>
    <row r="369" spans="13:24" x14ac:dyDescent="0.3">
      <c r="M369" s="19"/>
      <c r="N369" s="19"/>
      <c r="O369" s="12"/>
      <c r="P369" s="12"/>
      <c r="T369" s="14"/>
      <c r="W369" s="12"/>
      <c r="X369" s="12"/>
    </row>
    <row r="370" spans="13:24" x14ac:dyDescent="0.3">
      <c r="M370" s="19"/>
      <c r="N370" s="19"/>
      <c r="O370" s="12"/>
      <c r="P370" s="12"/>
      <c r="T370" s="14"/>
      <c r="W370" s="12"/>
      <c r="X370" s="12"/>
    </row>
    <row r="371" spans="13:24" x14ac:dyDescent="0.3">
      <c r="M371" s="19"/>
      <c r="N371" s="19"/>
      <c r="O371" s="12"/>
      <c r="P371" s="12"/>
      <c r="T371" s="14"/>
      <c r="W371" s="12"/>
      <c r="X371" s="12"/>
    </row>
    <row r="372" spans="13:24" x14ac:dyDescent="0.3">
      <c r="M372" s="19"/>
      <c r="N372" s="19"/>
      <c r="O372" s="12"/>
      <c r="P372" s="12"/>
      <c r="T372" s="14"/>
      <c r="W372" s="12"/>
      <c r="X372" s="12"/>
    </row>
    <row r="373" spans="13:24" x14ac:dyDescent="0.3">
      <c r="N373" s="19"/>
      <c r="O373" s="16"/>
      <c r="P373" s="12"/>
      <c r="T373" s="14"/>
      <c r="U373" s="14"/>
      <c r="W373" s="12"/>
      <c r="X373" s="12"/>
    </row>
    <row r="374" spans="13:24" x14ac:dyDescent="0.3">
      <c r="N374" s="19"/>
      <c r="O374" s="16"/>
      <c r="P374" s="12"/>
      <c r="T374" s="14"/>
      <c r="U374" s="14"/>
      <c r="W374" s="12"/>
      <c r="X374" s="12"/>
    </row>
    <row r="375" spans="13:24" x14ac:dyDescent="0.3">
      <c r="N375" s="19"/>
      <c r="O375" s="16"/>
      <c r="P375" s="12"/>
      <c r="T375" s="14"/>
      <c r="U375" s="14"/>
      <c r="W375" s="12"/>
      <c r="X375" s="12"/>
    </row>
    <row r="376" spans="13:24" x14ac:dyDescent="0.3">
      <c r="N376" s="19"/>
      <c r="O376" s="16"/>
      <c r="P376" s="12"/>
      <c r="T376" s="14"/>
      <c r="U376" s="14"/>
      <c r="W376" s="12"/>
      <c r="X376" s="12"/>
    </row>
    <row r="377" spans="13:24" x14ac:dyDescent="0.3">
      <c r="N377" s="19"/>
      <c r="O377" s="16"/>
      <c r="P377" s="12"/>
      <c r="T377" s="14"/>
      <c r="U377" s="14"/>
      <c r="W377" s="12"/>
      <c r="X377" s="12"/>
    </row>
    <row r="378" spans="13:24" x14ac:dyDescent="0.3">
      <c r="N378" s="19"/>
      <c r="O378" s="12"/>
      <c r="V378" s="14"/>
      <c r="X378" s="12"/>
    </row>
    <row r="379" spans="13:24" x14ac:dyDescent="0.3">
      <c r="N379" s="19"/>
      <c r="O379" s="12"/>
      <c r="V379" s="14"/>
      <c r="X379" s="12"/>
    </row>
    <row r="380" spans="13:24" x14ac:dyDescent="0.3">
      <c r="N380" s="19"/>
      <c r="O380" s="12"/>
      <c r="V380" s="14"/>
      <c r="X380" s="12"/>
    </row>
    <row r="381" spans="13:24" x14ac:dyDescent="0.3">
      <c r="N381" s="19"/>
      <c r="O381" s="12"/>
      <c r="V381" s="14"/>
      <c r="X381" s="12"/>
    </row>
    <row r="382" spans="13:24" x14ac:dyDescent="0.3">
      <c r="N382" s="19"/>
      <c r="O382" s="12"/>
      <c r="V382" s="14"/>
      <c r="X382" s="12"/>
    </row>
  </sheetData>
  <mergeCells count="7">
    <mergeCell ref="E19:F19"/>
    <mergeCell ref="G19:J19"/>
    <mergeCell ref="B1:E1"/>
    <mergeCell ref="B9:B10"/>
    <mergeCell ref="D9:I10"/>
    <mergeCell ref="D12:J12"/>
    <mergeCell ref="D13:K15"/>
  </mergeCells>
  <conditionalFormatting sqref="G18:J18">
    <cfRule type="expression" dxfId="134" priority="20">
      <formula>$E$18="Verklaar gemengd stelsel:"</formula>
    </cfRule>
  </conditionalFormatting>
  <conditionalFormatting sqref="M21:N364">
    <cfRule type="expression" dxfId="133" priority="18">
      <formula>I21&lt;&gt;M21</formula>
    </cfRule>
    <cfRule type="expression" dxfId="132" priority="19">
      <formula>I21=M21</formula>
    </cfRule>
  </conditionalFormatting>
  <conditionalFormatting sqref="F17">
    <cfRule type="containsText" dxfId="131" priority="10" operator="containsText" text="gemengd">
      <formula>NOT(ISERROR(SEARCH("gemengd",F17)))</formula>
    </cfRule>
    <cfRule type="containsText" dxfId="130" priority="11" operator="containsText" text="nee">
      <formula>NOT(ISERROR(SEARCH("nee",F17)))</formula>
    </cfRule>
    <cfRule type="containsText" dxfId="129" priority="12" operator="containsText" text="ja">
      <formula>NOT(ISERROR(SEARCH("ja",F17)))</formula>
    </cfRule>
    <cfRule type="containsText" dxfId="128" priority="13" operator="containsText" text="&lt;vul aan&gt;">
      <formula>NOT(ISERROR(SEARCH("&lt;vul aan&gt;",F17)))</formula>
    </cfRule>
    <cfRule type="containsText" dxfId="127" priority="14" operator="containsText" text="&lt;vul aan&gt;">
      <formula>NOT(ISERROR(SEARCH("&lt;vul aan&gt;",F17)))</formula>
    </cfRule>
    <cfRule type="containsText" dxfId="126" priority="15" operator="containsText" text="&lt;vul aan&gt;">
      <formula>NOT(ISERROR(SEARCH("&lt;vul aan&gt;",F17)))</formula>
    </cfRule>
    <cfRule type="containsText" dxfId="125" priority="16" operator="containsText" text="&lt;vul aan&gt;">
      <formula>NOT(ISERROR(SEARCH("&lt;vul aan&gt;",F17)))</formula>
    </cfRule>
  </conditionalFormatting>
  <conditionalFormatting sqref="E18">
    <cfRule type="expression" dxfId="124" priority="9">
      <formula>F17="gemengd"</formula>
    </cfRule>
  </conditionalFormatting>
  <dataValidations count="1">
    <dataValidation type="list" allowBlank="1" showErrorMessage="1" promptTitle="BTW-plichtig" prompt="Geef aan of u al dan niet BTW-plichtig bent." sqref="F17" xr:uid="{5B76D0EB-410C-473D-A10A-ABE175DB974D}">
      <formula1>"&lt;vul aan&gt;,ja,nee,gemengd"</formula1>
    </dataValidation>
  </dataValidations>
  <hyperlinks>
    <hyperlink ref="B1" location="INSTRUCTIES!A1" display="Terug naar INSTRUCTIES" xr:uid="{DA440AA7-F743-4AE7-86C7-AB74FCB3A7F0}"/>
  </hyperlink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3" id="{10A71A0C-B1DE-4759-AF1F-BAEBAD0ED2D4}">
            <xm:f>kernDataOproepbeheerder!$C$6=""</xm:f>
            <x14:dxf>
              <font>
                <color rgb="FFFFC000"/>
              </font>
              <fill>
                <patternFill>
                  <bgColor rgb="FFFFC000"/>
                </patternFill>
              </fill>
            </x14:dxf>
          </x14:cfRule>
          <x14:cfRule type="expression" priority="4" id="{317B877D-40D7-4F8E-B58E-83514ACB0FB8}">
            <xm:f>kernDataOproepbeheerder!$C$6=""</xm:f>
            <x14:dxf>
              <font>
                <color theme="0"/>
              </font>
              <fill>
                <patternFill patternType="none">
                  <bgColor auto="1"/>
                </patternFill>
              </fill>
            </x14:dxf>
          </x14:cfRule>
          <xm:sqref>B13:C13</xm:sqref>
        </x14:conditionalFormatting>
        <x14:conditionalFormatting xmlns:xm="http://schemas.microsoft.com/office/excel/2006/main">
          <x14:cfRule type="expression" priority="2" id="{9CB945CE-18CF-4705-BE11-AF410240E0B9}">
            <xm:f>kernDataOproepbeheerder!$C$7=""</xm:f>
            <x14:dxf>
              <font>
                <color rgb="FFFFC000"/>
              </font>
              <fill>
                <patternFill>
                  <bgColor rgb="FFFFC000"/>
                </patternFill>
              </fill>
            </x14:dxf>
          </x14:cfRule>
          <xm:sqref>B14:C14</xm:sqref>
        </x14:conditionalFormatting>
        <x14:conditionalFormatting xmlns:xm="http://schemas.microsoft.com/office/excel/2006/main">
          <x14:cfRule type="expression" priority="1" id="{081FCA3B-7DF2-4B08-B806-75C02A7718FC}">
            <xm:f>kernDataOproepbeheerder!$C$8=""</xm:f>
            <x14:dxf>
              <font>
                <color rgb="FFFFC000"/>
              </font>
              <fill>
                <patternFill>
                  <bgColor rgb="FFFFC000"/>
                </patternFill>
              </fill>
            </x14:dxf>
          </x14:cfRule>
          <xm:sqref>B15:C15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53C43-4830-4678-9C19-E2EF6E35F9BF}">
  <sheetPr codeName="Blad9"/>
  <dimension ref="A1:O344"/>
  <sheetViews>
    <sheetView topLeftCell="O1" workbookViewId="0">
      <selection activeCell="R13" sqref="R13"/>
    </sheetView>
  </sheetViews>
  <sheetFormatPr defaultRowHeight="14.4" outlineLevelCol="1" x14ac:dyDescent="0.3"/>
  <cols>
    <col min="1" max="1" width="4" hidden="1" customWidth="1" outlineLevel="1"/>
    <col min="2" max="2" width="15.109375" hidden="1" customWidth="1" outlineLevel="1"/>
    <col min="3" max="3" width="19.5546875" hidden="1" customWidth="1" outlineLevel="1"/>
    <col min="4" max="4" width="13.5546875" hidden="1" customWidth="1" outlineLevel="1"/>
    <col min="5" max="5" width="11.109375" hidden="1" customWidth="1" outlineLevel="1"/>
    <col min="6" max="6" width="19.44140625" hidden="1" customWidth="1" outlineLevel="1"/>
    <col min="7" max="7" width="11.44140625" hidden="1" customWidth="1" outlineLevel="1"/>
    <col min="8" max="8" width="4.5546875" hidden="1" customWidth="1" outlineLevel="1"/>
    <col min="9" max="9" width="11.5546875" hidden="1" customWidth="1" outlineLevel="1"/>
    <col min="10" max="10" width="21.5546875" hidden="1" customWidth="1" outlineLevel="1"/>
    <col min="11" max="11" width="6.44140625" hidden="1" customWidth="1" outlineLevel="1"/>
    <col min="12" max="12" width="6.5546875" hidden="1" customWidth="1" outlineLevel="1"/>
    <col min="13" max="13" width="13.5546875" hidden="1" customWidth="1" outlineLevel="1"/>
    <col min="14" max="14" width="0" hidden="1" customWidth="1" outlineLevel="1"/>
    <col min="15" max="15" width="8.88671875" collapsed="1"/>
  </cols>
  <sheetData>
    <row r="1" spans="1:13" x14ac:dyDescent="0.3">
      <c r="A1" t="str">
        <f>'Invoeren WERKINGSKOST'!D20</f>
        <v>nr</v>
      </c>
      <c r="B1" t="s">
        <v>182</v>
      </c>
      <c r="C1" t="s">
        <v>171</v>
      </c>
      <c r="D1" t="s">
        <v>172</v>
      </c>
      <c r="E1" t="s">
        <v>173</v>
      </c>
      <c r="F1" t="s">
        <v>183</v>
      </c>
      <c r="G1" t="s">
        <v>184</v>
      </c>
      <c r="H1" t="s">
        <v>185</v>
      </c>
      <c r="I1" t="s">
        <v>177</v>
      </c>
      <c r="J1" t="str">
        <f>'Invoeren WERKINGSKOST'!M20</f>
        <v>bedragFactuurExclBtwPB</v>
      </c>
      <c r="K1" t="str">
        <f>'Invoeren WERKINGSKOST'!N20</f>
        <v>btwPB</v>
      </c>
      <c r="L1" t="str">
        <f>'Invoeren WERKINGSKOST'!O20</f>
        <v>kostPB</v>
      </c>
      <c r="M1" t="str">
        <f>'Invoeren WERKINGSKOST'!P20</f>
        <v>opmerkingenPB</v>
      </c>
    </row>
    <row r="2" spans="1:13" x14ac:dyDescent="0.3">
      <c r="A2">
        <f>'Invoeren WERKINGSKOST'!D21</f>
        <v>1</v>
      </c>
      <c r="B2">
        <f>'Invoeren WERKINGSKOST'!E21</f>
        <v>0</v>
      </c>
      <c r="C2">
        <f>'Invoeren WERKINGSKOST'!F21</f>
        <v>0</v>
      </c>
      <c r="D2">
        <f>'Invoeren WERKINGSKOST'!G21</f>
        <v>0</v>
      </c>
      <c r="E2">
        <f>'Invoeren WERKINGSKOST'!H21</f>
        <v>0</v>
      </c>
      <c r="F2">
        <f>'Invoeren WERKINGSKOST'!I21</f>
        <v>0</v>
      </c>
      <c r="G2">
        <f>'Invoeren WERKINGSKOST'!J21</f>
        <v>0</v>
      </c>
      <c r="H2">
        <f>'Invoeren WERKINGSKOST'!K21</f>
        <v>0</v>
      </c>
      <c r="I2">
        <f>'Invoeren WERKINGSKOST'!L21</f>
        <v>0</v>
      </c>
      <c r="J2">
        <f>'Invoeren WERKINGSKOST'!M21</f>
        <v>0</v>
      </c>
      <c r="K2">
        <f>'Invoeren WERKINGSKOST'!N21</f>
        <v>0</v>
      </c>
      <c r="L2">
        <f>'Invoeren WERKINGSKOST'!O21</f>
        <v>0</v>
      </c>
      <c r="M2">
        <f>'Invoeren WERKINGSKOST'!P21</f>
        <v>0</v>
      </c>
    </row>
    <row r="3" spans="1:13" x14ac:dyDescent="0.3">
      <c r="A3">
        <f>'Invoeren WERKINGSKOST'!D22</f>
        <v>2</v>
      </c>
      <c r="B3">
        <f>'Invoeren WERKINGSKOST'!E22</f>
        <v>0</v>
      </c>
      <c r="C3">
        <f>'Invoeren WERKINGSKOST'!F22</f>
        <v>0</v>
      </c>
      <c r="D3">
        <f>'Invoeren WERKINGSKOST'!G22</f>
        <v>0</v>
      </c>
      <c r="E3">
        <f>'Invoeren WERKINGSKOST'!H22</f>
        <v>0</v>
      </c>
      <c r="F3">
        <f>'Invoeren WERKINGSKOST'!I22</f>
        <v>0</v>
      </c>
      <c r="G3">
        <f>'Invoeren WERKINGSKOST'!J22</f>
        <v>0</v>
      </c>
      <c r="H3">
        <f>'Invoeren WERKINGSKOST'!K22</f>
        <v>0</v>
      </c>
      <c r="I3">
        <f>'Invoeren WERKINGSKOST'!L22</f>
        <v>0</v>
      </c>
      <c r="J3">
        <f>'Invoeren WERKINGSKOST'!M22</f>
        <v>0</v>
      </c>
      <c r="K3">
        <f>'Invoeren WERKINGSKOST'!N22</f>
        <v>0</v>
      </c>
      <c r="L3">
        <f>'Invoeren WERKINGSKOST'!O22</f>
        <v>0</v>
      </c>
      <c r="M3">
        <f>'Invoeren WERKINGSKOST'!P22</f>
        <v>0</v>
      </c>
    </row>
    <row r="4" spans="1:13" x14ac:dyDescent="0.3">
      <c r="A4">
        <f>'Invoeren WERKINGSKOST'!D23</f>
        <v>3</v>
      </c>
      <c r="B4">
        <f>'Invoeren WERKINGSKOST'!E23</f>
        <v>0</v>
      </c>
      <c r="C4">
        <f>'Invoeren WERKINGSKOST'!F23</f>
        <v>0</v>
      </c>
      <c r="D4">
        <f>'Invoeren WERKINGSKOST'!G23</f>
        <v>0</v>
      </c>
      <c r="E4">
        <f>'Invoeren WERKINGSKOST'!H23</f>
        <v>0</v>
      </c>
      <c r="F4">
        <f>'Invoeren WERKINGSKOST'!I23</f>
        <v>0</v>
      </c>
      <c r="G4">
        <f>'Invoeren WERKINGSKOST'!J23</f>
        <v>0</v>
      </c>
      <c r="H4">
        <f>'Invoeren WERKINGSKOST'!K23</f>
        <v>0</v>
      </c>
      <c r="I4">
        <f>'Invoeren WERKINGSKOST'!L23</f>
        <v>0</v>
      </c>
      <c r="J4">
        <f>'Invoeren WERKINGSKOST'!M23</f>
        <v>0</v>
      </c>
      <c r="K4">
        <f>'Invoeren WERKINGSKOST'!N23</f>
        <v>0</v>
      </c>
      <c r="L4">
        <f>'Invoeren WERKINGSKOST'!O23</f>
        <v>0</v>
      </c>
      <c r="M4">
        <f>'Invoeren WERKINGSKOST'!P23</f>
        <v>0</v>
      </c>
    </row>
    <row r="5" spans="1:13" x14ac:dyDescent="0.3">
      <c r="A5">
        <f>'Invoeren WERKINGSKOST'!D24</f>
        <v>4</v>
      </c>
      <c r="B5">
        <f>'Invoeren WERKINGSKOST'!E24</f>
        <v>0</v>
      </c>
      <c r="C5">
        <f>'Invoeren WERKINGSKOST'!F24</f>
        <v>0</v>
      </c>
      <c r="D5">
        <f>'Invoeren WERKINGSKOST'!G24</f>
        <v>0</v>
      </c>
      <c r="E5">
        <f>'Invoeren WERKINGSKOST'!H24</f>
        <v>0</v>
      </c>
      <c r="F5">
        <f>'Invoeren WERKINGSKOST'!I24</f>
        <v>0</v>
      </c>
      <c r="G5">
        <f>'Invoeren WERKINGSKOST'!J24</f>
        <v>0</v>
      </c>
      <c r="H5">
        <f>'Invoeren WERKINGSKOST'!K24</f>
        <v>0</v>
      </c>
      <c r="I5">
        <f>'Invoeren WERKINGSKOST'!L24</f>
        <v>0</v>
      </c>
      <c r="J5">
        <f>'Invoeren WERKINGSKOST'!M24</f>
        <v>0</v>
      </c>
      <c r="K5">
        <f>'Invoeren WERKINGSKOST'!N24</f>
        <v>0</v>
      </c>
      <c r="L5">
        <f>'Invoeren WERKINGSKOST'!O24</f>
        <v>0</v>
      </c>
      <c r="M5">
        <f>'Invoeren WERKINGSKOST'!P24</f>
        <v>0</v>
      </c>
    </row>
    <row r="6" spans="1:13" x14ac:dyDescent="0.3">
      <c r="A6">
        <f>'Invoeren WERKINGSKOST'!D25</f>
        <v>5</v>
      </c>
      <c r="B6">
        <f>'Invoeren WERKINGSKOST'!E25</f>
        <v>0</v>
      </c>
      <c r="C6">
        <f>'Invoeren WERKINGSKOST'!F25</f>
        <v>0</v>
      </c>
      <c r="D6">
        <f>'Invoeren WERKINGSKOST'!G25</f>
        <v>0</v>
      </c>
      <c r="E6">
        <f>'Invoeren WERKINGSKOST'!H25</f>
        <v>0</v>
      </c>
      <c r="F6">
        <f>'Invoeren WERKINGSKOST'!I25</f>
        <v>0</v>
      </c>
      <c r="G6">
        <f>'Invoeren WERKINGSKOST'!J25</f>
        <v>0</v>
      </c>
      <c r="H6">
        <f>'Invoeren WERKINGSKOST'!K25</f>
        <v>0</v>
      </c>
      <c r="I6">
        <f>'Invoeren WERKINGSKOST'!L25</f>
        <v>0</v>
      </c>
      <c r="J6">
        <f>'Invoeren WERKINGSKOST'!M25</f>
        <v>0</v>
      </c>
      <c r="K6">
        <f>'Invoeren WERKINGSKOST'!N25</f>
        <v>0</v>
      </c>
      <c r="L6">
        <f>'Invoeren WERKINGSKOST'!O25</f>
        <v>0</v>
      </c>
      <c r="M6">
        <f>'Invoeren WERKINGSKOST'!P25</f>
        <v>0</v>
      </c>
    </row>
    <row r="7" spans="1:13" x14ac:dyDescent="0.3">
      <c r="A7">
        <f>'Invoeren WERKINGSKOST'!D26</f>
        <v>6</v>
      </c>
      <c r="B7">
        <f>'Invoeren WERKINGSKOST'!E26</f>
        <v>0</v>
      </c>
      <c r="C7">
        <f>'Invoeren WERKINGSKOST'!F26</f>
        <v>0</v>
      </c>
      <c r="D7">
        <f>'Invoeren WERKINGSKOST'!G26</f>
        <v>0</v>
      </c>
      <c r="E7">
        <f>'Invoeren WERKINGSKOST'!H26</f>
        <v>0</v>
      </c>
      <c r="F7">
        <f>'Invoeren WERKINGSKOST'!I26</f>
        <v>0</v>
      </c>
      <c r="G7">
        <f>'Invoeren WERKINGSKOST'!J26</f>
        <v>0</v>
      </c>
      <c r="H7">
        <f>'Invoeren WERKINGSKOST'!K26</f>
        <v>0</v>
      </c>
      <c r="I7">
        <f>'Invoeren WERKINGSKOST'!L26</f>
        <v>0</v>
      </c>
      <c r="J7">
        <f>'Invoeren WERKINGSKOST'!M26</f>
        <v>0</v>
      </c>
      <c r="K7">
        <f>'Invoeren WERKINGSKOST'!N26</f>
        <v>0</v>
      </c>
      <c r="L7">
        <f>'Invoeren WERKINGSKOST'!O26</f>
        <v>0</v>
      </c>
      <c r="M7">
        <f>'Invoeren WERKINGSKOST'!P26</f>
        <v>0</v>
      </c>
    </row>
    <row r="8" spans="1:13" x14ac:dyDescent="0.3">
      <c r="A8">
        <f>'Invoeren WERKINGSKOST'!D27</f>
        <v>7</v>
      </c>
      <c r="B8">
        <f>'Invoeren WERKINGSKOST'!E27</f>
        <v>0</v>
      </c>
      <c r="C8">
        <f>'Invoeren WERKINGSKOST'!F27</f>
        <v>0</v>
      </c>
      <c r="D8">
        <f>'Invoeren WERKINGSKOST'!G27</f>
        <v>0</v>
      </c>
      <c r="E8">
        <f>'Invoeren WERKINGSKOST'!H27</f>
        <v>0</v>
      </c>
      <c r="F8">
        <f>'Invoeren WERKINGSKOST'!I27</f>
        <v>0</v>
      </c>
      <c r="G8">
        <f>'Invoeren WERKINGSKOST'!J27</f>
        <v>0</v>
      </c>
      <c r="H8">
        <f>'Invoeren WERKINGSKOST'!K27</f>
        <v>0</v>
      </c>
      <c r="I8">
        <f>'Invoeren WERKINGSKOST'!L27</f>
        <v>0</v>
      </c>
      <c r="J8">
        <f>'Invoeren WERKINGSKOST'!M27</f>
        <v>0</v>
      </c>
      <c r="K8">
        <f>'Invoeren WERKINGSKOST'!N27</f>
        <v>0</v>
      </c>
      <c r="L8">
        <f>'Invoeren WERKINGSKOST'!O27</f>
        <v>0</v>
      </c>
      <c r="M8">
        <f>'Invoeren WERKINGSKOST'!P27</f>
        <v>0</v>
      </c>
    </row>
    <row r="9" spans="1:13" x14ac:dyDescent="0.3">
      <c r="A9">
        <f>'Invoeren WERKINGSKOST'!D28</f>
        <v>8</v>
      </c>
      <c r="B9">
        <f>'Invoeren WERKINGSKOST'!E28</f>
        <v>0</v>
      </c>
      <c r="C9">
        <f>'Invoeren WERKINGSKOST'!F28</f>
        <v>0</v>
      </c>
      <c r="D9">
        <f>'Invoeren WERKINGSKOST'!G28</f>
        <v>0</v>
      </c>
      <c r="E9">
        <f>'Invoeren WERKINGSKOST'!H28</f>
        <v>0</v>
      </c>
      <c r="F9">
        <f>'Invoeren WERKINGSKOST'!I28</f>
        <v>0</v>
      </c>
      <c r="G9">
        <f>'Invoeren WERKINGSKOST'!J28</f>
        <v>0</v>
      </c>
      <c r="H9">
        <f>'Invoeren WERKINGSKOST'!K28</f>
        <v>0</v>
      </c>
      <c r="I9">
        <f>'Invoeren WERKINGSKOST'!L28</f>
        <v>0</v>
      </c>
      <c r="J9">
        <f>'Invoeren WERKINGSKOST'!M28</f>
        <v>0</v>
      </c>
      <c r="K9">
        <f>'Invoeren WERKINGSKOST'!N28</f>
        <v>0</v>
      </c>
      <c r="L9">
        <f>'Invoeren WERKINGSKOST'!O28</f>
        <v>0</v>
      </c>
      <c r="M9">
        <f>'Invoeren WERKINGSKOST'!P28</f>
        <v>0</v>
      </c>
    </row>
    <row r="10" spans="1:13" x14ac:dyDescent="0.3">
      <c r="A10">
        <f>'Invoeren WERKINGSKOST'!D29</f>
        <v>9</v>
      </c>
      <c r="B10">
        <f>'Invoeren WERKINGSKOST'!E29</f>
        <v>0</v>
      </c>
      <c r="C10">
        <f>'Invoeren WERKINGSKOST'!F29</f>
        <v>0</v>
      </c>
      <c r="D10">
        <f>'Invoeren WERKINGSKOST'!G29</f>
        <v>0</v>
      </c>
      <c r="E10">
        <f>'Invoeren WERKINGSKOST'!H29</f>
        <v>0</v>
      </c>
      <c r="F10">
        <f>'Invoeren WERKINGSKOST'!I29</f>
        <v>0</v>
      </c>
      <c r="G10">
        <f>'Invoeren WERKINGSKOST'!J29</f>
        <v>0</v>
      </c>
      <c r="H10">
        <f>'Invoeren WERKINGSKOST'!K29</f>
        <v>0</v>
      </c>
      <c r="I10">
        <f>'Invoeren WERKINGSKOST'!L29</f>
        <v>0</v>
      </c>
      <c r="J10">
        <f>'Invoeren WERKINGSKOST'!M29</f>
        <v>0</v>
      </c>
      <c r="K10">
        <f>'Invoeren WERKINGSKOST'!N29</f>
        <v>0</v>
      </c>
      <c r="L10">
        <f>'Invoeren WERKINGSKOST'!O29</f>
        <v>0</v>
      </c>
      <c r="M10">
        <f>'Invoeren WERKINGSKOST'!P29</f>
        <v>0</v>
      </c>
    </row>
    <row r="11" spans="1:13" x14ac:dyDescent="0.3">
      <c r="A11">
        <f>'Invoeren WERKINGSKOST'!D30</f>
        <v>10</v>
      </c>
      <c r="B11">
        <f>'Invoeren WERKINGSKOST'!E30</f>
        <v>0</v>
      </c>
      <c r="C11">
        <f>'Invoeren WERKINGSKOST'!F30</f>
        <v>0</v>
      </c>
      <c r="D11">
        <f>'Invoeren WERKINGSKOST'!G30</f>
        <v>0</v>
      </c>
      <c r="E11">
        <f>'Invoeren WERKINGSKOST'!H30</f>
        <v>0</v>
      </c>
      <c r="F11">
        <f>'Invoeren WERKINGSKOST'!I30</f>
        <v>0</v>
      </c>
      <c r="G11">
        <f>'Invoeren WERKINGSKOST'!J30</f>
        <v>0</v>
      </c>
      <c r="H11">
        <f>'Invoeren WERKINGSKOST'!K30</f>
        <v>0</v>
      </c>
      <c r="I11">
        <f>'Invoeren WERKINGSKOST'!L30</f>
        <v>0</v>
      </c>
      <c r="J11">
        <f>'Invoeren WERKINGSKOST'!M30</f>
        <v>0</v>
      </c>
      <c r="K11">
        <f>'Invoeren WERKINGSKOST'!N30</f>
        <v>0</v>
      </c>
      <c r="L11">
        <f>'Invoeren WERKINGSKOST'!O30</f>
        <v>0</v>
      </c>
      <c r="M11">
        <f>'Invoeren WERKINGSKOST'!P30</f>
        <v>0</v>
      </c>
    </row>
    <row r="12" spans="1:13" x14ac:dyDescent="0.3">
      <c r="A12">
        <f>'Invoeren WERKINGSKOST'!D31</f>
        <v>11</v>
      </c>
      <c r="B12">
        <f>'Invoeren WERKINGSKOST'!E31</f>
        <v>0</v>
      </c>
      <c r="C12">
        <f>'Invoeren WERKINGSKOST'!F31</f>
        <v>0</v>
      </c>
      <c r="D12">
        <f>'Invoeren WERKINGSKOST'!G31</f>
        <v>0</v>
      </c>
      <c r="E12">
        <f>'Invoeren WERKINGSKOST'!H31</f>
        <v>0</v>
      </c>
      <c r="F12">
        <f>'Invoeren WERKINGSKOST'!I31</f>
        <v>0</v>
      </c>
      <c r="G12">
        <f>'Invoeren WERKINGSKOST'!J31</f>
        <v>0</v>
      </c>
      <c r="H12">
        <f>'Invoeren WERKINGSKOST'!K31</f>
        <v>0</v>
      </c>
      <c r="I12">
        <f>'Invoeren WERKINGSKOST'!L31</f>
        <v>0</v>
      </c>
      <c r="J12">
        <f>'Invoeren WERKINGSKOST'!M31</f>
        <v>0</v>
      </c>
      <c r="K12">
        <f>'Invoeren WERKINGSKOST'!N31</f>
        <v>0</v>
      </c>
      <c r="L12">
        <f>'Invoeren WERKINGSKOST'!O31</f>
        <v>0</v>
      </c>
      <c r="M12">
        <f>'Invoeren WERKINGSKOST'!P31</f>
        <v>0</v>
      </c>
    </row>
    <row r="13" spans="1:13" x14ac:dyDescent="0.3">
      <c r="A13">
        <f>'Invoeren WERKINGSKOST'!D32</f>
        <v>12</v>
      </c>
      <c r="B13">
        <f>'Invoeren WERKINGSKOST'!E32</f>
        <v>0</v>
      </c>
      <c r="C13">
        <f>'Invoeren WERKINGSKOST'!F32</f>
        <v>0</v>
      </c>
      <c r="D13">
        <f>'Invoeren WERKINGSKOST'!G32</f>
        <v>0</v>
      </c>
      <c r="E13">
        <f>'Invoeren WERKINGSKOST'!H32</f>
        <v>0</v>
      </c>
      <c r="F13">
        <f>'Invoeren WERKINGSKOST'!I32</f>
        <v>0</v>
      </c>
      <c r="G13">
        <f>'Invoeren WERKINGSKOST'!J32</f>
        <v>0</v>
      </c>
      <c r="H13">
        <f>'Invoeren WERKINGSKOST'!K32</f>
        <v>0</v>
      </c>
      <c r="I13">
        <f>'Invoeren WERKINGSKOST'!L32</f>
        <v>0</v>
      </c>
      <c r="J13">
        <f>'Invoeren WERKINGSKOST'!M32</f>
        <v>0</v>
      </c>
      <c r="K13">
        <f>'Invoeren WERKINGSKOST'!N32</f>
        <v>0</v>
      </c>
      <c r="L13">
        <f>'Invoeren WERKINGSKOST'!O32</f>
        <v>0</v>
      </c>
      <c r="M13">
        <f>'Invoeren WERKINGSKOST'!P32</f>
        <v>0</v>
      </c>
    </row>
    <row r="14" spans="1:13" x14ac:dyDescent="0.3">
      <c r="A14">
        <f>'Invoeren WERKINGSKOST'!D33</f>
        <v>13</v>
      </c>
      <c r="B14">
        <f>'Invoeren WERKINGSKOST'!E33</f>
        <v>0</v>
      </c>
      <c r="C14">
        <f>'Invoeren WERKINGSKOST'!F33</f>
        <v>0</v>
      </c>
      <c r="D14">
        <f>'Invoeren WERKINGSKOST'!G33</f>
        <v>0</v>
      </c>
      <c r="E14">
        <f>'Invoeren WERKINGSKOST'!H33</f>
        <v>0</v>
      </c>
      <c r="F14">
        <f>'Invoeren WERKINGSKOST'!I33</f>
        <v>0</v>
      </c>
      <c r="G14">
        <f>'Invoeren WERKINGSKOST'!J33</f>
        <v>0</v>
      </c>
      <c r="H14">
        <f>'Invoeren WERKINGSKOST'!K33</f>
        <v>0</v>
      </c>
      <c r="I14">
        <f>'Invoeren WERKINGSKOST'!L33</f>
        <v>0</v>
      </c>
      <c r="J14">
        <f>'Invoeren WERKINGSKOST'!M33</f>
        <v>0</v>
      </c>
      <c r="K14">
        <f>'Invoeren WERKINGSKOST'!N33</f>
        <v>0</v>
      </c>
      <c r="L14">
        <f>'Invoeren WERKINGSKOST'!O33</f>
        <v>0</v>
      </c>
      <c r="M14">
        <f>'Invoeren WERKINGSKOST'!P33</f>
        <v>0</v>
      </c>
    </row>
    <row r="15" spans="1:13" x14ac:dyDescent="0.3">
      <c r="A15">
        <f>'Invoeren WERKINGSKOST'!D34</f>
        <v>14</v>
      </c>
      <c r="B15">
        <f>'Invoeren WERKINGSKOST'!E34</f>
        <v>0</v>
      </c>
      <c r="C15">
        <f>'Invoeren WERKINGSKOST'!F34</f>
        <v>0</v>
      </c>
      <c r="D15">
        <f>'Invoeren WERKINGSKOST'!G34</f>
        <v>0</v>
      </c>
      <c r="E15">
        <f>'Invoeren WERKINGSKOST'!H34</f>
        <v>0</v>
      </c>
      <c r="F15">
        <f>'Invoeren WERKINGSKOST'!I34</f>
        <v>0</v>
      </c>
      <c r="G15">
        <f>'Invoeren WERKINGSKOST'!J34</f>
        <v>0</v>
      </c>
      <c r="H15">
        <f>'Invoeren WERKINGSKOST'!K34</f>
        <v>0</v>
      </c>
      <c r="I15">
        <f>'Invoeren WERKINGSKOST'!L34</f>
        <v>0</v>
      </c>
      <c r="J15">
        <f>'Invoeren WERKINGSKOST'!M34</f>
        <v>0</v>
      </c>
      <c r="K15">
        <f>'Invoeren WERKINGSKOST'!N34</f>
        <v>0</v>
      </c>
      <c r="L15">
        <f>'Invoeren WERKINGSKOST'!O34</f>
        <v>0</v>
      </c>
      <c r="M15">
        <f>'Invoeren WERKINGSKOST'!P34</f>
        <v>0</v>
      </c>
    </row>
    <row r="16" spans="1:13" x14ac:dyDescent="0.3">
      <c r="A16">
        <f>'Invoeren WERKINGSKOST'!D35</f>
        <v>15</v>
      </c>
      <c r="B16">
        <f>'Invoeren WERKINGSKOST'!E35</f>
        <v>0</v>
      </c>
      <c r="C16">
        <f>'Invoeren WERKINGSKOST'!F35</f>
        <v>0</v>
      </c>
      <c r="D16">
        <f>'Invoeren WERKINGSKOST'!G35</f>
        <v>0</v>
      </c>
      <c r="E16">
        <f>'Invoeren WERKINGSKOST'!H35</f>
        <v>0</v>
      </c>
      <c r="F16">
        <f>'Invoeren WERKINGSKOST'!I35</f>
        <v>0</v>
      </c>
      <c r="G16">
        <f>'Invoeren WERKINGSKOST'!J35</f>
        <v>0</v>
      </c>
      <c r="H16">
        <f>'Invoeren WERKINGSKOST'!K35</f>
        <v>0</v>
      </c>
      <c r="I16">
        <f>'Invoeren WERKINGSKOST'!L35</f>
        <v>0</v>
      </c>
      <c r="J16">
        <f>'Invoeren WERKINGSKOST'!M35</f>
        <v>0</v>
      </c>
      <c r="K16">
        <f>'Invoeren WERKINGSKOST'!N35</f>
        <v>0</v>
      </c>
      <c r="L16">
        <f>'Invoeren WERKINGSKOST'!O35</f>
        <v>0</v>
      </c>
      <c r="M16">
        <f>'Invoeren WERKINGSKOST'!P35</f>
        <v>0</v>
      </c>
    </row>
    <row r="17" spans="1:13" x14ac:dyDescent="0.3">
      <c r="A17">
        <f>'Invoeren WERKINGSKOST'!D36</f>
        <v>16</v>
      </c>
      <c r="B17">
        <f>'Invoeren WERKINGSKOST'!E36</f>
        <v>0</v>
      </c>
      <c r="C17">
        <f>'Invoeren WERKINGSKOST'!F36</f>
        <v>0</v>
      </c>
      <c r="D17">
        <f>'Invoeren WERKINGSKOST'!G36</f>
        <v>0</v>
      </c>
      <c r="E17">
        <f>'Invoeren WERKINGSKOST'!H36</f>
        <v>0</v>
      </c>
      <c r="F17">
        <f>'Invoeren WERKINGSKOST'!I36</f>
        <v>0</v>
      </c>
      <c r="G17">
        <f>'Invoeren WERKINGSKOST'!J36</f>
        <v>0</v>
      </c>
      <c r="H17">
        <f>'Invoeren WERKINGSKOST'!K36</f>
        <v>0</v>
      </c>
      <c r="I17">
        <f>'Invoeren WERKINGSKOST'!L36</f>
        <v>0</v>
      </c>
      <c r="J17">
        <f>'Invoeren WERKINGSKOST'!M36</f>
        <v>0</v>
      </c>
      <c r="K17">
        <f>'Invoeren WERKINGSKOST'!N36</f>
        <v>0</v>
      </c>
      <c r="L17">
        <f>'Invoeren WERKINGSKOST'!O36</f>
        <v>0</v>
      </c>
      <c r="M17">
        <f>'Invoeren WERKINGSKOST'!P36</f>
        <v>0</v>
      </c>
    </row>
    <row r="18" spans="1:13" x14ac:dyDescent="0.3">
      <c r="A18">
        <f>'Invoeren WERKINGSKOST'!D37</f>
        <v>17</v>
      </c>
      <c r="B18">
        <f>'Invoeren WERKINGSKOST'!E37</f>
        <v>0</v>
      </c>
      <c r="C18">
        <f>'Invoeren WERKINGSKOST'!F37</f>
        <v>0</v>
      </c>
      <c r="D18">
        <f>'Invoeren WERKINGSKOST'!G37</f>
        <v>0</v>
      </c>
      <c r="E18">
        <f>'Invoeren WERKINGSKOST'!H37</f>
        <v>0</v>
      </c>
      <c r="F18">
        <f>'Invoeren WERKINGSKOST'!I37</f>
        <v>0</v>
      </c>
      <c r="G18">
        <f>'Invoeren WERKINGSKOST'!J37</f>
        <v>0</v>
      </c>
      <c r="H18">
        <f>'Invoeren WERKINGSKOST'!K37</f>
        <v>0</v>
      </c>
      <c r="I18">
        <f>'Invoeren WERKINGSKOST'!L37</f>
        <v>0</v>
      </c>
      <c r="J18">
        <f>'Invoeren WERKINGSKOST'!M37</f>
        <v>0</v>
      </c>
      <c r="K18">
        <f>'Invoeren WERKINGSKOST'!N37</f>
        <v>0</v>
      </c>
      <c r="L18">
        <f>'Invoeren WERKINGSKOST'!O37</f>
        <v>0</v>
      </c>
      <c r="M18">
        <f>'Invoeren WERKINGSKOST'!P37</f>
        <v>0</v>
      </c>
    </row>
    <row r="19" spans="1:13" x14ac:dyDescent="0.3">
      <c r="A19">
        <f>'Invoeren WERKINGSKOST'!D38</f>
        <v>18</v>
      </c>
      <c r="B19">
        <f>'Invoeren WERKINGSKOST'!E38</f>
        <v>0</v>
      </c>
      <c r="C19">
        <f>'Invoeren WERKINGSKOST'!F38</f>
        <v>0</v>
      </c>
      <c r="D19">
        <f>'Invoeren WERKINGSKOST'!G38</f>
        <v>0</v>
      </c>
      <c r="E19">
        <f>'Invoeren WERKINGSKOST'!H38</f>
        <v>0</v>
      </c>
      <c r="F19">
        <f>'Invoeren WERKINGSKOST'!I38</f>
        <v>0</v>
      </c>
      <c r="G19">
        <f>'Invoeren WERKINGSKOST'!J38</f>
        <v>0</v>
      </c>
      <c r="H19">
        <f>'Invoeren WERKINGSKOST'!K38</f>
        <v>0</v>
      </c>
      <c r="I19">
        <f>'Invoeren WERKINGSKOST'!L38</f>
        <v>0</v>
      </c>
      <c r="J19">
        <f>'Invoeren WERKINGSKOST'!M38</f>
        <v>0</v>
      </c>
      <c r="K19">
        <f>'Invoeren WERKINGSKOST'!N38</f>
        <v>0</v>
      </c>
      <c r="L19">
        <f>'Invoeren WERKINGSKOST'!O38</f>
        <v>0</v>
      </c>
      <c r="M19">
        <f>'Invoeren WERKINGSKOST'!P38</f>
        <v>0</v>
      </c>
    </row>
    <row r="20" spans="1:13" x14ac:dyDescent="0.3">
      <c r="A20">
        <f>'Invoeren WERKINGSKOST'!D39</f>
        <v>19</v>
      </c>
      <c r="B20">
        <f>'Invoeren WERKINGSKOST'!E39</f>
        <v>0</v>
      </c>
      <c r="C20">
        <f>'Invoeren WERKINGSKOST'!F39</f>
        <v>0</v>
      </c>
      <c r="D20">
        <f>'Invoeren WERKINGSKOST'!G39</f>
        <v>0</v>
      </c>
      <c r="E20">
        <f>'Invoeren WERKINGSKOST'!H39</f>
        <v>0</v>
      </c>
      <c r="F20">
        <f>'Invoeren WERKINGSKOST'!I39</f>
        <v>0</v>
      </c>
      <c r="G20">
        <f>'Invoeren WERKINGSKOST'!J39</f>
        <v>0</v>
      </c>
      <c r="H20">
        <f>'Invoeren WERKINGSKOST'!K39</f>
        <v>0</v>
      </c>
      <c r="I20">
        <f>'Invoeren WERKINGSKOST'!L39</f>
        <v>0</v>
      </c>
      <c r="J20">
        <f>'Invoeren WERKINGSKOST'!M39</f>
        <v>0</v>
      </c>
      <c r="K20">
        <f>'Invoeren WERKINGSKOST'!N39</f>
        <v>0</v>
      </c>
      <c r="L20">
        <f>'Invoeren WERKINGSKOST'!O39</f>
        <v>0</v>
      </c>
      <c r="M20">
        <f>'Invoeren WERKINGSKOST'!P39</f>
        <v>0</v>
      </c>
    </row>
    <row r="21" spans="1:13" x14ac:dyDescent="0.3">
      <c r="A21">
        <f>'Invoeren WERKINGSKOST'!D40</f>
        <v>20</v>
      </c>
      <c r="B21">
        <f>'Invoeren WERKINGSKOST'!E40</f>
        <v>0</v>
      </c>
      <c r="C21">
        <f>'Invoeren WERKINGSKOST'!F40</f>
        <v>0</v>
      </c>
      <c r="D21">
        <f>'Invoeren WERKINGSKOST'!G40</f>
        <v>0</v>
      </c>
      <c r="E21">
        <f>'Invoeren WERKINGSKOST'!H40</f>
        <v>0</v>
      </c>
      <c r="F21">
        <f>'Invoeren WERKINGSKOST'!I40</f>
        <v>0</v>
      </c>
      <c r="G21">
        <f>'Invoeren WERKINGSKOST'!J40</f>
        <v>0</v>
      </c>
      <c r="H21">
        <f>'Invoeren WERKINGSKOST'!K40</f>
        <v>0</v>
      </c>
      <c r="I21">
        <f>'Invoeren WERKINGSKOST'!L40</f>
        <v>0</v>
      </c>
      <c r="J21">
        <f>'Invoeren WERKINGSKOST'!M40</f>
        <v>0</v>
      </c>
      <c r="K21">
        <f>'Invoeren WERKINGSKOST'!N40</f>
        <v>0</v>
      </c>
      <c r="L21">
        <f>'Invoeren WERKINGSKOST'!O40</f>
        <v>0</v>
      </c>
      <c r="M21">
        <f>'Invoeren WERKINGSKOST'!P40</f>
        <v>0</v>
      </c>
    </row>
    <row r="22" spans="1:13" x14ac:dyDescent="0.3">
      <c r="A22">
        <f>'Invoeren WERKINGSKOST'!D41</f>
        <v>21</v>
      </c>
      <c r="B22">
        <f>'Invoeren WERKINGSKOST'!E41</f>
        <v>0</v>
      </c>
      <c r="C22">
        <f>'Invoeren WERKINGSKOST'!F41</f>
        <v>0</v>
      </c>
      <c r="D22">
        <f>'Invoeren WERKINGSKOST'!G41</f>
        <v>0</v>
      </c>
      <c r="E22">
        <f>'Invoeren WERKINGSKOST'!H41</f>
        <v>0</v>
      </c>
      <c r="F22">
        <f>'Invoeren WERKINGSKOST'!I41</f>
        <v>0</v>
      </c>
      <c r="G22">
        <f>'Invoeren WERKINGSKOST'!J41</f>
        <v>0</v>
      </c>
      <c r="H22">
        <f>'Invoeren WERKINGSKOST'!K41</f>
        <v>0</v>
      </c>
      <c r="I22">
        <f>'Invoeren WERKINGSKOST'!L41</f>
        <v>0</v>
      </c>
      <c r="J22">
        <f>'Invoeren WERKINGSKOST'!M41</f>
        <v>0</v>
      </c>
      <c r="K22">
        <f>'Invoeren WERKINGSKOST'!N41</f>
        <v>0</v>
      </c>
      <c r="L22">
        <f>'Invoeren WERKINGSKOST'!O41</f>
        <v>0</v>
      </c>
      <c r="M22">
        <f>'Invoeren WERKINGSKOST'!P41</f>
        <v>0</v>
      </c>
    </row>
    <row r="23" spans="1:13" x14ac:dyDescent="0.3">
      <c r="A23">
        <f>'Invoeren WERKINGSKOST'!D42</f>
        <v>22</v>
      </c>
      <c r="B23">
        <f>'Invoeren WERKINGSKOST'!E42</f>
        <v>0</v>
      </c>
      <c r="C23">
        <f>'Invoeren WERKINGSKOST'!F42</f>
        <v>0</v>
      </c>
      <c r="D23">
        <f>'Invoeren WERKINGSKOST'!G42</f>
        <v>0</v>
      </c>
      <c r="E23">
        <f>'Invoeren WERKINGSKOST'!H42</f>
        <v>0</v>
      </c>
      <c r="F23">
        <f>'Invoeren WERKINGSKOST'!I42</f>
        <v>0</v>
      </c>
      <c r="G23">
        <f>'Invoeren WERKINGSKOST'!J42</f>
        <v>0</v>
      </c>
      <c r="H23">
        <f>'Invoeren WERKINGSKOST'!K42</f>
        <v>0</v>
      </c>
      <c r="I23">
        <f>'Invoeren WERKINGSKOST'!L42</f>
        <v>0</v>
      </c>
      <c r="J23">
        <f>'Invoeren WERKINGSKOST'!M42</f>
        <v>0</v>
      </c>
      <c r="K23">
        <f>'Invoeren WERKINGSKOST'!N42</f>
        <v>0</v>
      </c>
      <c r="L23">
        <f>'Invoeren WERKINGSKOST'!O42</f>
        <v>0</v>
      </c>
      <c r="M23">
        <f>'Invoeren WERKINGSKOST'!P42</f>
        <v>0</v>
      </c>
    </row>
    <row r="24" spans="1:13" x14ac:dyDescent="0.3">
      <c r="A24">
        <f>'Invoeren WERKINGSKOST'!D43</f>
        <v>23</v>
      </c>
      <c r="B24">
        <f>'Invoeren WERKINGSKOST'!E43</f>
        <v>0</v>
      </c>
      <c r="C24">
        <f>'Invoeren WERKINGSKOST'!F43</f>
        <v>0</v>
      </c>
      <c r="D24">
        <f>'Invoeren WERKINGSKOST'!G43</f>
        <v>0</v>
      </c>
      <c r="E24">
        <f>'Invoeren WERKINGSKOST'!H43</f>
        <v>0</v>
      </c>
      <c r="F24">
        <f>'Invoeren WERKINGSKOST'!I43</f>
        <v>0</v>
      </c>
      <c r="G24">
        <f>'Invoeren WERKINGSKOST'!J43</f>
        <v>0</v>
      </c>
      <c r="H24">
        <f>'Invoeren WERKINGSKOST'!K43</f>
        <v>0</v>
      </c>
      <c r="I24">
        <f>'Invoeren WERKINGSKOST'!L43</f>
        <v>0</v>
      </c>
      <c r="J24">
        <f>'Invoeren WERKINGSKOST'!M43</f>
        <v>0</v>
      </c>
      <c r="K24">
        <f>'Invoeren WERKINGSKOST'!N43</f>
        <v>0</v>
      </c>
      <c r="L24">
        <f>'Invoeren WERKINGSKOST'!O43</f>
        <v>0</v>
      </c>
      <c r="M24">
        <f>'Invoeren WERKINGSKOST'!P43</f>
        <v>0</v>
      </c>
    </row>
    <row r="25" spans="1:13" x14ac:dyDescent="0.3">
      <c r="A25">
        <f>'Invoeren WERKINGSKOST'!D44</f>
        <v>24</v>
      </c>
      <c r="B25">
        <f>'Invoeren WERKINGSKOST'!E44</f>
        <v>0</v>
      </c>
      <c r="C25">
        <f>'Invoeren WERKINGSKOST'!F44</f>
        <v>0</v>
      </c>
      <c r="D25">
        <f>'Invoeren WERKINGSKOST'!G44</f>
        <v>0</v>
      </c>
      <c r="E25">
        <f>'Invoeren WERKINGSKOST'!H44</f>
        <v>0</v>
      </c>
      <c r="F25">
        <f>'Invoeren WERKINGSKOST'!I44</f>
        <v>0</v>
      </c>
      <c r="G25">
        <f>'Invoeren WERKINGSKOST'!J44</f>
        <v>0</v>
      </c>
      <c r="H25">
        <f>'Invoeren WERKINGSKOST'!K44</f>
        <v>0</v>
      </c>
      <c r="I25">
        <f>'Invoeren WERKINGSKOST'!L44</f>
        <v>0</v>
      </c>
      <c r="J25">
        <f>'Invoeren WERKINGSKOST'!M44</f>
        <v>0</v>
      </c>
      <c r="K25">
        <f>'Invoeren WERKINGSKOST'!N44</f>
        <v>0</v>
      </c>
      <c r="L25">
        <f>'Invoeren WERKINGSKOST'!O44</f>
        <v>0</v>
      </c>
      <c r="M25">
        <f>'Invoeren WERKINGSKOST'!P44</f>
        <v>0</v>
      </c>
    </row>
    <row r="26" spans="1:13" x14ac:dyDescent="0.3">
      <c r="A26">
        <f>'Invoeren WERKINGSKOST'!D45</f>
        <v>25</v>
      </c>
      <c r="B26">
        <f>'Invoeren WERKINGSKOST'!E45</f>
        <v>0</v>
      </c>
      <c r="C26">
        <f>'Invoeren WERKINGSKOST'!F45</f>
        <v>0</v>
      </c>
      <c r="D26">
        <f>'Invoeren WERKINGSKOST'!G45</f>
        <v>0</v>
      </c>
      <c r="E26">
        <f>'Invoeren WERKINGSKOST'!H45</f>
        <v>0</v>
      </c>
      <c r="F26">
        <f>'Invoeren WERKINGSKOST'!I45</f>
        <v>0</v>
      </c>
      <c r="G26">
        <f>'Invoeren WERKINGSKOST'!J45</f>
        <v>0</v>
      </c>
      <c r="H26">
        <f>'Invoeren WERKINGSKOST'!K45</f>
        <v>0</v>
      </c>
      <c r="I26">
        <f>'Invoeren WERKINGSKOST'!L45</f>
        <v>0</v>
      </c>
      <c r="J26">
        <f>'Invoeren WERKINGSKOST'!M45</f>
        <v>0</v>
      </c>
      <c r="K26">
        <f>'Invoeren WERKINGSKOST'!N45</f>
        <v>0</v>
      </c>
      <c r="L26">
        <f>'Invoeren WERKINGSKOST'!O45</f>
        <v>0</v>
      </c>
      <c r="M26">
        <f>'Invoeren WERKINGSKOST'!P45</f>
        <v>0</v>
      </c>
    </row>
    <row r="27" spans="1:13" x14ac:dyDescent="0.3">
      <c r="A27">
        <f>'Invoeren WERKINGSKOST'!D46</f>
        <v>26</v>
      </c>
      <c r="B27">
        <f>'Invoeren WERKINGSKOST'!E46</f>
        <v>0</v>
      </c>
      <c r="C27">
        <f>'Invoeren WERKINGSKOST'!F46</f>
        <v>0</v>
      </c>
      <c r="D27">
        <f>'Invoeren WERKINGSKOST'!G46</f>
        <v>0</v>
      </c>
      <c r="E27">
        <f>'Invoeren WERKINGSKOST'!H46</f>
        <v>0</v>
      </c>
      <c r="F27">
        <f>'Invoeren WERKINGSKOST'!I46</f>
        <v>0</v>
      </c>
      <c r="G27">
        <f>'Invoeren WERKINGSKOST'!J46</f>
        <v>0</v>
      </c>
      <c r="H27">
        <f>'Invoeren WERKINGSKOST'!K46</f>
        <v>0</v>
      </c>
      <c r="I27">
        <f>'Invoeren WERKINGSKOST'!L46</f>
        <v>0</v>
      </c>
      <c r="J27">
        <f>'Invoeren WERKINGSKOST'!M46</f>
        <v>0</v>
      </c>
      <c r="K27">
        <f>'Invoeren WERKINGSKOST'!N46</f>
        <v>0</v>
      </c>
      <c r="L27">
        <f>'Invoeren WERKINGSKOST'!O46</f>
        <v>0</v>
      </c>
      <c r="M27">
        <f>'Invoeren WERKINGSKOST'!P46</f>
        <v>0</v>
      </c>
    </row>
    <row r="28" spans="1:13" x14ac:dyDescent="0.3">
      <c r="A28">
        <f>'Invoeren WERKINGSKOST'!D47</f>
        <v>27</v>
      </c>
      <c r="B28">
        <f>'Invoeren WERKINGSKOST'!E47</f>
        <v>0</v>
      </c>
      <c r="C28">
        <f>'Invoeren WERKINGSKOST'!F47</f>
        <v>0</v>
      </c>
      <c r="D28">
        <f>'Invoeren WERKINGSKOST'!G47</f>
        <v>0</v>
      </c>
      <c r="E28">
        <f>'Invoeren WERKINGSKOST'!H47</f>
        <v>0</v>
      </c>
      <c r="F28">
        <f>'Invoeren WERKINGSKOST'!I47</f>
        <v>0</v>
      </c>
      <c r="G28">
        <f>'Invoeren WERKINGSKOST'!J47</f>
        <v>0</v>
      </c>
      <c r="H28">
        <f>'Invoeren WERKINGSKOST'!K47</f>
        <v>0</v>
      </c>
      <c r="I28">
        <f>'Invoeren WERKINGSKOST'!L47</f>
        <v>0</v>
      </c>
      <c r="J28">
        <f>'Invoeren WERKINGSKOST'!M47</f>
        <v>0</v>
      </c>
      <c r="K28">
        <f>'Invoeren WERKINGSKOST'!N47</f>
        <v>0</v>
      </c>
      <c r="L28">
        <f>'Invoeren WERKINGSKOST'!O47</f>
        <v>0</v>
      </c>
      <c r="M28">
        <f>'Invoeren WERKINGSKOST'!P47</f>
        <v>0</v>
      </c>
    </row>
    <row r="29" spans="1:13" x14ac:dyDescent="0.3">
      <c r="A29">
        <f>'Invoeren WERKINGSKOST'!D48</f>
        <v>28</v>
      </c>
      <c r="B29">
        <f>'Invoeren WERKINGSKOST'!E48</f>
        <v>0</v>
      </c>
      <c r="C29">
        <f>'Invoeren WERKINGSKOST'!F48</f>
        <v>0</v>
      </c>
      <c r="D29">
        <f>'Invoeren WERKINGSKOST'!G48</f>
        <v>0</v>
      </c>
      <c r="E29">
        <f>'Invoeren WERKINGSKOST'!H48</f>
        <v>0</v>
      </c>
      <c r="F29">
        <f>'Invoeren WERKINGSKOST'!I48</f>
        <v>0</v>
      </c>
      <c r="G29">
        <f>'Invoeren WERKINGSKOST'!J48</f>
        <v>0</v>
      </c>
      <c r="H29">
        <f>'Invoeren WERKINGSKOST'!K48</f>
        <v>0</v>
      </c>
      <c r="I29">
        <f>'Invoeren WERKINGSKOST'!L48</f>
        <v>0</v>
      </c>
      <c r="J29">
        <f>'Invoeren WERKINGSKOST'!M48</f>
        <v>0</v>
      </c>
      <c r="K29">
        <f>'Invoeren WERKINGSKOST'!N48</f>
        <v>0</v>
      </c>
      <c r="L29">
        <f>'Invoeren WERKINGSKOST'!O48</f>
        <v>0</v>
      </c>
      <c r="M29">
        <f>'Invoeren WERKINGSKOST'!P48</f>
        <v>0</v>
      </c>
    </row>
    <row r="30" spans="1:13" x14ac:dyDescent="0.3">
      <c r="A30">
        <f>'Invoeren WERKINGSKOST'!D49</f>
        <v>29</v>
      </c>
      <c r="B30">
        <f>'Invoeren WERKINGSKOST'!E49</f>
        <v>0</v>
      </c>
      <c r="C30">
        <f>'Invoeren WERKINGSKOST'!F49</f>
        <v>0</v>
      </c>
      <c r="D30">
        <f>'Invoeren WERKINGSKOST'!G49</f>
        <v>0</v>
      </c>
      <c r="E30">
        <f>'Invoeren WERKINGSKOST'!H49</f>
        <v>0</v>
      </c>
      <c r="F30">
        <f>'Invoeren WERKINGSKOST'!I49</f>
        <v>0</v>
      </c>
      <c r="G30">
        <f>'Invoeren WERKINGSKOST'!J49</f>
        <v>0</v>
      </c>
      <c r="H30">
        <f>'Invoeren WERKINGSKOST'!K49</f>
        <v>0</v>
      </c>
      <c r="I30">
        <f>'Invoeren WERKINGSKOST'!L49</f>
        <v>0</v>
      </c>
      <c r="J30">
        <f>'Invoeren WERKINGSKOST'!M49</f>
        <v>0</v>
      </c>
      <c r="K30">
        <f>'Invoeren WERKINGSKOST'!N49</f>
        <v>0</v>
      </c>
      <c r="L30">
        <f>'Invoeren WERKINGSKOST'!O49</f>
        <v>0</v>
      </c>
      <c r="M30">
        <f>'Invoeren WERKINGSKOST'!P49</f>
        <v>0</v>
      </c>
    </row>
    <row r="31" spans="1:13" x14ac:dyDescent="0.3">
      <c r="A31">
        <f>'Invoeren WERKINGSKOST'!D50</f>
        <v>30</v>
      </c>
      <c r="B31">
        <f>'Invoeren WERKINGSKOST'!E50</f>
        <v>0</v>
      </c>
      <c r="C31">
        <f>'Invoeren WERKINGSKOST'!F50</f>
        <v>0</v>
      </c>
      <c r="D31">
        <f>'Invoeren WERKINGSKOST'!G50</f>
        <v>0</v>
      </c>
      <c r="E31">
        <f>'Invoeren WERKINGSKOST'!H50</f>
        <v>0</v>
      </c>
      <c r="F31">
        <f>'Invoeren WERKINGSKOST'!I50</f>
        <v>0</v>
      </c>
      <c r="G31">
        <f>'Invoeren WERKINGSKOST'!J50</f>
        <v>0</v>
      </c>
      <c r="H31">
        <f>'Invoeren WERKINGSKOST'!K50</f>
        <v>0</v>
      </c>
      <c r="I31">
        <f>'Invoeren WERKINGSKOST'!L50</f>
        <v>0</v>
      </c>
      <c r="J31">
        <f>'Invoeren WERKINGSKOST'!M50</f>
        <v>0</v>
      </c>
      <c r="K31">
        <f>'Invoeren WERKINGSKOST'!N50</f>
        <v>0</v>
      </c>
      <c r="L31">
        <f>'Invoeren WERKINGSKOST'!O50</f>
        <v>0</v>
      </c>
      <c r="M31">
        <f>'Invoeren WERKINGSKOST'!P50</f>
        <v>0</v>
      </c>
    </row>
    <row r="32" spans="1:13" x14ac:dyDescent="0.3">
      <c r="A32">
        <f>'Invoeren WERKINGSKOST'!D51</f>
        <v>31</v>
      </c>
      <c r="B32">
        <f>'Invoeren WERKINGSKOST'!E51</f>
        <v>0</v>
      </c>
      <c r="C32">
        <f>'Invoeren WERKINGSKOST'!F51</f>
        <v>0</v>
      </c>
      <c r="D32">
        <f>'Invoeren WERKINGSKOST'!G51</f>
        <v>0</v>
      </c>
      <c r="E32">
        <f>'Invoeren WERKINGSKOST'!H51</f>
        <v>0</v>
      </c>
      <c r="F32">
        <f>'Invoeren WERKINGSKOST'!I51</f>
        <v>0</v>
      </c>
      <c r="G32">
        <f>'Invoeren WERKINGSKOST'!J51</f>
        <v>0</v>
      </c>
      <c r="H32">
        <f>'Invoeren WERKINGSKOST'!K51</f>
        <v>0</v>
      </c>
      <c r="I32">
        <f>'Invoeren WERKINGSKOST'!L51</f>
        <v>0</v>
      </c>
      <c r="J32">
        <f>'Invoeren WERKINGSKOST'!M51</f>
        <v>0</v>
      </c>
      <c r="K32">
        <f>'Invoeren WERKINGSKOST'!N51</f>
        <v>0</v>
      </c>
      <c r="L32">
        <f>'Invoeren WERKINGSKOST'!O51</f>
        <v>0</v>
      </c>
      <c r="M32">
        <f>'Invoeren WERKINGSKOST'!P51</f>
        <v>0</v>
      </c>
    </row>
    <row r="33" spans="1:13" x14ac:dyDescent="0.3">
      <c r="A33">
        <f>'Invoeren WERKINGSKOST'!D52</f>
        <v>32</v>
      </c>
      <c r="B33">
        <f>'Invoeren WERKINGSKOST'!E52</f>
        <v>0</v>
      </c>
      <c r="C33">
        <f>'Invoeren WERKINGSKOST'!F52</f>
        <v>0</v>
      </c>
      <c r="D33">
        <f>'Invoeren WERKINGSKOST'!G52</f>
        <v>0</v>
      </c>
      <c r="E33">
        <f>'Invoeren WERKINGSKOST'!H52</f>
        <v>0</v>
      </c>
      <c r="F33">
        <f>'Invoeren WERKINGSKOST'!I52</f>
        <v>0</v>
      </c>
      <c r="G33">
        <f>'Invoeren WERKINGSKOST'!J52</f>
        <v>0</v>
      </c>
      <c r="H33">
        <f>'Invoeren WERKINGSKOST'!K52</f>
        <v>0</v>
      </c>
      <c r="I33">
        <f>'Invoeren WERKINGSKOST'!L52</f>
        <v>0</v>
      </c>
      <c r="J33">
        <f>'Invoeren WERKINGSKOST'!M52</f>
        <v>0</v>
      </c>
      <c r="K33">
        <f>'Invoeren WERKINGSKOST'!N52</f>
        <v>0</v>
      </c>
      <c r="L33">
        <f>'Invoeren WERKINGSKOST'!O52</f>
        <v>0</v>
      </c>
      <c r="M33">
        <f>'Invoeren WERKINGSKOST'!P52</f>
        <v>0</v>
      </c>
    </row>
    <row r="34" spans="1:13" x14ac:dyDescent="0.3">
      <c r="A34">
        <f>'Invoeren WERKINGSKOST'!D53</f>
        <v>33</v>
      </c>
      <c r="B34">
        <f>'Invoeren WERKINGSKOST'!E53</f>
        <v>0</v>
      </c>
      <c r="C34">
        <f>'Invoeren WERKINGSKOST'!F53</f>
        <v>0</v>
      </c>
      <c r="D34">
        <f>'Invoeren WERKINGSKOST'!G53</f>
        <v>0</v>
      </c>
      <c r="E34">
        <f>'Invoeren WERKINGSKOST'!H53</f>
        <v>0</v>
      </c>
      <c r="F34">
        <f>'Invoeren WERKINGSKOST'!I53</f>
        <v>0</v>
      </c>
      <c r="G34">
        <f>'Invoeren WERKINGSKOST'!J53</f>
        <v>0</v>
      </c>
      <c r="H34">
        <f>'Invoeren WERKINGSKOST'!K53</f>
        <v>0</v>
      </c>
      <c r="I34">
        <f>'Invoeren WERKINGSKOST'!L53</f>
        <v>0</v>
      </c>
      <c r="J34">
        <f>'Invoeren WERKINGSKOST'!M53</f>
        <v>0</v>
      </c>
      <c r="K34">
        <f>'Invoeren WERKINGSKOST'!N53</f>
        <v>0</v>
      </c>
      <c r="L34">
        <f>'Invoeren WERKINGSKOST'!O53</f>
        <v>0</v>
      </c>
      <c r="M34">
        <f>'Invoeren WERKINGSKOST'!P53</f>
        <v>0</v>
      </c>
    </row>
    <row r="35" spans="1:13" x14ac:dyDescent="0.3">
      <c r="A35">
        <f>'Invoeren WERKINGSKOST'!D54</f>
        <v>34</v>
      </c>
      <c r="B35">
        <f>'Invoeren WERKINGSKOST'!E54</f>
        <v>0</v>
      </c>
      <c r="C35">
        <f>'Invoeren WERKINGSKOST'!F54</f>
        <v>0</v>
      </c>
      <c r="D35">
        <f>'Invoeren WERKINGSKOST'!G54</f>
        <v>0</v>
      </c>
      <c r="E35">
        <f>'Invoeren WERKINGSKOST'!H54</f>
        <v>0</v>
      </c>
      <c r="F35">
        <f>'Invoeren WERKINGSKOST'!I54</f>
        <v>0</v>
      </c>
      <c r="G35">
        <f>'Invoeren WERKINGSKOST'!J54</f>
        <v>0</v>
      </c>
      <c r="H35">
        <f>'Invoeren WERKINGSKOST'!K54</f>
        <v>0</v>
      </c>
      <c r="I35">
        <f>'Invoeren WERKINGSKOST'!L54</f>
        <v>0</v>
      </c>
      <c r="J35">
        <f>'Invoeren WERKINGSKOST'!M54</f>
        <v>0</v>
      </c>
      <c r="K35">
        <f>'Invoeren WERKINGSKOST'!N54</f>
        <v>0</v>
      </c>
      <c r="L35">
        <f>'Invoeren WERKINGSKOST'!O54</f>
        <v>0</v>
      </c>
      <c r="M35">
        <f>'Invoeren WERKINGSKOST'!P54</f>
        <v>0</v>
      </c>
    </row>
    <row r="36" spans="1:13" x14ac:dyDescent="0.3">
      <c r="A36">
        <f>'Invoeren WERKINGSKOST'!D55</f>
        <v>35</v>
      </c>
      <c r="B36">
        <f>'Invoeren WERKINGSKOST'!E55</f>
        <v>0</v>
      </c>
      <c r="C36">
        <f>'Invoeren WERKINGSKOST'!F55</f>
        <v>0</v>
      </c>
      <c r="D36">
        <f>'Invoeren WERKINGSKOST'!G55</f>
        <v>0</v>
      </c>
      <c r="E36">
        <f>'Invoeren WERKINGSKOST'!H55</f>
        <v>0</v>
      </c>
      <c r="F36">
        <f>'Invoeren WERKINGSKOST'!I55</f>
        <v>0</v>
      </c>
      <c r="G36">
        <f>'Invoeren WERKINGSKOST'!J55</f>
        <v>0</v>
      </c>
      <c r="H36">
        <f>'Invoeren WERKINGSKOST'!K55</f>
        <v>0</v>
      </c>
      <c r="I36">
        <f>'Invoeren WERKINGSKOST'!L55</f>
        <v>0</v>
      </c>
      <c r="J36">
        <f>'Invoeren WERKINGSKOST'!M55</f>
        <v>0</v>
      </c>
      <c r="K36">
        <f>'Invoeren WERKINGSKOST'!N55</f>
        <v>0</v>
      </c>
      <c r="L36">
        <f>'Invoeren WERKINGSKOST'!O55</f>
        <v>0</v>
      </c>
      <c r="M36">
        <f>'Invoeren WERKINGSKOST'!P55</f>
        <v>0</v>
      </c>
    </row>
    <row r="37" spans="1:13" x14ac:dyDescent="0.3">
      <c r="A37">
        <f>'Invoeren WERKINGSKOST'!D56</f>
        <v>36</v>
      </c>
      <c r="B37">
        <f>'Invoeren WERKINGSKOST'!E56</f>
        <v>0</v>
      </c>
      <c r="C37">
        <f>'Invoeren WERKINGSKOST'!F56</f>
        <v>0</v>
      </c>
      <c r="D37">
        <f>'Invoeren WERKINGSKOST'!G56</f>
        <v>0</v>
      </c>
      <c r="E37">
        <f>'Invoeren WERKINGSKOST'!H56</f>
        <v>0</v>
      </c>
      <c r="F37">
        <f>'Invoeren WERKINGSKOST'!I56</f>
        <v>0</v>
      </c>
      <c r="G37">
        <f>'Invoeren WERKINGSKOST'!J56</f>
        <v>0</v>
      </c>
      <c r="H37">
        <f>'Invoeren WERKINGSKOST'!K56</f>
        <v>0</v>
      </c>
      <c r="I37">
        <f>'Invoeren WERKINGSKOST'!L56</f>
        <v>0</v>
      </c>
      <c r="J37">
        <f>'Invoeren WERKINGSKOST'!M56</f>
        <v>0</v>
      </c>
      <c r="K37">
        <f>'Invoeren WERKINGSKOST'!N56</f>
        <v>0</v>
      </c>
      <c r="L37">
        <f>'Invoeren WERKINGSKOST'!O56</f>
        <v>0</v>
      </c>
      <c r="M37">
        <f>'Invoeren WERKINGSKOST'!P56</f>
        <v>0</v>
      </c>
    </row>
    <row r="38" spans="1:13" x14ac:dyDescent="0.3">
      <c r="A38">
        <f>'Invoeren WERKINGSKOST'!D57</f>
        <v>37</v>
      </c>
      <c r="B38">
        <f>'Invoeren WERKINGSKOST'!E57</f>
        <v>0</v>
      </c>
      <c r="C38">
        <f>'Invoeren WERKINGSKOST'!F57</f>
        <v>0</v>
      </c>
      <c r="D38">
        <f>'Invoeren WERKINGSKOST'!G57</f>
        <v>0</v>
      </c>
      <c r="E38">
        <f>'Invoeren WERKINGSKOST'!H57</f>
        <v>0</v>
      </c>
      <c r="F38">
        <f>'Invoeren WERKINGSKOST'!I57</f>
        <v>0</v>
      </c>
      <c r="G38">
        <f>'Invoeren WERKINGSKOST'!J57</f>
        <v>0</v>
      </c>
      <c r="H38">
        <f>'Invoeren WERKINGSKOST'!K57</f>
        <v>0</v>
      </c>
      <c r="I38">
        <f>'Invoeren WERKINGSKOST'!L57</f>
        <v>0</v>
      </c>
      <c r="J38">
        <f>'Invoeren WERKINGSKOST'!M57</f>
        <v>0</v>
      </c>
      <c r="K38">
        <f>'Invoeren WERKINGSKOST'!N57</f>
        <v>0</v>
      </c>
      <c r="L38">
        <f>'Invoeren WERKINGSKOST'!O57</f>
        <v>0</v>
      </c>
      <c r="M38">
        <f>'Invoeren WERKINGSKOST'!P57</f>
        <v>0</v>
      </c>
    </row>
    <row r="39" spans="1:13" x14ac:dyDescent="0.3">
      <c r="A39">
        <f>'Invoeren WERKINGSKOST'!D58</f>
        <v>38</v>
      </c>
      <c r="B39">
        <f>'Invoeren WERKINGSKOST'!E58</f>
        <v>0</v>
      </c>
      <c r="C39">
        <f>'Invoeren WERKINGSKOST'!F58</f>
        <v>0</v>
      </c>
      <c r="D39">
        <f>'Invoeren WERKINGSKOST'!G58</f>
        <v>0</v>
      </c>
      <c r="E39">
        <f>'Invoeren WERKINGSKOST'!H58</f>
        <v>0</v>
      </c>
      <c r="F39">
        <f>'Invoeren WERKINGSKOST'!I58</f>
        <v>0</v>
      </c>
      <c r="G39">
        <f>'Invoeren WERKINGSKOST'!J58</f>
        <v>0</v>
      </c>
      <c r="H39">
        <f>'Invoeren WERKINGSKOST'!K58</f>
        <v>0</v>
      </c>
      <c r="I39">
        <f>'Invoeren WERKINGSKOST'!L58</f>
        <v>0</v>
      </c>
      <c r="J39">
        <f>'Invoeren WERKINGSKOST'!M58</f>
        <v>0</v>
      </c>
      <c r="K39">
        <f>'Invoeren WERKINGSKOST'!N58</f>
        <v>0</v>
      </c>
      <c r="L39">
        <f>'Invoeren WERKINGSKOST'!O58</f>
        <v>0</v>
      </c>
      <c r="M39">
        <f>'Invoeren WERKINGSKOST'!P58</f>
        <v>0</v>
      </c>
    </row>
    <row r="40" spans="1:13" x14ac:dyDescent="0.3">
      <c r="A40">
        <f>'Invoeren WERKINGSKOST'!D59</f>
        <v>39</v>
      </c>
      <c r="B40">
        <f>'Invoeren WERKINGSKOST'!E59</f>
        <v>0</v>
      </c>
      <c r="C40">
        <f>'Invoeren WERKINGSKOST'!F59</f>
        <v>0</v>
      </c>
      <c r="D40">
        <f>'Invoeren WERKINGSKOST'!G59</f>
        <v>0</v>
      </c>
      <c r="E40">
        <f>'Invoeren WERKINGSKOST'!H59</f>
        <v>0</v>
      </c>
      <c r="F40">
        <f>'Invoeren WERKINGSKOST'!I59</f>
        <v>0</v>
      </c>
      <c r="G40">
        <f>'Invoeren WERKINGSKOST'!J59</f>
        <v>0</v>
      </c>
      <c r="H40">
        <f>'Invoeren WERKINGSKOST'!K59</f>
        <v>0</v>
      </c>
      <c r="I40">
        <f>'Invoeren WERKINGSKOST'!L59</f>
        <v>0</v>
      </c>
      <c r="J40">
        <f>'Invoeren WERKINGSKOST'!M59</f>
        <v>0</v>
      </c>
      <c r="K40">
        <f>'Invoeren WERKINGSKOST'!N59</f>
        <v>0</v>
      </c>
      <c r="L40">
        <f>'Invoeren WERKINGSKOST'!O59</f>
        <v>0</v>
      </c>
      <c r="M40">
        <f>'Invoeren WERKINGSKOST'!P59</f>
        <v>0</v>
      </c>
    </row>
    <row r="41" spans="1:13" x14ac:dyDescent="0.3">
      <c r="A41">
        <f>'Invoeren WERKINGSKOST'!D60</f>
        <v>40</v>
      </c>
      <c r="B41">
        <f>'Invoeren WERKINGSKOST'!E60</f>
        <v>0</v>
      </c>
      <c r="C41">
        <f>'Invoeren WERKINGSKOST'!F60</f>
        <v>0</v>
      </c>
      <c r="D41">
        <f>'Invoeren WERKINGSKOST'!G60</f>
        <v>0</v>
      </c>
      <c r="E41">
        <f>'Invoeren WERKINGSKOST'!H60</f>
        <v>0</v>
      </c>
      <c r="F41">
        <f>'Invoeren WERKINGSKOST'!I60</f>
        <v>0</v>
      </c>
      <c r="G41">
        <f>'Invoeren WERKINGSKOST'!J60</f>
        <v>0</v>
      </c>
      <c r="H41">
        <f>'Invoeren WERKINGSKOST'!K60</f>
        <v>0</v>
      </c>
      <c r="I41">
        <f>'Invoeren WERKINGSKOST'!L60</f>
        <v>0</v>
      </c>
      <c r="J41">
        <f>'Invoeren WERKINGSKOST'!M60</f>
        <v>0</v>
      </c>
      <c r="K41">
        <f>'Invoeren WERKINGSKOST'!N60</f>
        <v>0</v>
      </c>
      <c r="L41">
        <f>'Invoeren WERKINGSKOST'!O60</f>
        <v>0</v>
      </c>
      <c r="M41">
        <f>'Invoeren WERKINGSKOST'!P60</f>
        <v>0</v>
      </c>
    </row>
    <row r="42" spans="1:13" x14ac:dyDescent="0.3">
      <c r="A42">
        <f>'Invoeren WERKINGSKOST'!D61</f>
        <v>41</v>
      </c>
      <c r="B42">
        <f>'Invoeren WERKINGSKOST'!E61</f>
        <v>0</v>
      </c>
      <c r="C42">
        <f>'Invoeren WERKINGSKOST'!F61</f>
        <v>0</v>
      </c>
      <c r="D42">
        <f>'Invoeren WERKINGSKOST'!G61</f>
        <v>0</v>
      </c>
      <c r="E42">
        <f>'Invoeren WERKINGSKOST'!H61</f>
        <v>0</v>
      </c>
      <c r="F42">
        <f>'Invoeren WERKINGSKOST'!I61</f>
        <v>0</v>
      </c>
      <c r="G42">
        <f>'Invoeren WERKINGSKOST'!J61</f>
        <v>0</v>
      </c>
      <c r="H42">
        <f>'Invoeren WERKINGSKOST'!K61</f>
        <v>0</v>
      </c>
      <c r="I42">
        <f>'Invoeren WERKINGSKOST'!L61</f>
        <v>0</v>
      </c>
      <c r="J42">
        <f>'Invoeren WERKINGSKOST'!M61</f>
        <v>0</v>
      </c>
      <c r="K42">
        <f>'Invoeren WERKINGSKOST'!N61</f>
        <v>0</v>
      </c>
      <c r="L42">
        <f>'Invoeren WERKINGSKOST'!O61</f>
        <v>0</v>
      </c>
      <c r="M42">
        <f>'Invoeren WERKINGSKOST'!P61</f>
        <v>0</v>
      </c>
    </row>
    <row r="43" spans="1:13" x14ac:dyDescent="0.3">
      <c r="A43">
        <f>'Invoeren WERKINGSKOST'!D62</f>
        <v>42</v>
      </c>
      <c r="B43">
        <f>'Invoeren WERKINGSKOST'!E62</f>
        <v>0</v>
      </c>
      <c r="C43">
        <f>'Invoeren WERKINGSKOST'!F62</f>
        <v>0</v>
      </c>
      <c r="D43">
        <f>'Invoeren WERKINGSKOST'!G62</f>
        <v>0</v>
      </c>
      <c r="E43">
        <f>'Invoeren WERKINGSKOST'!H62</f>
        <v>0</v>
      </c>
      <c r="F43">
        <f>'Invoeren WERKINGSKOST'!I62</f>
        <v>0</v>
      </c>
      <c r="G43">
        <f>'Invoeren WERKINGSKOST'!J62</f>
        <v>0</v>
      </c>
      <c r="H43">
        <f>'Invoeren WERKINGSKOST'!K62</f>
        <v>0</v>
      </c>
      <c r="I43">
        <f>'Invoeren WERKINGSKOST'!L62</f>
        <v>0</v>
      </c>
      <c r="J43">
        <f>'Invoeren WERKINGSKOST'!M62</f>
        <v>0</v>
      </c>
      <c r="K43">
        <f>'Invoeren WERKINGSKOST'!N62</f>
        <v>0</v>
      </c>
      <c r="L43">
        <f>'Invoeren WERKINGSKOST'!O62</f>
        <v>0</v>
      </c>
      <c r="M43">
        <f>'Invoeren WERKINGSKOST'!P62</f>
        <v>0</v>
      </c>
    </row>
    <row r="44" spans="1:13" x14ac:dyDescent="0.3">
      <c r="A44">
        <f>'Invoeren WERKINGSKOST'!D63</f>
        <v>43</v>
      </c>
      <c r="B44">
        <f>'Invoeren WERKINGSKOST'!E63</f>
        <v>0</v>
      </c>
      <c r="C44">
        <f>'Invoeren WERKINGSKOST'!F63</f>
        <v>0</v>
      </c>
      <c r="D44">
        <f>'Invoeren WERKINGSKOST'!G63</f>
        <v>0</v>
      </c>
      <c r="E44">
        <f>'Invoeren WERKINGSKOST'!H63</f>
        <v>0</v>
      </c>
      <c r="F44">
        <f>'Invoeren WERKINGSKOST'!I63</f>
        <v>0</v>
      </c>
      <c r="G44">
        <f>'Invoeren WERKINGSKOST'!J63</f>
        <v>0</v>
      </c>
      <c r="H44">
        <f>'Invoeren WERKINGSKOST'!K63</f>
        <v>0</v>
      </c>
      <c r="I44">
        <f>'Invoeren WERKINGSKOST'!L63</f>
        <v>0</v>
      </c>
      <c r="J44">
        <f>'Invoeren WERKINGSKOST'!M63</f>
        <v>0</v>
      </c>
      <c r="K44">
        <f>'Invoeren WERKINGSKOST'!N63</f>
        <v>0</v>
      </c>
      <c r="L44">
        <f>'Invoeren WERKINGSKOST'!O63</f>
        <v>0</v>
      </c>
      <c r="M44">
        <f>'Invoeren WERKINGSKOST'!P63</f>
        <v>0</v>
      </c>
    </row>
    <row r="45" spans="1:13" x14ac:dyDescent="0.3">
      <c r="A45">
        <f>'Invoeren WERKINGSKOST'!D64</f>
        <v>44</v>
      </c>
      <c r="B45">
        <f>'Invoeren WERKINGSKOST'!E64</f>
        <v>0</v>
      </c>
      <c r="C45">
        <f>'Invoeren WERKINGSKOST'!F64</f>
        <v>0</v>
      </c>
      <c r="D45">
        <f>'Invoeren WERKINGSKOST'!G64</f>
        <v>0</v>
      </c>
      <c r="E45">
        <f>'Invoeren WERKINGSKOST'!H64</f>
        <v>0</v>
      </c>
      <c r="F45">
        <f>'Invoeren WERKINGSKOST'!I64</f>
        <v>0</v>
      </c>
      <c r="G45">
        <f>'Invoeren WERKINGSKOST'!J64</f>
        <v>0</v>
      </c>
      <c r="H45">
        <f>'Invoeren WERKINGSKOST'!K64</f>
        <v>0</v>
      </c>
      <c r="I45">
        <f>'Invoeren WERKINGSKOST'!L64</f>
        <v>0</v>
      </c>
      <c r="J45">
        <f>'Invoeren WERKINGSKOST'!M64</f>
        <v>0</v>
      </c>
      <c r="K45">
        <f>'Invoeren WERKINGSKOST'!N64</f>
        <v>0</v>
      </c>
      <c r="L45">
        <f>'Invoeren WERKINGSKOST'!O64</f>
        <v>0</v>
      </c>
      <c r="M45">
        <f>'Invoeren WERKINGSKOST'!P64</f>
        <v>0</v>
      </c>
    </row>
    <row r="46" spans="1:13" x14ac:dyDescent="0.3">
      <c r="A46">
        <f>'Invoeren WERKINGSKOST'!D65</f>
        <v>45</v>
      </c>
      <c r="B46">
        <f>'Invoeren WERKINGSKOST'!E65</f>
        <v>0</v>
      </c>
      <c r="C46">
        <f>'Invoeren WERKINGSKOST'!F65</f>
        <v>0</v>
      </c>
      <c r="D46">
        <f>'Invoeren WERKINGSKOST'!G65</f>
        <v>0</v>
      </c>
      <c r="E46">
        <f>'Invoeren WERKINGSKOST'!H65</f>
        <v>0</v>
      </c>
      <c r="F46">
        <f>'Invoeren WERKINGSKOST'!I65</f>
        <v>0</v>
      </c>
      <c r="G46">
        <f>'Invoeren WERKINGSKOST'!J65</f>
        <v>0</v>
      </c>
      <c r="H46">
        <f>'Invoeren WERKINGSKOST'!K65</f>
        <v>0</v>
      </c>
      <c r="I46">
        <f>'Invoeren WERKINGSKOST'!L65</f>
        <v>0</v>
      </c>
      <c r="J46">
        <f>'Invoeren WERKINGSKOST'!M65</f>
        <v>0</v>
      </c>
      <c r="K46">
        <f>'Invoeren WERKINGSKOST'!N65</f>
        <v>0</v>
      </c>
      <c r="L46">
        <f>'Invoeren WERKINGSKOST'!O65</f>
        <v>0</v>
      </c>
      <c r="M46">
        <f>'Invoeren WERKINGSKOST'!P65</f>
        <v>0</v>
      </c>
    </row>
    <row r="47" spans="1:13" x14ac:dyDescent="0.3">
      <c r="A47">
        <f>'Invoeren WERKINGSKOST'!D66</f>
        <v>46</v>
      </c>
      <c r="B47">
        <f>'Invoeren WERKINGSKOST'!E66</f>
        <v>0</v>
      </c>
      <c r="C47">
        <f>'Invoeren WERKINGSKOST'!F66</f>
        <v>0</v>
      </c>
      <c r="D47">
        <f>'Invoeren WERKINGSKOST'!G66</f>
        <v>0</v>
      </c>
      <c r="E47">
        <f>'Invoeren WERKINGSKOST'!H66</f>
        <v>0</v>
      </c>
      <c r="F47">
        <f>'Invoeren WERKINGSKOST'!I66</f>
        <v>0</v>
      </c>
      <c r="G47">
        <f>'Invoeren WERKINGSKOST'!J66</f>
        <v>0</v>
      </c>
      <c r="H47">
        <f>'Invoeren WERKINGSKOST'!K66</f>
        <v>0</v>
      </c>
      <c r="I47">
        <f>'Invoeren WERKINGSKOST'!L66</f>
        <v>0</v>
      </c>
      <c r="J47">
        <f>'Invoeren WERKINGSKOST'!M66</f>
        <v>0</v>
      </c>
      <c r="K47">
        <f>'Invoeren WERKINGSKOST'!N66</f>
        <v>0</v>
      </c>
      <c r="L47">
        <f>'Invoeren WERKINGSKOST'!O66</f>
        <v>0</v>
      </c>
      <c r="M47">
        <f>'Invoeren WERKINGSKOST'!P66</f>
        <v>0</v>
      </c>
    </row>
    <row r="48" spans="1:13" x14ac:dyDescent="0.3">
      <c r="A48">
        <f>'Invoeren WERKINGSKOST'!D67</f>
        <v>47</v>
      </c>
      <c r="B48">
        <f>'Invoeren WERKINGSKOST'!E67</f>
        <v>0</v>
      </c>
      <c r="C48">
        <f>'Invoeren WERKINGSKOST'!F67</f>
        <v>0</v>
      </c>
      <c r="D48">
        <f>'Invoeren WERKINGSKOST'!G67</f>
        <v>0</v>
      </c>
      <c r="E48">
        <f>'Invoeren WERKINGSKOST'!H67</f>
        <v>0</v>
      </c>
      <c r="F48">
        <f>'Invoeren WERKINGSKOST'!I67</f>
        <v>0</v>
      </c>
      <c r="G48">
        <f>'Invoeren WERKINGSKOST'!J67</f>
        <v>0</v>
      </c>
      <c r="H48">
        <f>'Invoeren WERKINGSKOST'!K67</f>
        <v>0</v>
      </c>
      <c r="I48">
        <f>'Invoeren WERKINGSKOST'!L67</f>
        <v>0</v>
      </c>
      <c r="J48">
        <f>'Invoeren WERKINGSKOST'!M67</f>
        <v>0</v>
      </c>
      <c r="K48">
        <f>'Invoeren WERKINGSKOST'!N67</f>
        <v>0</v>
      </c>
      <c r="L48">
        <f>'Invoeren WERKINGSKOST'!O67</f>
        <v>0</v>
      </c>
      <c r="M48">
        <f>'Invoeren WERKINGSKOST'!P67</f>
        <v>0</v>
      </c>
    </row>
    <row r="49" spans="1:13" x14ac:dyDescent="0.3">
      <c r="A49">
        <f>'Invoeren WERKINGSKOST'!D68</f>
        <v>48</v>
      </c>
      <c r="B49">
        <f>'Invoeren WERKINGSKOST'!E68</f>
        <v>0</v>
      </c>
      <c r="C49">
        <f>'Invoeren WERKINGSKOST'!F68</f>
        <v>0</v>
      </c>
      <c r="D49">
        <f>'Invoeren WERKINGSKOST'!G68</f>
        <v>0</v>
      </c>
      <c r="E49">
        <f>'Invoeren WERKINGSKOST'!H68</f>
        <v>0</v>
      </c>
      <c r="F49">
        <f>'Invoeren WERKINGSKOST'!I68</f>
        <v>0</v>
      </c>
      <c r="G49">
        <f>'Invoeren WERKINGSKOST'!J68</f>
        <v>0</v>
      </c>
      <c r="H49">
        <f>'Invoeren WERKINGSKOST'!K68</f>
        <v>0</v>
      </c>
      <c r="I49">
        <f>'Invoeren WERKINGSKOST'!L68</f>
        <v>0</v>
      </c>
      <c r="J49">
        <f>'Invoeren WERKINGSKOST'!M68</f>
        <v>0</v>
      </c>
      <c r="K49">
        <f>'Invoeren WERKINGSKOST'!N68</f>
        <v>0</v>
      </c>
      <c r="L49">
        <f>'Invoeren WERKINGSKOST'!O68</f>
        <v>0</v>
      </c>
      <c r="M49">
        <f>'Invoeren WERKINGSKOST'!P68</f>
        <v>0</v>
      </c>
    </row>
    <row r="50" spans="1:13" x14ac:dyDescent="0.3">
      <c r="A50">
        <f>'Invoeren WERKINGSKOST'!D69</f>
        <v>49</v>
      </c>
      <c r="B50">
        <f>'Invoeren WERKINGSKOST'!E69</f>
        <v>0</v>
      </c>
      <c r="C50">
        <f>'Invoeren WERKINGSKOST'!F69</f>
        <v>0</v>
      </c>
      <c r="D50">
        <f>'Invoeren WERKINGSKOST'!G69</f>
        <v>0</v>
      </c>
      <c r="E50">
        <f>'Invoeren WERKINGSKOST'!H69</f>
        <v>0</v>
      </c>
      <c r="F50">
        <f>'Invoeren WERKINGSKOST'!I69</f>
        <v>0</v>
      </c>
      <c r="G50">
        <f>'Invoeren WERKINGSKOST'!J69</f>
        <v>0</v>
      </c>
      <c r="H50">
        <f>'Invoeren WERKINGSKOST'!K69</f>
        <v>0</v>
      </c>
      <c r="I50">
        <f>'Invoeren WERKINGSKOST'!L69</f>
        <v>0</v>
      </c>
      <c r="J50">
        <f>'Invoeren WERKINGSKOST'!M69</f>
        <v>0</v>
      </c>
      <c r="K50">
        <f>'Invoeren WERKINGSKOST'!N69</f>
        <v>0</v>
      </c>
      <c r="L50">
        <f>'Invoeren WERKINGSKOST'!O69</f>
        <v>0</v>
      </c>
      <c r="M50">
        <f>'Invoeren WERKINGSKOST'!P69</f>
        <v>0</v>
      </c>
    </row>
    <row r="51" spans="1:13" x14ac:dyDescent="0.3">
      <c r="A51">
        <f>'Invoeren WERKINGSKOST'!D70</f>
        <v>50</v>
      </c>
      <c r="B51">
        <f>'Invoeren WERKINGSKOST'!E70</f>
        <v>0</v>
      </c>
      <c r="C51">
        <f>'Invoeren WERKINGSKOST'!F70</f>
        <v>0</v>
      </c>
      <c r="D51">
        <f>'Invoeren WERKINGSKOST'!G70</f>
        <v>0</v>
      </c>
      <c r="E51">
        <f>'Invoeren WERKINGSKOST'!H70</f>
        <v>0</v>
      </c>
      <c r="F51">
        <f>'Invoeren WERKINGSKOST'!I70</f>
        <v>0</v>
      </c>
      <c r="G51">
        <f>'Invoeren WERKINGSKOST'!J70</f>
        <v>0</v>
      </c>
      <c r="H51">
        <f>'Invoeren WERKINGSKOST'!K70</f>
        <v>0</v>
      </c>
      <c r="I51">
        <f>'Invoeren WERKINGSKOST'!L70</f>
        <v>0</v>
      </c>
      <c r="J51">
        <f>'Invoeren WERKINGSKOST'!M70</f>
        <v>0</v>
      </c>
      <c r="K51">
        <f>'Invoeren WERKINGSKOST'!N70</f>
        <v>0</v>
      </c>
      <c r="L51">
        <f>'Invoeren WERKINGSKOST'!O70</f>
        <v>0</v>
      </c>
      <c r="M51">
        <f>'Invoeren WERKINGSKOST'!P70</f>
        <v>0</v>
      </c>
    </row>
    <row r="52" spans="1:13" x14ac:dyDescent="0.3">
      <c r="A52">
        <f>'Invoeren WERKINGSKOST'!D71</f>
        <v>51</v>
      </c>
      <c r="B52">
        <f>'Invoeren WERKINGSKOST'!E71</f>
        <v>0</v>
      </c>
      <c r="C52">
        <f>'Invoeren WERKINGSKOST'!F71</f>
        <v>0</v>
      </c>
      <c r="D52">
        <f>'Invoeren WERKINGSKOST'!G71</f>
        <v>0</v>
      </c>
      <c r="E52">
        <f>'Invoeren WERKINGSKOST'!H71</f>
        <v>0</v>
      </c>
      <c r="F52">
        <f>'Invoeren WERKINGSKOST'!I71</f>
        <v>0</v>
      </c>
      <c r="G52">
        <f>'Invoeren WERKINGSKOST'!J71</f>
        <v>0</v>
      </c>
      <c r="H52">
        <f>'Invoeren WERKINGSKOST'!K71</f>
        <v>0</v>
      </c>
      <c r="I52">
        <f>'Invoeren WERKINGSKOST'!L71</f>
        <v>0</v>
      </c>
      <c r="J52">
        <f>'Invoeren WERKINGSKOST'!M71</f>
        <v>0</v>
      </c>
      <c r="K52">
        <f>'Invoeren WERKINGSKOST'!N71</f>
        <v>0</v>
      </c>
      <c r="L52">
        <f>'Invoeren WERKINGSKOST'!O71</f>
        <v>0</v>
      </c>
      <c r="M52">
        <f>'Invoeren WERKINGSKOST'!P71</f>
        <v>0</v>
      </c>
    </row>
    <row r="53" spans="1:13" x14ac:dyDescent="0.3">
      <c r="A53">
        <f>'Invoeren WERKINGSKOST'!D72</f>
        <v>52</v>
      </c>
      <c r="B53">
        <f>'Invoeren WERKINGSKOST'!E72</f>
        <v>0</v>
      </c>
      <c r="C53">
        <f>'Invoeren WERKINGSKOST'!F72</f>
        <v>0</v>
      </c>
      <c r="D53">
        <f>'Invoeren WERKINGSKOST'!G72</f>
        <v>0</v>
      </c>
      <c r="E53">
        <f>'Invoeren WERKINGSKOST'!H72</f>
        <v>0</v>
      </c>
      <c r="F53">
        <f>'Invoeren WERKINGSKOST'!I72</f>
        <v>0</v>
      </c>
      <c r="G53">
        <f>'Invoeren WERKINGSKOST'!J72</f>
        <v>0</v>
      </c>
      <c r="H53">
        <f>'Invoeren WERKINGSKOST'!K72</f>
        <v>0</v>
      </c>
      <c r="I53">
        <f>'Invoeren WERKINGSKOST'!L72</f>
        <v>0</v>
      </c>
      <c r="J53">
        <f>'Invoeren WERKINGSKOST'!M72</f>
        <v>0</v>
      </c>
      <c r="K53">
        <f>'Invoeren WERKINGSKOST'!N72</f>
        <v>0</v>
      </c>
      <c r="L53">
        <f>'Invoeren WERKINGSKOST'!O72</f>
        <v>0</v>
      </c>
      <c r="M53">
        <f>'Invoeren WERKINGSKOST'!P72</f>
        <v>0</v>
      </c>
    </row>
    <row r="54" spans="1:13" x14ac:dyDescent="0.3">
      <c r="A54">
        <f>'Invoeren WERKINGSKOST'!D73</f>
        <v>53</v>
      </c>
      <c r="B54">
        <f>'Invoeren WERKINGSKOST'!E73</f>
        <v>0</v>
      </c>
      <c r="C54">
        <f>'Invoeren WERKINGSKOST'!F73</f>
        <v>0</v>
      </c>
      <c r="D54">
        <f>'Invoeren WERKINGSKOST'!G73</f>
        <v>0</v>
      </c>
      <c r="E54">
        <f>'Invoeren WERKINGSKOST'!H73</f>
        <v>0</v>
      </c>
      <c r="F54">
        <f>'Invoeren WERKINGSKOST'!I73</f>
        <v>0</v>
      </c>
      <c r="G54">
        <f>'Invoeren WERKINGSKOST'!J73</f>
        <v>0</v>
      </c>
      <c r="H54">
        <f>'Invoeren WERKINGSKOST'!K73</f>
        <v>0</v>
      </c>
      <c r="I54">
        <f>'Invoeren WERKINGSKOST'!L73</f>
        <v>0</v>
      </c>
      <c r="J54">
        <f>'Invoeren WERKINGSKOST'!M73</f>
        <v>0</v>
      </c>
      <c r="K54">
        <f>'Invoeren WERKINGSKOST'!N73</f>
        <v>0</v>
      </c>
      <c r="L54">
        <f>'Invoeren WERKINGSKOST'!O73</f>
        <v>0</v>
      </c>
      <c r="M54">
        <f>'Invoeren WERKINGSKOST'!P73</f>
        <v>0</v>
      </c>
    </row>
    <row r="55" spans="1:13" x14ac:dyDescent="0.3">
      <c r="A55">
        <f>'Invoeren WERKINGSKOST'!D74</f>
        <v>54</v>
      </c>
      <c r="B55">
        <f>'Invoeren WERKINGSKOST'!E74</f>
        <v>0</v>
      </c>
      <c r="C55">
        <f>'Invoeren WERKINGSKOST'!F74</f>
        <v>0</v>
      </c>
      <c r="D55">
        <f>'Invoeren WERKINGSKOST'!G74</f>
        <v>0</v>
      </c>
      <c r="E55">
        <f>'Invoeren WERKINGSKOST'!H74</f>
        <v>0</v>
      </c>
      <c r="F55">
        <f>'Invoeren WERKINGSKOST'!I74</f>
        <v>0</v>
      </c>
      <c r="G55">
        <f>'Invoeren WERKINGSKOST'!J74</f>
        <v>0</v>
      </c>
      <c r="H55">
        <f>'Invoeren WERKINGSKOST'!K74</f>
        <v>0</v>
      </c>
      <c r="I55">
        <f>'Invoeren WERKINGSKOST'!L74</f>
        <v>0</v>
      </c>
      <c r="J55">
        <f>'Invoeren WERKINGSKOST'!M74</f>
        <v>0</v>
      </c>
      <c r="K55">
        <f>'Invoeren WERKINGSKOST'!N74</f>
        <v>0</v>
      </c>
      <c r="L55">
        <f>'Invoeren WERKINGSKOST'!O74</f>
        <v>0</v>
      </c>
      <c r="M55">
        <f>'Invoeren WERKINGSKOST'!P74</f>
        <v>0</v>
      </c>
    </row>
    <row r="56" spans="1:13" x14ac:dyDescent="0.3">
      <c r="A56">
        <f>'Invoeren WERKINGSKOST'!D75</f>
        <v>55</v>
      </c>
      <c r="B56">
        <f>'Invoeren WERKINGSKOST'!E75</f>
        <v>0</v>
      </c>
      <c r="C56">
        <f>'Invoeren WERKINGSKOST'!F75</f>
        <v>0</v>
      </c>
      <c r="D56">
        <f>'Invoeren WERKINGSKOST'!G75</f>
        <v>0</v>
      </c>
      <c r="E56">
        <f>'Invoeren WERKINGSKOST'!H75</f>
        <v>0</v>
      </c>
      <c r="F56">
        <f>'Invoeren WERKINGSKOST'!I75</f>
        <v>0</v>
      </c>
      <c r="G56">
        <f>'Invoeren WERKINGSKOST'!J75</f>
        <v>0</v>
      </c>
      <c r="H56">
        <f>'Invoeren WERKINGSKOST'!K75</f>
        <v>0</v>
      </c>
      <c r="I56">
        <f>'Invoeren WERKINGSKOST'!L75</f>
        <v>0</v>
      </c>
      <c r="J56">
        <f>'Invoeren WERKINGSKOST'!M75</f>
        <v>0</v>
      </c>
      <c r="K56">
        <f>'Invoeren WERKINGSKOST'!N75</f>
        <v>0</v>
      </c>
      <c r="L56">
        <f>'Invoeren WERKINGSKOST'!O75</f>
        <v>0</v>
      </c>
      <c r="M56">
        <f>'Invoeren WERKINGSKOST'!P75</f>
        <v>0</v>
      </c>
    </row>
    <row r="57" spans="1:13" x14ac:dyDescent="0.3">
      <c r="A57">
        <f>'Invoeren WERKINGSKOST'!D76</f>
        <v>56</v>
      </c>
      <c r="B57">
        <f>'Invoeren WERKINGSKOST'!E76</f>
        <v>0</v>
      </c>
      <c r="C57">
        <f>'Invoeren WERKINGSKOST'!F76</f>
        <v>0</v>
      </c>
      <c r="D57">
        <f>'Invoeren WERKINGSKOST'!G76</f>
        <v>0</v>
      </c>
      <c r="E57">
        <f>'Invoeren WERKINGSKOST'!H76</f>
        <v>0</v>
      </c>
      <c r="F57">
        <f>'Invoeren WERKINGSKOST'!I76</f>
        <v>0</v>
      </c>
      <c r="G57">
        <f>'Invoeren WERKINGSKOST'!J76</f>
        <v>0</v>
      </c>
      <c r="H57">
        <f>'Invoeren WERKINGSKOST'!K76</f>
        <v>0</v>
      </c>
      <c r="I57">
        <f>'Invoeren WERKINGSKOST'!L76</f>
        <v>0</v>
      </c>
      <c r="J57">
        <f>'Invoeren WERKINGSKOST'!M76</f>
        <v>0</v>
      </c>
      <c r="K57">
        <f>'Invoeren WERKINGSKOST'!N76</f>
        <v>0</v>
      </c>
      <c r="L57">
        <f>'Invoeren WERKINGSKOST'!O76</f>
        <v>0</v>
      </c>
      <c r="M57">
        <f>'Invoeren WERKINGSKOST'!P76</f>
        <v>0</v>
      </c>
    </row>
    <row r="58" spans="1:13" x14ac:dyDescent="0.3">
      <c r="A58">
        <f>'Invoeren WERKINGSKOST'!D77</f>
        <v>57</v>
      </c>
      <c r="B58">
        <f>'Invoeren WERKINGSKOST'!E77</f>
        <v>0</v>
      </c>
      <c r="C58">
        <f>'Invoeren WERKINGSKOST'!F77</f>
        <v>0</v>
      </c>
      <c r="D58">
        <f>'Invoeren WERKINGSKOST'!G77</f>
        <v>0</v>
      </c>
      <c r="E58">
        <f>'Invoeren WERKINGSKOST'!H77</f>
        <v>0</v>
      </c>
      <c r="F58">
        <f>'Invoeren WERKINGSKOST'!I77</f>
        <v>0</v>
      </c>
      <c r="G58">
        <f>'Invoeren WERKINGSKOST'!J77</f>
        <v>0</v>
      </c>
      <c r="H58">
        <f>'Invoeren WERKINGSKOST'!K77</f>
        <v>0</v>
      </c>
      <c r="I58">
        <f>'Invoeren WERKINGSKOST'!L77</f>
        <v>0</v>
      </c>
      <c r="J58">
        <f>'Invoeren WERKINGSKOST'!M77</f>
        <v>0</v>
      </c>
      <c r="K58">
        <f>'Invoeren WERKINGSKOST'!N77</f>
        <v>0</v>
      </c>
      <c r="L58">
        <f>'Invoeren WERKINGSKOST'!O77</f>
        <v>0</v>
      </c>
      <c r="M58">
        <f>'Invoeren WERKINGSKOST'!P77</f>
        <v>0</v>
      </c>
    </row>
    <row r="59" spans="1:13" x14ac:dyDescent="0.3">
      <c r="A59">
        <f>'Invoeren WERKINGSKOST'!D78</f>
        <v>58</v>
      </c>
      <c r="B59">
        <f>'Invoeren WERKINGSKOST'!E78</f>
        <v>0</v>
      </c>
      <c r="C59">
        <f>'Invoeren WERKINGSKOST'!F78</f>
        <v>0</v>
      </c>
      <c r="D59">
        <f>'Invoeren WERKINGSKOST'!G78</f>
        <v>0</v>
      </c>
      <c r="E59">
        <f>'Invoeren WERKINGSKOST'!H78</f>
        <v>0</v>
      </c>
      <c r="F59">
        <f>'Invoeren WERKINGSKOST'!I78</f>
        <v>0</v>
      </c>
      <c r="G59">
        <f>'Invoeren WERKINGSKOST'!J78</f>
        <v>0</v>
      </c>
      <c r="H59">
        <f>'Invoeren WERKINGSKOST'!K78</f>
        <v>0</v>
      </c>
      <c r="I59">
        <f>'Invoeren WERKINGSKOST'!L78</f>
        <v>0</v>
      </c>
      <c r="J59">
        <f>'Invoeren WERKINGSKOST'!M78</f>
        <v>0</v>
      </c>
      <c r="K59">
        <f>'Invoeren WERKINGSKOST'!N78</f>
        <v>0</v>
      </c>
      <c r="L59">
        <f>'Invoeren WERKINGSKOST'!O78</f>
        <v>0</v>
      </c>
      <c r="M59">
        <f>'Invoeren WERKINGSKOST'!P78</f>
        <v>0</v>
      </c>
    </row>
    <row r="60" spans="1:13" x14ac:dyDescent="0.3">
      <c r="A60">
        <f>'Invoeren WERKINGSKOST'!D79</f>
        <v>59</v>
      </c>
      <c r="B60">
        <f>'Invoeren WERKINGSKOST'!E79</f>
        <v>0</v>
      </c>
      <c r="C60">
        <f>'Invoeren WERKINGSKOST'!F79</f>
        <v>0</v>
      </c>
      <c r="D60">
        <f>'Invoeren WERKINGSKOST'!G79</f>
        <v>0</v>
      </c>
      <c r="E60">
        <f>'Invoeren WERKINGSKOST'!H79</f>
        <v>0</v>
      </c>
      <c r="F60">
        <f>'Invoeren WERKINGSKOST'!I79</f>
        <v>0</v>
      </c>
      <c r="G60">
        <f>'Invoeren WERKINGSKOST'!J79</f>
        <v>0</v>
      </c>
      <c r="H60">
        <f>'Invoeren WERKINGSKOST'!K79</f>
        <v>0</v>
      </c>
      <c r="I60">
        <f>'Invoeren WERKINGSKOST'!L79</f>
        <v>0</v>
      </c>
      <c r="J60">
        <f>'Invoeren WERKINGSKOST'!M79</f>
        <v>0</v>
      </c>
      <c r="K60">
        <f>'Invoeren WERKINGSKOST'!N79</f>
        <v>0</v>
      </c>
      <c r="L60">
        <f>'Invoeren WERKINGSKOST'!O79</f>
        <v>0</v>
      </c>
      <c r="M60">
        <f>'Invoeren WERKINGSKOST'!P79</f>
        <v>0</v>
      </c>
    </row>
    <row r="61" spans="1:13" x14ac:dyDescent="0.3">
      <c r="A61">
        <f>'Invoeren WERKINGSKOST'!D80</f>
        <v>60</v>
      </c>
      <c r="B61">
        <f>'Invoeren WERKINGSKOST'!E80</f>
        <v>0</v>
      </c>
      <c r="C61">
        <f>'Invoeren WERKINGSKOST'!F80</f>
        <v>0</v>
      </c>
      <c r="D61">
        <f>'Invoeren WERKINGSKOST'!G80</f>
        <v>0</v>
      </c>
      <c r="E61">
        <f>'Invoeren WERKINGSKOST'!H80</f>
        <v>0</v>
      </c>
      <c r="F61">
        <f>'Invoeren WERKINGSKOST'!I80</f>
        <v>0</v>
      </c>
      <c r="G61">
        <f>'Invoeren WERKINGSKOST'!J80</f>
        <v>0</v>
      </c>
      <c r="H61">
        <f>'Invoeren WERKINGSKOST'!K80</f>
        <v>0</v>
      </c>
      <c r="I61">
        <f>'Invoeren WERKINGSKOST'!L80</f>
        <v>0</v>
      </c>
      <c r="J61">
        <f>'Invoeren WERKINGSKOST'!M80</f>
        <v>0</v>
      </c>
      <c r="K61">
        <f>'Invoeren WERKINGSKOST'!N80</f>
        <v>0</v>
      </c>
      <c r="L61">
        <f>'Invoeren WERKINGSKOST'!O80</f>
        <v>0</v>
      </c>
      <c r="M61">
        <f>'Invoeren WERKINGSKOST'!P80</f>
        <v>0</v>
      </c>
    </row>
    <row r="62" spans="1:13" x14ac:dyDescent="0.3">
      <c r="A62">
        <f>'Invoeren WERKINGSKOST'!D81</f>
        <v>61</v>
      </c>
      <c r="B62">
        <f>'Invoeren WERKINGSKOST'!E81</f>
        <v>0</v>
      </c>
      <c r="C62">
        <f>'Invoeren WERKINGSKOST'!F81</f>
        <v>0</v>
      </c>
      <c r="D62">
        <f>'Invoeren WERKINGSKOST'!G81</f>
        <v>0</v>
      </c>
      <c r="E62">
        <f>'Invoeren WERKINGSKOST'!H81</f>
        <v>0</v>
      </c>
      <c r="F62">
        <f>'Invoeren WERKINGSKOST'!I81</f>
        <v>0</v>
      </c>
      <c r="G62">
        <f>'Invoeren WERKINGSKOST'!J81</f>
        <v>0</v>
      </c>
      <c r="H62">
        <f>'Invoeren WERKINGSKOST'!K81</f>
        <v>0</v>
      </c>
      <c r="I62">
        <f>'Invoeren WERKINGSKOST'!L81</f>
        <v>0</v>
      </c>
      <c r="J62">
        <f>'Invoeren WERKINGSKOST'!M81</f>
        <v>0</v>
      </c>
      <c r="K62">
        <f>'Invoeren WERKINGSKOST'!N81</f>
        <v>0</v>
      </c>
      <c r="L62">
        <f>'Invoeren WERKINGSKOST'!O81</f>
        <v>0</v>
      </c>
      <c r="M62">
        <f>'Invoeren WERKINGSKOST'!P81</f>
        <v>0</v>
      </c>
    </row>
    <row r="63" spans="1:13" x14ac:dyDescent="0.3">
      <c r="A63">
        <f>'Invoeren WERKINGSKOST'!D82</f>
        <v>62</v>
      </c>
      <c r="B63">
        <f>'Invoeren WERKINGSKOST'!E82</f>
        <v>0</v>
      </c>
      <c r="C63">
        <f>'Invoeren WERKINGSKOST'!F82</f>
        <v>0</v>
      </c>
      <c r="D63">
        <f>'Invoeren WERKINGSKOST'!G82</f>
        <v>0</v>
      </c>
      <c r="E63">
        <f>'Invoeren WERKINGSKOST'!H82</f>
        <v>0</v>
      </c>
      <c r="F63">
        <f>'Invoeren WERKINGSKOST'!I82</f>
        <v>0</v>
      </c>
      <c r="G63">
        <f>'Invoeren WERKINGSKOST'!J82</f>
        <v>0</v>
      </c>
      <c r="H63">
        <f>'Invoeren WERKINGSKOST'!K82</f>
        <v>0</v>
      </c>
      <c r="I63">
        <f>'Invoeren WERKINGSKOST'!L82</f>
        <v>0</v>
      </c>
      <c r="J63">
        <f>'Invoeren WERKINGSKOST'!M82</f>
        <v>0</v>
      </c>
      <c r="K63">
        <f>'Invoeren WERKINGSKOST'!N82</f>
        <v>0</v>
      </c>
      <c r="L63">
        <f>'Invoeren WERKINGSKOST'!O82</f>
        <v>0</v>
      </c>
      <c r="M63">
        <f>'Invoeren WERKINGSKOST'!P82</f>
        <v>0</v>
      </c>
    </row>
    <row r="64" spans="1:13" x14ac:dyDescent="0.3">
      <c r="A64">
        <f>'Invoeren WERKINGSKOST'!D83</f>
        <v>63</v>
      </c>
      <c r="B64">
        <f>'Invoeren WERKINGSKOST'!E83</f>
        <v>0</v>
      </c>
      <c r="C64">
        <f>'Invoeren WERKINGSKOST'!F83</f>
        <v>0</v>
      </c>
      <c r="D64">
        <f>'Invoeren WERKINGSKOST'!G83</f>
        <v>0</v>
      </c>
      <c r="E64">
        <f>'Invoeren WERKINGSKOST'!H83</f>
        <v>0</v>
      </c>
      <c r="F64">
        <f>'Invoeren WERKINGSKOST'!I83</f>
        <v>0</v>
      </c>
      <c r="G64">
        <f>'Invoeren WERKINGSKOST'!J83</f>
        <v>0</v>
      </c>
      <c r="H64">
        <f>'Invoeren WERKINGSKOST'!K83</f>
        <v>0</v>
      </c>
      <c r="I64">
        <f>'Invoeren WERKINGSKOST'!L83</f>
        <v>0</v>
      </c>
      <c r="J64">
        <f>'Invoeren WERKINGSKOST'!M83</f>
        <v>0</v>
      </c>
      <c r="K64">
        <f>'Invoeren WERKINGSKOST'!N83</f>
        <v>0</v>
      </c>
      <c r="L64">
        <f>'Invoeren WERKINGSKOST'!O83</f>
        <v>0</v>
      </c>
      <c r="M64">
        <f>'Invoeren WERKINGSKOST'!P83</f>
        <v>0</v>
      </c>
    </row>
    <row r="65" spans="1:13" x14ac:dyDescent="0.3">
      <c r="A65">
        <f>'Invoeren WERKINGSKOST'!D84</f>
        <v>64</v>
      </c>
      <c r="B65">
        <f>'Invoeren WERKINGSKOST'!E84</f>
        <v>0</v>
      </c>
      <c r="C65">
        <f>'Invoeren WERKINGSKOST'!F84</f>
        <v>0</v>
      </c>
      <c r="D65">
        <f>'Invoeren WERKINGSKOST'!G84</f>
        <v>0</v>
      </c>
      <c r="E65">
        <f>'Invoeren WERKINGSKOST'!H84</f>
        <v>0</v>
      </c>
      <c r="F65">
        <f>'Invoeren WERKINGSKOST'!I84</f>
        <v>0</v>
      </c>
      <c r="G65">
        <f>'Invoeren WERKINGSKOST'!J84</f>
        <v>0</v>
      </c>
      <c r="H65">
        <f>'Invoeren WERKINGSKOST'!K84</f>
        <v>0</v>
      </c>
      <c r="I65">
        <f>'Invoeren WERKINGSKOST'!L84</f>
        <v>0</v>
      </c>
      <c r="J65">
        <f>'Invoeren WERKINGSKOST'!M84</f>
        <v>0</v>
      </c>
      <c r="K65">
        <f>'Invoeren WERKINGSKOST'!N84</f>
        <v>0</v>
      </c>
      <c r="L65">
        <f>'Invoeren WERKINGSKOST'!O84</f>
        <v>0</v>
      </c>
      <c r="M65">
        <f>'Invoeren WERKINGSKOST'!P84</f>
        <v>0</v>
      </c>
    </row>
    <row r="66" spans="1:13" x14ac:dyDescent="0.3">
      <c r="A66">
        <f>'Invoeren WERKINGSKOST'!D85</f>
        <v>65</v>
      </c>
      <c r="B66">
        <f>'Invoeren WERKINGSKOST'!E85</f>
        <v>0</v>
      </c>
      <c r="C66">
        <f>'Invoeren WERKINGSKOST'!F85</f>
        <v>0</v>
      </c>
      <c r="D66">
        <f>'Invoeren WERKINGSKOST'!G85</f>
        <v>0</v>
      </c>
      <c r="E66">
        <f>'Invoeren WERKINGSKOST'!H85</f>
        <v>0</v>
      </c>
      <c r="F66">
        <f>'Invoeren WERKINGSKOST'!I85</f>
        <v>0</v>
      </c>
      <c r="G66">
        <f>'Invoeren WERKINGSKOST'!J85</f>
        <v>0</v>
      </c>
      <c r="H66">
        <f>'Invoeren WERKINGSKOST'!K85</f>
        <v>0</v>
      </c>
      <c r="I66">
        <f>'Invoeren WERKINGSKOST'!L85</f>
        <v>0</v>
      </c>
      <c r="J66">
        <f>'Invoeren WERKINGSKOST'!M85</f>
        <v>0</v>
      </c>
      <c r="K66">
        <f>'Invoeren WERKINGSKOST'!N85</f>
        <v>0</v>
      </c>
      <c r="L66">
        <f>'Invoeren WERKINGSKOST'!O85</f>
        <v>0</v>
      </c>
      <c r="M66">
        <f>'Invoeren WERKINGSKOST'!P85</f>
        <v>0</v>
      </c>
    </row>
    <row r="67" spans="1:13" x14ac:dyDescent="0.3">
      <c r="A67">
        <f>'Invoeren WERKINGSKOST'!D86</f>
        <v>66</v>
      </c>
      <c r="B67">
        <f>'Invoeren WERKINGSKOST'!E86</f>
        <v>0</v>
      </c>
      <c r="C67">
        <f>'Invoeren WERKINGSKOST'!F86</f>
        <v>0</v>
      </c>
      <c r="D67">
        <f>'Invoeren WERKINGSKOST'!G86</f>
        <v>0</v>
      </c>
      <c r="E67">
        <f>'Invoeren WERKINGSKOST'!H86</f>
        <v>0</v>
      </c>
      <c r="F67">
        <f>'Invoeren WERKINGSKOST'!I86</f>
        <v>0</v>
      </c>
      <c r="G67">
        <f>'Invoeren WERKINGSKOST'!J86</f>
        <v>0</v>
      </c>
      <c r="H67">
        <f>'Invoeren WERKINGSKOST'!K86</f>
        <v>0</v>
      </c>
      <c r="I67">
        <f>'Invoeren WERKINGSKOST'!L86</f>
        <v>0</v>
      </c>
      <c r="J67">
        <f>'Invoeren WERKINGSKOST'!M86</f>
        <v>0</v>
      </c>
      <c r="K67">
        <f>'Invoeren WERKINGSKOST'!N86</f>
        <v>0</v>
      </c>
      <c r="L67">
        <f>'Invoeren WERKINGSKOST'!O86</f>
        <v>0</v>
      </c>
      <c r="M67">
        <f>'Invoeren WERKINGSKOST'!P86</f>
        <v>0</v>
      </c>
    </row>
    <row r="68" spans="1:13" x14ac:dyDescent="0.3">
      <c r="A68">
        <f>'Invoeren WERKINGSKOST'!D87</f>
        <v>67</v>
      </c>
      <c r="B68">
        <f>'Invoeren WERKINGSKOST'!E87</f>
        <v>0</v>
      </c>
      <c r="C68">
        <f>'Invoeren WERKINGSKOST'!F87</f>
        <v>0</v>
      </c>
      <c r="D68">
        <f>'Invoeren WERKINGSKOST'!G87</f>
        <v>0</v>
      </c>
      <c r="E68">
        <f>'Invoeren WERKINGSKOST'!H87</f>
        <v>0</v>
      </c>
      <c r="F68">
        <f>'Invoeren WERKINGSKOST'!I87</f>
        <v>0</v>
      </c>
      <c r="G68">
        <f>'Invoeren WERKINGSKOST'!J87</f>
        <v>0</v>
      </c>
      <c r="H68">
        <f>'Invoeren WERKINGSKOST'!K87</f>
        <v>0</v>
      </c>
      <c r="I68">
        <f>'Invoeren WERKINGSKOST'!L87</f>
        <v>0</v>
      </c>
      <c r="J68">
        <f>'Invoeren WERKINGSKOST'!M87</f>
        <v>0</v>
      </c>
      <c r="K68">
        <f>'Invoeren WERKINGSKOST'!N87</f>
        <v>0</v>
      </c>
      <c r="L68">
        <f>'Invoeren WERKINGSKOST'!O87</f>
        <v>0</v>
      </c>
      <c r="M68">
        <f>'Invoeren WERKINGSKOST'!P87</f>
        <v>0</v>
      </c>
    </row>
    <row r="69" spans="1:13" x14ac:dyDescent="0.3">
      <c r="A69">
        <f>'Invoeren WERKINGSKOST'!D88</f>
        <v>68</v>
      </c>
      <c r="B69">
        <f>'Invoeren WERKINGSKOST'!E88</f>
        <v>0</v>
      </c>
      <c r="C69">
        <f>'Invoeren WERKINGSKOST'!F88</f>
        <v>0</v>
      </c>
      <c r="D69">
        <f>'Invoeren WERKINGSKOST'!G88</f>
        <v>0</v>
      </c>
      <c r="E69">
        <f>'Invoeren WERKINGSKOST'!H88</f>
        <v>0</v>
      </c>
      <c r="F69">
        <f>'Invoeren WERKINGSKOST'!I88</f>
        <v>0</v>
      </c>
      <c r="G69">
        <f>'Invoeren WERKINGSKOST'!J88</f>
        <v>0</v>
      </c>
      <c r="H69">
        <f>'Invoeren WERKINGSKOST'!K88</f>
        <v>0</v>
      </c>
      <c r="I69">
        <f>'Invoeren WERKINGSKOST'!L88</f>
        <v>0</v>
      </c>
      <c r="J69">
        <f>'Invoeren WERKINGSKOST'!M88</f>
        <v>0</v>
      </c>
      <c r="K69">
        <f>'Invoeren WERKINGSKOST'!N88</f>
        <v>0</v>
      </c>
      <c r="L69">
        <f>'Invoeren WERKINGSKOST'!O88</f>
        <v>0</v>
      </c>
      <c r="M69">
        <f>'Invoeren WERKINGSKOST'!P88</f>
        <v>0</v>
      </c>
    </row>
    <row r="70" spans="1:13" x14ac:dyDescent="0.3">
      <c r="A70">
        <f>'Invoeren WERKINGSKOST'!D89</f>
        <v>69</v>
      </c>
      <c r="B70">
        <f>'Invoeren WERKINGSKOST'!E89</f>
        <v>0</v>
      </c>
      <c r="C70">
        <f>'Invoeren WERKINGSKOST'!F89</f>
        <v>0</v>
      </c>
      <c r="D70">
        <f>'Invoeren WERKINGSKOST'!G89</f>
        <v>0</v>
      </c>
      <c r="E70">
        <f>'Invoeren WERKINGSKOST'!H89</f>
        <v>0</v>
      </c>
      <c r="F70">
        <f>'Invoeren WERKINGSKOST'!I89</f>
        <v>0</v>
      </c>
      <c r="G70">
        <f>'Invoeren WERKINGSKOST'!J89</f>
        <v>0</v>
      </c>
      <c r="H70">
        <f>'Invoeren WERKINGSKOST'!K89</f>
        <v>0</v>
      </c>
      <c r="I70">
        <f>'Invoeren WERKINGSKOST'!L89</f>
        <v>0</v>
      </c>
      <c r="J70">
        <f>'Invoeren WERKINGSKOST'!M89</f>
        <v>0</v>
      </c>
      <c r="K70">
        <f>'Invoeren WERKINGSKOST'!N89</f>
        <v>0</v>
      </c>
      <c r="L70">
        <f>'Invoeren WERKINGSKOST'!O89</f>
        <v>0</v>
      </c>
      <c r="M70">
        <f>'Invoeren WERKINGSKOST'!P89</f>
        <v>0</v>
      </c>
    </row>
    <row r="71" spans="1:13" x14ac:dyDescent="0.3">
      <c r="A71">
        <f>'Invoeren WERKINGSKOST'!D90</f>
        <v>70</v>
      </c>
      <c r="B71">
        <f>'Invoeren WERKINGSKOST'!E90</f>
        <v>0</v>
      </c>
      <c r="C71">
        <f>'Invoeren WERKINGSKOST'!F90</f>
        <v>0</v>
      </c>
      <c r="D71">
        <f>'Invoeren WERKINGSKOST'!G90</f>
        <v>0</v>
      </c>
      <c r="E71">
        <f>'Invoeren WERKINGSKOST'!H90</f>
        <v>0</v>
      </c>
      <c r="F71">
        <f>'Invoeren WERKINGSKOST'!I90</f>
        <v>0</v>
      </c>
      <c r="G71">
        <f>'Invoeren WERKINGSKOST'!J90</f>
        <v>0</v>
      </c>
      <c r="H71">
        <f>'Invoeren WERKINGSKOST'!K90</f>
        <v>0</v>
      </c>
      <c r="I71">
        <f>'Invoeren WERKINGSKOST'!L90</f>
        <v>0</v>
      </c>
      <c r="J71">
        <f>'Invoeren WERKINGSKOST'!M90</f>
        <v>0</v>
      </c>
      <c r="K71">
        <f>'Invoeren WERKINGSKOST'!N90</f>
        <v>0</v>
      </c>
      <c r="L71">
        <f>'Invoeren WERKINGSKOST'!O90</f>
        <v>0</v>
      </c>
      <c r="M71">
        <f>'Invoeren WERKINGSKOST'!P90</f>
        <v>0</v>
      </c>
    </row>
    <row r="72" spans="1:13" x14ac:dyDescent="0.3">
      <c r="A72">
        <f>'Invoeren WERKINGSKOST'!D91</f>
        <v>71</v>
      </c>
      <c r="B72">
        <f>'Invoeren WERKINGSKOST'!E91</f>
        <v>0</v>
      </c>
      <c r="C72">
        <f>'Invoeren WERKINGSKOST'!F91</f>
        <v>0</v>
      </c>
      <c r="D72">
        <f>'Invoeren WERKINGSKOST'!G91</f>
        <v>0</v>
      </c>
      <c r="E72">
        <f>'Invoeren WERKINGSKOST'!H91</f>
        <v>0</v>
      </c>
      <c r="F72">
        <f>'Invoeren WERKINGSKOST'!I91</f>
        <v>0</v>
      </c>
      <c r="G72">
        <f>'Invoeren WERKINGSKOST'!J91</f>
        <v>0</v>
      </c>
      <c r="H72">
        <f>'Invoeren WERKINGSKOST'!K91</f>
        <v>0</v>
      </c>
      <c r="I72">
        <f>'Invoeren WERKINGSKOST'!L91</f>
        <v>0</v>
      </c>
      <c r="J72">
        <f>'Invoeren WERKINGSKOST'!M91</f>
        <v>0</v>
      </c>
      <c r="K72">
        <f>'Invoeren WERKINGSKOST'!N91</f>
        <v>0</v>
      </c>
      <c r="L72">
        <f>'Invoeren WERKINGSKOST'!O91</f>
        <v>0</v>
      </c>
      <c r="M72">
        <f>'Invoeren WERKINGSKOST'!P91</f>
        <v>0</v>
      </c>
    </row>
    <row r="73" spans="1:13" x14ac:dyDescent="0.3">
      <c r="A73">
        <f>'Invoeren WERKINGSKOST'!D92</f>
        <v>72</v>
      </c>
      <c r="B73">
        <f>'Invoeren WERKINGSKOST'!E92</f>
        <v>0</v>
      </c>
      <c r="C73">
        <f>'Invoeren WERKINGSKOST'!F92</f>
        <v>0</v>
      </c>
      <c r="D73">
        <f>'Invoeren WERKINGSKOST'!G92</f>
        <v>0</v>
      </c>
      <c r="E73">
        <f>'Invoeren WERKINGSKOST'!H92</f>
        <v>0</v>
      </c>
      <c r="F73">
        <f>'Invoeren WERKINGSKOST'!I92</f>
        <v>0</v>
      </c>
      <c r="G73">
        <f>'Invoeren WERKINGSKOST'!J92</f>
        <v>0</v>
      </c>
      <c r="H73">
        <f>'Invoeren WERKINGSKOST'!K92</f>
        <v>0</v>
      </c>
      <c r="I73">
        <f>'Invoeren WERKINGSKOST'!L92</f>
        <v>0</v>
      </c>
      <c r="J73">
        <f>'Invoeren WERKINGSKOST'!M92</f>
        <v>0</v>
      </c>
      <c r="K73">
        <f>'Invoeren WERKINGSKOST'!N92</f>
        <v>0</v>
      </c>
      <c r="L73">
        <f>'Invoeren WERKINGSKOST'!O92</f>
        <v>0</v>
      </c>
      <c r="M73">
        <f>'Invoeren WERKINGSKOST'!P92</f>
        <v>0</v>
      </c>
    </row>
    <row r="74" spans="1:13" x14ac:dyDescent="0.3">
      <c r="A74">
        <f>'Invoeren WERKINGSKOST'!D93</f>
        <v>73</v>
      </c>
      <c r="B74">
        <f>'Invoeren WERKINGSKOST'!E93</f>
        <v>0</v>
      </c>
      <c r="C74">
        <f>'Invoeren WERKINGSKOST'!F93</f>
        <v>0</v>
      </c>
      <c r="D74">
        <f>'Invoeren WERKINGSKOST'!G93</f>
        <v>0</v>
      </c>
      <c r="E74">
        <f>'Invoeren WERKINGSKOST'!H93</f>
        <v>0</v>
      </c>
      <c r="F74">
        <f>'Invoeren WERKINGSKOST'!I93</f>
        <v>0</v>
      </c>
      <c r="G74">
        <f>'Invoeren WERKINGSKOST'!J93</f>
        <v>0</v>
      </c>
      <c r="H74">
        <f>'Invoeren WERKINGSKOST'!K93</f>
        <v>0</v>
      </c>
      <c r="I74">
        <f>'Invoeren WERKINGSKOST'!L93</f>
        <v>0</v>
      </c>
      <c r="J74">
        <f>'Invoeren WERKINGSKOST'!M93</f>
        <v>0</v>
      </c>
      <c r="K74">
        <f>'Invoeren WERKINGSKOST'!N93</f>
        <v>0</v>
      </c>
      <c r="L74">
        <f>'Invoeren WERKINGSKOST'!O93</f>
        <v>0</v>
      </c>
      <c r="M74">
        <f>'Invoeren WERKINGSKOST'!P93</f>
        <v>0</v>
      </c>
    </row>
    <row r="75" spans="1:13" x14ac:dyDescent="0.3">
      <c r="A75">
        <f>'Invoeren WERKINGSKOST'!D94</f>
        <v>74</v>
      </c>
      <c r="B75">
        <f>'Invoeren WERKINGSKOST'!E94</f>
        <v>0</v>
      </c>
      <c r="C75">
        <f>'Invoeren WERKINGSKOST'!F94</f>
        <v>0</v>
      </c>
      <c r="D75">
        <f>'Invoeren WERKINGSKOST'!G94</f>
        <v>0</v>
      </c>
      <c r="E75">
        <f>'Invoeren WERKINGSKOST'!H94</f>
        <v>0</v>
      </c>
      <c r="F75">
        <f>'Invoeren WERKINGSKOST'!I94</f>
        <v>0</v>
      </c>
      <c r="G75">
        <f>'Invoeren WERKINGSKOST'!J94</f>
        <v>0</v>
      </c>
      <c r="H75">
        <f>'Invoeren WERKINGSKOST'!K94</f>
        <v>0</v>
      </c>
      <c r="I75">
        <f>'Invoeren WERKINGSKOST'!L94</f>
        <v>0</v>
      </c>
      <c r="J75">
        <f>'Invoeren WERKINGSKOST'!M94</f>
        <v>0</v>
      </c>
      <c r="K75">
        <f>'Invoeren WERKINGSKOST'!N94</f>
        <v>0</v>
      </c>
      <c r="L75">
        <f>'Invoeren WERKINGSKOST'!O94</f>
        <v>0</v>
      </c>
      <c r="M75">
        <f>'Invoeren WERKINGSKOST'!P94</f>
        <v>0</v>
      </c>
    </row>
    <row r="76" spans="1:13" x14ac:dyDescent="0.3">
      <c r="A76">
        <f>'Invoeren WERKINGSKOST'!D95</f>
        <v>75</v>
      </c>
      <c r="B76">
        <f>'Invoeren WERKINGSKOST'!E95</f>
        <v>0</v>
      </c>
      <c r="C76">
        <f>'Invoeren WERKINGSKOST'!F95</f>
        <v>0</v>
      </c>
      <c r="D76">
        <f>'Invoeren WERKINGSKOST'!G95</f>
        <v>0</v>
      </c>
      <c r="E76">
        <f>'Invoeren WERKINGSKOST'!H95</f>
        <v>0</v>
      </c>
      <c r="F76">
        <f>'Invoeren WERKINGSKOST'!I95</f>
        <v>0</v>
      </c>
      <c r="G76">
        <f>'Invoeren WERKINGSKOST'!J95</f>
        <v>0</v>
      </c>
      <c r="H76">
        <f>'Invoeren WERKINGSKOST'!K95</f>
        <v>0</v>
      </c>
      <c r="I76">
        <f>'Invoeren WERKINGSKOST'!L95</f>
        <v>0</v>
      </c>
      <c r="J76">
        <f>'Invoeren WERKINGSKOST'!M95</f>
        <v>0</v>
      </c>
      <c r="K76">
        <f>'Invoeren WERKINGSKOST'!N95</f>
        <v>0</v>
      </c>
      <c r="L76">
        <f>'Invoeren WERKINGSKOST'!O95</f>
        <v>0</v>
      </c>
      <c r="M76">
        <f>'Invoeren WERKINGSKOST'!P95</f>
        <v>0</v>
      </c>
    </row>
    <row r="77" spans="1:13" x14ac:dyDescent="0.3">
      <c r="A77">
        <f>'Invoeren WERKINGSKOST'!D96</f>
        <v>76</v>
      </c>
      <c r="B77">
        <f>'Invoeren WERKINGSKOST'!E96</f>
        <v>0</v>
      </c>
      <c r="C77">
        <f>'Invoeren WERKINGSKOST'!F96</f>
        <v>0</v>
      </c>
      <c r="D77">
        <f>'Invoeren WERKINGSKOST'!G96</f>
        <v>0</v>
      </c>
      <c r="E77">
        <f>'Invoeren WERKINGSKOST'!H96</f>
        <v>0</v>
      </c>
      <c r="F77">
        <f>'Invoeren WERKINGSKOST'!I96</f>
        <v>0</v>
      </c>
      <c r="G77">
        <f>'Invoeren WERKINGSKOST'!J96</f>
        <v>0</v>
      </c>
      <c r="H77">
        <f>'Invoeren WERKINGSKOST'!K96</f>
        <v>0</v>
      </c>
      <c r="I77">
        <f>'Invoeren WERKINGSKOST'!L96</f>
        <v>0</v>
      </c>
      <c r="J77">
        <f>'Invoeren WERKINGSKOST'!M96</f>
        <v>0</v>
      </c>
      <c r="K77">
        <f>'Invoeren WERKINGSKOST'!N96</f>
        <v>0</v>
      </c>
      <c r="L77">
        <f>'Invoeren WERKINGSKOST'!O96</f>
        <v>0</v>
      </c>
      <c r="M77">
        <f>'Invoeren WERKINGSKOST'!P96</f>
        <v>0</v>
      </c>
    </row>
    <row r="78" spans="1:13" x14ac:dyDescent="0.3">
      <c r="A78">
        <f>'Invoeren WERKINGSKOST'!D97</f>
        <v>77</v>
      </c>
      <c r="B78">
        <f>'Invoeren WERKINGSKOST'!E97</f>
        <v>0</v>
      </c>
      <c r="C78">
        <f>'Invoeren WERKINGSKOST'!F97</f>
        <v>0</v>
      </c>
      <c r="D78">
        <f>'Invoeren WERKINGSKOST'!G97</f>
        <v>0</v>
      </c>
      <c r="E78">
        <f>'Invoeren WERKINGSKOST'!H97</f>
        <v>0</v>
      </c>
      <c r="F78">
        <f>'Invoeren WERKINGSKOST'!I97</f>
        <v>0</v>
      </c>
      <c r="G78">
        <f>'Invoeren WERKINGSKOST'!J97</f>
        <v>0</v>
      </c>
      <c r="H78">
        <f>'Invoeren WERKINGSKOST'!K97</f>
        <v>0</v>
      </c>
      <c r="I78">
        <f>'Invoeren WERKINGSKOST'!L97</f>
        <v>0</v>
      </c>
      <c r="J78">
        <f>'Invoeren WERKINGSKOST'!M97</f>
        <v>0</v>
      </c>
      <c r="K78">
        <f>'Invoeren WERKINGSKOST'!N97</f>
        <v>0</v>
      </c>
      <c r="L78">
        <f>'Invoeren WERKINGSKOST'!O97</f>
        <v>0</v>
      </c>
      <c r="M78">
        <f>'Invoeren WERKINGSKOST'!P97</f>
        <v>0</v>
      </c>
    </row>
    <row r="79" spans="1:13" x14ac:dyDescent="0.3">
      <c r="A79">
        <f>'Invoeren WERKINGSKOST'!D98</f>
        <v>78</v>
      </c>
      <c r="B79">
        <f>'Invoeren WERKINGSKOST'!E98</f>
        <v>0</v>
      </c>
      <c r="C79">
        <f>'Invoeren WERKINGSKOST'!F98</f>
        <v>0</v>
      </c>
      <c r="D79">
        <f>'Invoeren WERKINGSKOST'!G98</f>
        <v>0</v>
      </c>
      <c r="E79">
        <f>'Invoeren WERKINGSKOST'!H98</f>
        <v>0</v>
      </c>
      <c r="F79">
        <f>'Invoeren WERKINGSKOST'!I98</f>
        <v>0</v>
      </c>
      <c r="G79">
        <f>'Invoeren WERKINGSKOST'!J98</f>
        <v>0</v>
      </c>
      <c r="H79">
        <f>'Invoeren WERKINGSKOST'!K98</f>
        <v>0</v>
      </c>
      <c r="I79">
        <f>'Invoeren WERKINGSKOST'!L98</f>
        <v>0</v>
      </c>
      <c r="J79">
        <f>'Invoeren WERKINGSKOST'!M98</f>
        <v>0</v>
      </c>
      <c r="K79">
        <f>'Invoeren WERKINGSKOST'!N98</f>
        <v>0</v>
      </c>
      <c r="L79">
        <f>'Invoeren WERKINGSKOST'!O98</f>
        <v>0</v>
      </c>
      <c r="M79">
        <f>'Invoeren WERKINGSKOST'!P98</f>
        <v>0</v>
      </c>
    </row>
    <row r="80" spans="1:13" x14ac:dyDescent="0.3">
      <c r="A80">
        <f>'Invoeren WERKINGSKOST'!D99</f>
        <v>79</v>
      </c>
      <c r="B80">
        <f>'Invoeren WERKINGSKOST'!E99</f>
        <v>0</v>
      </c>
      <c r="C80">
        <f>'Invoeren WERKINGSKOST'!F99</f>
        <v>0</v>
      </c>
      <c r="D80">
        <f>'Invoeren WERKINGSKOST'!G99</f>
        <v>0</v>
      </c>
      <c r="E80">
        <f>'Invoeren WERKINGSKOST'!H99</f>
        <v>0</v>
      </c>
      <c r="F80">
        <f>'Invoeren WERKINGSKOST'!I99</f>
        <v>0</v>
      </c>
      <c r="G80">
        <f>'Invoeren WERKINGSKOST'!J99</f>
        <v>0</v>
      </c>
      <c r="H80">
        <f>'Invoeren WERKINGSKOST'!K99</f>
        <v>0</v>
      </c>
      <c r="I80">
        <f>'Invoeren WERKINGSKOST'!L99</f>
        <v>0</v>
      </c>
      <c r="J80">
        <f>'Invoeren WERKINGSKOST'!M99</f>
        <v>0</v>
      </c>
      <c r="K80">
        <f>'Invoeren WERKINGSKOST'!N99</f>
        <v>0</v>
      </c>
      <c r="L80">
        <f>'Invoeren WERKINGSKOST'!O99</f>
        <v>0</v>
      </c>
      <c r="M80">
        <f>'Invoeren WERKINGSKOST'!P99</f>
        <v>0</v>
      </c>
    </row>
    <row r="81" spans="1:13" x14ac:dyDescent="0.3">
      <c r="A81">
        <f>'Invoeren WERKINGSKOST'!D100</f>
        <v>80</v>
      </c>
      <c r="B81">
        <f>'Invoeren WERKINGSKOST'!E100</f>
        <v>0</v>
      </c>
      <c r="C81">
        <f>'Invoeren WERKINGSKOST'!F100</f>
        <v>0</v>
      </c>
      <c r="D81">
        <f>'Invoeren WERKINGSKOST'!G100</f>
        <v>0</v>
      </c>
      <c r="E81">
        <f>'Invoeren WERKINGSKOST'!H100</f>
        <v>0</v>
      </c>
      <c r="F81">
        <f>'Invoeren WERKINGSKOST'!I100</f>
        <v>0</v>
      </c>
      <c r="G81">
        <f>'Invoeren WERKINGSKOST'!J100</f>
        <v>0</v>
      </c>
      <c r="H81">
        <f>'Invoeren WERKINGSKOST'!K100</f>
        <v>0</v>
      </c>
      <c r="I81">
        <f>'Invoeren WERKINGSKOST'!L100</f>
        <v>0</v>
      </c>
      <c r="J81">
        <f>'Invoeren WERKINGSKOST'!M100</f>
        <v>0</v>
      </c>
      <c r="K81">
        <f>'Invoeren WERKINGSKOST'!N100</f>
        <v>0</v>
      </c>
      <c r="L81">
        <f>'Invoeren WERKINGSKOST'!O100</f>
        <v>0</v>
      </c>
      <c r="M81">
        <f>'Invoeren WERKINGSKOST'!P100</f>
        <v>0</v>
      </c>
    </row>
    <row r="82" spans="1:13" x14ac:dyDescent="0.3">
      <c r="A82">
        <f>'Invoeren WERKINGSKOST'!D101</f>
        <v>81</v>
      </c>
      <c r="B82">
        <f>'Invoeren WERKINGSKOST'!E101</f>
        <v>0</v>
      </c>
      <c r="C82">
        <f>'Invoeren WERKINGSKOST'!F101</f>
        <v>0</v>
      </c>
      <c r="D82">
        <f>'Invoeren WERKINGSKOST'!G101</f>
        <v>0</v>
      </c>
      <c r="E82">
        <f>'Invoeren WERKINGSKOST'!H101</f>
        <v>0</v>
      </c>
      <c r="F82">
        <f>'Invoeren WERKINGSKOST'!I101</f>
        <v>0</v>
      </c>
      <c r="G82">
        <f>'Invoeren WERKINGSKOST'!J101</f>
        <v>0</v>
      </c>
      <c r="H82">
        <f>'Invoeren WERKINGSKOST'!K101</f>
        <v>0</v>
      </c>
      <c r="I82">
        <f>'Invoeren WERKINGSKOST'!L101</f>
        <v>0</v>
      </c>
      <c r="J82">
        <f>'Invoeren WERKINGSKOST'!M101</f>
        <v>0</v>
      </c>
      <c r="K82">
        <f>'Invoeren WERKINGSKOST'!N101</f>
        <v>0</v>
      </c>
      <c r="L82">
        <f>'Invoeren WERKINGSKOST'!O101</f>
        <v>0</v>
      </c>
      <c r="M82">
        <f>'Invoeren WERKINGSKOST'!P101</f>
        <v>0</v>
      </c>
    </row>
    <row r="83" spans="1:13" x14ac:dyDescent="0.3">
      <c r="A83">
        <f>'Invoeren WERKINGSKOST'!D102</f>
        <v>82</v>
      </c>
      <c r="B83">
        <f>'Invoeren WERKINGSKOST'!E102</f>
        <v>0</v>
      </c>
      <c r="C83">
        <f>'Invoeren WERKINGSKOST'!F102</f>
        <v>0</v>
      </c>
      <c r="D83">
        <f>'Invoeren WERKINGSKOST'!G102</f>
        <v>0</v>
      </c>
      <c r="E83">
        <f>'Invoeren WERKINGSKOST'!H102</f>
        <v>0</v>
      </c>
      <c r="F83">
        <f>'Invoeren WERKINGSKOST'!I102</f>
        <v>0</v>
      </c>
      <c r="G83">
        <f>'Invoeren WERKINGSKOST'!J102</f>
        <v>0</v>
      </c>
      <c r="H83">
        <f>'Invoeren WERKINGSKOST'!K102</f>
        <v>0</v>
      </c>
      <c r="I83">
        <f>'Invoeren WERKINGSKOST'!L102</f>
        <v>0</v>
      </c>
      <c r="J83">
        <f>'Invoeren WERKINGSKOST'!M102</f>
        <v>0</v>
      </c>
      <c r="K83">
        <f>'Invoeren WERKINGSKOST'!N102</f>
        <v>0</v>
      </c>
      <c r="L83">
        <f>'Invoeren WERKINGSKOST'!O102</f>
        <v>0</v>
      </c>
      <c r="M83">
        <f>'Invoeren WERKINGSKOST'!P102</f>
        <v>0</v>
      </c>
    </row>
    <row r="84" spans="1:13" x14ac:dyDescent="0.3">
      <c r="A84">
        <f>'Invoeren WERKINGSKOST'!D103</f>
        <v>83</v>
      </c>
      <c r="B84">
        <f>'Invoeren WERKINGSKOST'!E103</f>
        <v>0</v>
      </c>
      <c r="C84">
        <f>'Invoeren WERKINGSKOST'!F103</f>
        <v>0</v>
      </c>
      <c r="D84">
        <f>'Invoeren WERKINGSKOST'!G103</f>
        <v>0</v>
      </c>
      <c r="E84">
        <f>'Invoeren WERKINGSKOST'!H103</f>
        <v>0</v>
      </c>
      <c r="F84">
        <f>'Invoeren WERKINGSKOST'!I103</f>
        <v>0</v>
      </c>
      <c r="G84">
        <f>'Invoeren WERKINGSKOST'!J103</f>
        <v>0</v>
      </c>
      <c r="H84">
        <f>'Invoeren WERKINGSKOST'!K103</f>
        <v>0</v>
      </c>
      <c r="I84">
        <f>'Invoeren WERKINGSKOST'!L103</f>
        <v>0</v>
      </c>
      <c r="J84">
        <f>'Invoeren WERKINGSKOST'!M103</f>
        <v>0</v>
      </c>
      <c r="K84">
        <f>'Invoeren WERKINGSKOST'!N103</f>
        <v>0</v>
      </c>
      <c r="L84">
        <f>'Invoeren WERKINGSKOST'!O103</f>
        <v>0</v>
      </c>
      <c r="M84">
        <f>'Invoeren WERKINGSKOST'!P103</f>
        <v>0</v>
      </c>
    </row>
    <row r="85" spans="1:13" x14ac:dyDescent="0.3">
      <c r="A85">
        <f>'Invoeren WERKINGSKOST'!D104</f>
        <v>84</v>
      </c>
      <c r="B85">
        <f>'Invoeren WERKINGSKOST'!E104</f>
        <v>0</v>
      </c>
      <c r="C85">
        <f>'Invoeren WERKINGSKOST'!F104</f>
        <v>0</v>
      </c>
      <c r="D85">
        <f>'Invoeren WERKINGSKOST'!G104</f>
        <v>0</v>
      </c>
      <c r="E85">
        <f>'Invoeren WERKINGSKOST'!H104</f>
        <v>0</v>
      </c>
      <c r="F85">
        <f>'Invoeren WERKINGSKOST'!I104</f>
        <v>0</v>
      </c>
      <c r="G85">
        <f>'Invoeren WERKINGSKOST'!J104</f>
        <v>0</v>
      </c>
      <c r="H85">
        <f>'Invoeren WERKINGSKOST'!K104</f>
        <v>0</v>
      </c>
      <c r="I85">
        <f>'Invoeren WERKINGSKOST'!L104</f>
        <v>0</v>
      </c>
      <c r="J85">
        <f>'Invoeren WERKINGSKOST'!M104</f>
        <v>0</v>
      </c>
      <c r="K85">
        <f>'Invoeren WERKINGSKOST'!N104</f>
        <v>0</v>
      </c>
      <c r="L85">
        <f>'Invoeren WERKINGSKOST'!O104</f>
        <v>0</v>
      </c>
      <c r="M85">
        <f>'Invoeren WERKINGSKOST'!P104</f>
        <v>0</v>
      </c>
    </row>
    <row r="86" spans="1:13" x14ac:dyDescent="0.3">
      <c r="A86">
        <f>'Invoeren WERKINGSKOST'!D105</f>
        <v>85</v>
      </c>
      <c r="B86">
        <f>'Invoeren WERKINGSKOST'!E105</f>
        <v>0</v>
      </c>
      <c r="C86">
        <f>'Invoeren WERKINGSKOST'!F105</f>
        <v>0</v>
      </c>
      <c r="D86">
        <f>'Invoeren WERKINGSKOST'!G105</f>
        <v>0</v>
      </c>
      <c r="E86">
        <f>'Invoeren WERKINGSKOST'!H105</f>
        <v>0</v>
      </c>
      <c r="F86">
        <f>'Invoeren WERKINGSKOST'!I105</f>
        <v>0</v>
      </c>
      <c r="G86">
        <f>'Invoeren WERKINGSKOST'!J105</f>
        <v>0</v>
      </c>
      <c r="H86">
        <f>'Invoeren WERKINGSKOST'!K105</f>
        <v>0</v>
      </c>
      <c r="I86">
        <f>'Invoeren WERKINGSKOST'!L105</f>
        <v>0</v>
      </c>
      <c r="J86">
        <f>'Invoeren WERKINGSKOST'!M105</f>
        <v>0</v>
      </c>
      <c r="K86">
        <f>'Invoeren WERKINGSKOST'!N105</f>
        <v>0</v>
      </c>
      <c r="L86">
        <f>'Invoeren WERKINGSKOST'!O105</f>
        <v>0</v>
      </c>
      <c r="M86">
        <f>'Invoeren WERKINGSKOST'!P105</f>
        <v>0</v>
      </c>
    </row>
    <row r="87" spans="1:13" x14ac:dyDescent="0.3">
      <c r="A87">
        <f>'Invoeren WERKINGSKOST'!D106</f>
        <v>86</v>
      </c>
      <c r="B87">
        <f>'Invoeren WERKINGSKOST'!E106</f>
        <v>0</v>
      </c>
      <c r="C87">
        <f>'Invoeren WERKINGSKOST'!F106</f>
        <v>0</v>
      </c>
      <c r="D87">
        <f>'Invoeren WERKINGSKOST'!G106</f>
        <v>0</v>
      </c>
      <c r="E87">
        <f>'Invoeren WERKINGSKOST'!H106</f>
        <v>0</v>
      </c>
      <c r="F87">
        <f>'Invoeren WERKINGSKOST'!I106</f>
        <v>0</v>
      </c>
      <c r="G87">
        <f>'Invoeren WERKINGSKOST'!J106</f>
        <v>0</v>
      </c>
      <c r="H87">
        <f>'Invoeren WERKINGSKOST'!K106</f>
        <v>0</v>
      </c>
      <c r="I87">
        <f>'Invoeren WERKINGSKOST'!L106</f>
        <v>0</v>
      </c>
      <c r="J87">
        <f>'Invoeren WERKINGSKOST'!M106</f>
        <v>0</v>
      </c>
      <c r="K87">
        <f>'Invoeren WERKINGSKOST'!N106</f>
        <v>0</v>
      </c>
      <c r="L87">
        <f>'Invoeren WERKINGSKOST'!O106</f>
        <v>0</v>
      </c>
      <c r="M87">
        <f>'Invoeren WERKINGSKOST'!P106</f>
        <v>0</v>
      </c>
    </row>
    <row r="88" spans="1:13" x14ac:dyDescent="0.3">
      <c r="A88">
        <f>'Invoeren WERKINGSKOST'!D107</f>
        <v>87</v>
      </c>
      <c r="B88">
        <f>'Invoeren WERKINGSKOST'!E107</f>
        <v>0</v>
      </c>
      <c r="C88">
        <f>'Invoeren WERKINGSKOST'!F107</f>
        <v>0</v>
      </c>
      <c r="D88">
        <f>'Invoeren WERKINGSKOST'!G107</f>
        <v>0</v>
      </c>
      <c r="E88">
        <f>'Invoeren WERKINGSKOST'!H107</f>
        <v>0</v>
      </c>
      <c r="F88">
        <f>'Invoeren WERKINGSKOST'!I107</f>
        <v>0</v>
      </c>
      <c r="G88">
        <f>'Invoeren WERKINGSKOST'!J107</f>
        <v>0</v>
      </c>
      <c r="H88">
        <f>'Invoeren WERKINGSKOST'!K107</f>
        <v>0</v>
      </c>
      <c r="I88">
        <f>'Invoeren WERKINGSKOST'!L107</f>
        <v>0</v>
      </c>
      <c r="J88">
        <f>'Invoeren WERKINGSKOST'!M107</f>
        <v>0</v>
      </c>
      <c r="K88">
        <f>'Invoeren WERKINGSKOST'!N107</f>
        <v>0</v>
      </c>
      <c r="L88">
        <f>'Invoeren WERKINGSKOST'!O107</f>
        <v>0</v>
      </c>
      <c r="M88">
        <f>'Invoeren WERKINGSKOST'!P107</f>
        <v>0</v>
      </c>
    </row>
    <row r="89" spans="1:13" x14ac:dyDescent="0.3">
      <c r="A89">
        <f>'Invoeren WERKINGSKOST'!D108</f>
        <v>88</v>
      </c>
      <c r="B89">
        <f>'Invoeren WERKINGSKOST'!E108</f>
        <v>0</v>
      </c>
      <c r="C89">
        <f>'Invoeren WERKINGSKOST'!F108</f>
        <v>0</v>
      </c>
      <c r="D89">
        <f>'Invoeren WERKINGSKOST'!G108</f>
        <v>0</v>
      </c>
      <c r="E89">
        <f>'Invoeren WERKINGSKOST'!H108</f>
        <v>0</v>
      </c>
      <c r="F89">
        <f>'Invoeren WERKINGSKOST'!I108</f>
        <v>0</v>
      </c>
      <c r="G89">
        <f>'Invoeren WERKINGSKOST'!J108</f>
        <v>0</v>
      </c>
      <c r="H89">
        <f>'Invoeren WERKINGSKOST'!K108</f>
        <v>0</v>
      </c>
      <c r="I89">
        <f>'Invoeren WERKINGSKOST'!L108</f>
        <v>0</v>
      </c>
      <c r="J89">
        <f>'Invoeren WERKINGSKOST'!M108</f>
        <v>0</v>
      </c>
      <c r="K89">
        <f>'Invoeren WERKINGSKOST'!N108</f>
        <v>0</v>
      </c>
      <c r="L89">
        <f>'Invoeren WERKINGSKOST'!O108</f>
        <v>0</v>
      </c>
      <c r="M89">
        <f>'Invoeren WERKINGSKOST'!P108</f>
        <v>0</v>
      </c>
    </row>
    <row r="90" spans="1:13" x14ac:dyDescent="0.3">
      <c r="A90">
        <f>'Invoeren WERKINGSKOST'!D109</f>
        <v>89</v>
      </c>
      <c r="B90">
        <f>'Invoeren WERKINGSKOST'!E109</f>
        <v>0</v>
      </c>
      <c r="C90">
        <f>'Invoeren WERKINGSKOST'!F109</f>
        <v>0</v>
      </c>
      <c r="D90">
        <f>'Invoeren WERKINGSKOST'!G109</f>
        <v>0</v>
      </c>
      <c r="E90">
        <f>'Invoeren WERKINGSKOST'!H109</f>
        <v>0</v>
      </c>
      <c r="F90">
        <f>'Invoeren WERKINGSKOST'!I109</f>
        <v>0</v>
      </c>
      <c r="G90">
        <f>'Invoeren WERKINGSKOST'!J109</f>
        <v>0</v>
      </c>
      <c r="H90">
        <f>'Invoeren WERKINGSKOST'!K109</f>
        <v>0</v>
      </c>
      <c r="I90">
        <f>'Invoeren WERKINGSKOST'!L109</f>
        <v>0</v>
      </c>
      <c r="J90">
        <f>'Invoeren WERKINGSKOST'!M109</f>
        <v>0</v>
      </c>
      <c r="K90">
        <f>'Invoeren WERKINGSKOST'!N109</f>
        <v>0</v>
      </c>
      <c r="L90">
        <f>'Invoeren WERKINGSKOST'!O109</f>
        <v>0</v>
      </c>
      <c r="M90">
        <f>'Invoeren WERKINGSKOST'!P109</f>
        <v>0</v>
      </c>
    </row>
    <row r="91" spans="1:13" x14ac:dyDescent="0.3">
      <c r="A91">
        <f>'Invoeren WERKINGSKOST'!D110</f>
        <v>90</v>
      </c>
      <c r="B91">
        <f>'Invoeren WERKINGSKOST'!E110</f>
        <v>0</v>
      </c>
      <c r="C91">
        <f>'Invoeren WERKINGSKOST'!F110</f>
        <v>0</v>
      </c>
      <c r="D91">
        <f>'Invoeren WERKINGSKOST'!G110</f>
        <v>0</v>
      </c>
      <c r="E91">
        <f>'Invoeren WERKINGSKOST'!H110</f>
        <v>0</v>
      </c>
      <c r="F91">
        <f>'Invoeren WERKINGSKOST'!I110</f>
        <v>0</v>
      </c>
      <c r="G91">
        <f>'Invoeren WERKINGSKOST'!J110</f>
        <v>0</v>
      </c>
      <c r="H91">
        <f>'Invoeren WERKINGSKOST'!K110</f>
        <v>0</v>
      </c>
      <c r="I91">
        <f>'Invoeren WERKINGSKOST'!L110</f>
        <v>0</v>
      </c>
      <c r="J91">
        <f>'Invoeren WERKINGSKOST'!M110</f>
        <v>0</v>
      </c>
      <c r="K91">
        <f>'Invoeren WERKINGSKOST'!N110</f>
        <v>0</v>
      </c>
      <c r="L91">
        <f>'Invoeren WERKINGSKOST'!O110</f>
        <v>0</v>
      </c>
      <c r="M91">
        <f>'Invoeren WERKINGSKOST'!P110</f>
        <v>0</v>
      </c>
    </row>
    <row r="92" spans="1:13" x14ac:dyDescent="0.3">
      <c r="A92">
        <f>'Invoeren WERKINGSKOST'!D111</f>
        <v>91</v>
      </c>
      <c r="B92">
        <f>'Invoeren WERKINGSKOST'!E111</f>
        <v>0</v>
      </c>
      <c r="C92">
        <f>'Invoeren WERKINGSKOST'!F111</f>
        <v>0</v>
      </c>
      <c r="D92">
        <f>'Invoeren WERKINGSKOST'!G111</f>
        <v>0</v>
      </c>
      <c r="E92">
        <f>'Invoeren WERKINGSKOST'!H111</f>
        <v>0</v>
      </c>
      <c r="F92">
        <f>'Invoeren WERKINGSKOST'!I111</f>
        <v>0</v>
      </c>
      <c r="G92">
        <f>'Invoeren WERKINGSKOST'!J111</f>
        <v>0</v>
      </c>
      <c r="H92">
        <f>'Invoeren WERKINGSKOST'!K111</f>
        <v>0</v>
      </c>
      <c r="I92">
        <f>'Invoeren WERKINGSKOST'!L111</f>
        <v>0</v>
      </c>
      <c r="J92">
        <f>'Invoeren WERKINGSKOST'!M111</f>
        <v>0</v>
      </c>
      <c r="K92">
        <f>'Invoeren WERKINGSKOST'!N111</f>
        <v>0</v>
      </c>
      <c r="L92">
        <f>'Invoeren WERKINGSKOST'!O111</f>
        <v>0</v>
      </c>
      <c r="M92">
        <f>'Invoeren WERKINGSKOST'!P111</f>
        <v>0</v>
      </c>
    </row>
    <row r="93" spans="1:13" x14ac:dyDescent="0.3">
      <c r="A93">
        <f>'Invoeren WERKINGSKOST'!D112</f>
        <v>92</v>
      </c>
      <c r="B93">
        <f>'Invoeren WERKINGSKOST'!E112</f>
        <v>0</v>
      </c>
      <c r="C93">
        <f>'Invoeren WERKINGSKOST'!F112</f>
        <v>0</v>
      </c>
      <c r="D93">
        <f>'Invoeren WERKINGSKOST'!G112</f>
        <v>0</v>
      </c>
      <c r="E93">
        <f>'Invoeren WERKINGSKOST'!H112</f>
        <v>0</v>
      </c>
      <c r="F93">
        <f>'Invoeren WERKINGSKOST'!I112</f>
        <v>0</v>
      </c>
      <c r="G93">
        <f>'Invoeren WERKINGSKOST'!J112</f>
        <v>0</v>
      </c>
      <c r="H93">
        <f>'Invoeren WERKINGSKOST'!K112</f>
        <v>0</v>
      </c>
      <c r="I93">
        <f>'Invoeren WERKINGSKOST'!L112</f>
        <v>0</v>
      </c>
      <c r="J93">
        <f>'Invoeren WERKINGSKOST'!M112</f>
        <v>0</v>
      </c>
      <c r="K93">
        <f>'Invoeren WERKINGSKOST'!N112</f>
        <v>0</v>
      </c>
      <c r="L93">
        <f>'Invoeren WERKINGSKOST'!O112</f>
        <v>0</v>
      </c>
      <c r="M93">
        <f>'Invoeren WERKINGSKOST'!P112</f>
        <v>0</v>
      </c>
    </row>
    <row r="94" spans="1:13" x14ac:dyDescent="0.3">
      <c r="A94">
        <f>'Invoeren WERKINGSKOST'!D113</f>
        <v>93</v>
      </c>
      <c r="B94">
        <f>'Invoeren WERKINGSKOST'!E113</f>
        <v>0</v>
      </c>
      <c r="C94">
        <f>'Invoeren WERKINGSKOST'!F113</f>
        <v>0</v>
      </c>
      <c r="D94">
        <f>'Invoeren WERKINGSKOST'!G113</f>
        <v>0</v>
      </c>
      <c r="E94">
        <f>'Invoeren WERKINGSKOST'!H113</f>
        <v>0</v>
      </c>
      <c r="F94">
        <f>'Invoeren WERKINGSKOST'!I113</f>
        <v>0</v>
      </c>
      <c r="G94">
        <f>'Invoeren WERKINGSKOST'!J113</f>
        <v>0</v>
      </c>
      <c r="H94">
        <f>'Invoeren WERKINGSKOST'!K113</f>
        <v>0</v>
      </c>
      <c r="I94">
        <f>'Invoeren WERKINGSKOST'!L113</f>
        <v>0</v>
      </c>
      <c r="J94">
        <f>'Invoeren WERKINGSKOST'!M113</f>
        <v>0</v>
      </c>
      <c r="K94">
        <f>'Invoeren WERKINGSKOST'!N113</f>
        <v>0</v>
      </c>
      <c r="L94">
        <f>'Invoeren WERKINGSKOST'!O113</f>
        <v>0</v>
      </c>
      <c r="M94">
        <f>'Invoeren WERKINGSKOST'!P113</f>
        <v>0</v>
      </c>
    </row>
    <row r="95" spans="1:13" x14ac:dyDescent="0.3">
      <c r="A95">
        <f>'Invoeren WERKINGSKOST'!D114</f>
        <v>94</v>
      </c>
      <c r="B95">
        <f>'Invoeren WERKINGSKOST'!E114</f>
        <v>0</v>
      </c>
      <c r="C95">
        <f>'Invoeren WERKINGSKOST'!F114</f>
        <v>0</v>
      </c>
      <c r="D95">
        <f>'Invoeren WERKINGSKOST'!G114</f>
        <v>0</v>
      </c>
      <c r="E95">
        <f>'Invoeren WERKINGSKOST'!H114</f>
        <v>0</v>
      </c>
      <c r="F95">
        <f>'Invoeren WERKINGSKOST'!I114</f>
        <v>0</v>
      </c>
      <c r="G95">
        <f>'Invoeren WERKINGSKOST'!J114</f>
        <v>0</v>
      </c>
      <c r="H95">
        <f>'Invoeren WERKINGSKOST'!K114</f>
        <v>0</v>
      </c>
      <c r="I95">
        <f>'Invoeren WERKINGSKOST'!L114</f>
        <v>0</v>
      </c>
      <c r="J95">
        <f>'Invoeren WERKINGSKOST'!M114</f>
        <v>0</v>
      </c>
      <c r="K95">
        <f>'Invoeren WERKINGSKOST'!N114</f>
        <v>0</v>
      </c>
      <c r="L95">
        <f>'Invoeren WERKINGSKOST'!O114</f>
        <v>0</v>
      </c>
      <c r="M95">
        <f>'Invoeren WERKINGSKOST'!P114</f>
        <v>0</v>
      </c>
    </row>
    <row r="96" spans="1:13" x14ac:dyDescent="0.3">
      <c r="A96">
        <f>'Invoeren WERKINGSKOST'!D115</f>
        <v>95</v>
      </c>
      <c r="B96">
        <f>'Invoeren WERKINGSKOST'!E115</f>
        <v>0</v>
      </c>
      <c r="C96">
        <f>'Invoeren WERKINGSKOST'!F115</f>
        <v>0</v>
      </c>
      <c r="D96">
        <f>'Invoeren WERKINGSKOST'!G115</f>
        <v>0</v>
      </c>
      <c r="E96">
        <f>'Invoeren WERKINGSKOST'!H115</f>
        <v>0</v>
      </c>
      <c r="F96">
        <f>'Invoeren WERKINGSKOST'!I115</f>
        <v>0</v>
      </c>
      <c r="G96">
        <f>'Invoeren WERKINGSKOST'!J115</f>
        <v>0</v>
      </c>
      <c r="H96">
        <f>'Invoeren WERKINGSKOST'!K115</f>
        <v>0</v>
      </c>
      <c r="I96">
        <f>'Invoeren WERKINGSKOST'!L115</f>
        <v>0</v>
      </c>
      <c r="J96">
        <f>'Invoeren WERKINGSKOST'!M115</f>
        <v>0</v>
      </c>
      <c r="K96">
        <f>'Invoeren WERKINGSKOST'!N115</f>
        <v>0</v>
      </c>
      <c r="L96">
        <f>'Invoeren WERKINGSKOST'!O115</f>
        <v>0</v>
      </c>
      <c r="M96">
        <f>'Invoeren WERKINGSKOST'!P115</f>
        <v>0</v>
      </c>
    </row>
    <row r="97" spans="1:13" x14ac:dyDescent="0.3">
      <c r="A97">
        <f>'Invoeren WERKINGSKOST'!D116</f>
        <v>96</v>
      </c>
      <c r="B97">
        <f>'Invoeren WERKINGSKOST'!E116</f>
        <v>0</v>
      </c>
      <c r="C97">
        <f>'Invoeren WERKINGSKOST'!F116</f>
        <v>0</v>
      </c>
      <c r="D97">
        <f>'Invoeren WERKINGSKOST'!G116</f>
        <v>0</v>
      </c>
      <c r="E97">
        <f>'Invoeren WERKINGSKOST'!H116</f>
        <v>0</v>
      </c>
      <c r="F97">
        <f>'Invoeren WERKINGSKOST'!I116</f>
        <v>0</v>
      </c>
      <c r="G97">
        <f>'Invoeren WERKINGSKOST'!J116</f>
        <v>0</v>
      </c>
      <c r="H97">
        <f>'Invoeren WERKINGSKOST'!K116</f>
        <v>0</v>
      </c>
      <c r="I97">
        <f>'Invoeren WERKINGSKOST'!L116</f>
        <v>0</v>
      </c>
      <c r="J97">
        <f>'Invoeren WERKINGSKOST'!M116</f>
        <v>0</v>
      </c>
      <c r="K97">
        <f>'Invoeren WERKINGSKOST'!N116</f>
        <v>0</v>
      </c>
      <c r="L97">
        <f>'Invoeren WERKINGSKOST'!O116</f>
        <v>0</v>
      </c>
      <c r="M97">
        <f>'Invoeren WERKINGSKOST'!P116</f>
        <v>0</v>
      </c>
    </row>
    <row r="98" spans="1:13" x14ac:dyDescent="0.3">
      <c r="A98">
        <f>'Invoeren WERKINGSKOST'!D117</f>
        <v>97</v>
      </c>
      <c r="B98">
        <f>'Invoeren WERKINGSKOST'!E117</f>
        <v>0</v>
      </c>
      <c r="C98">
        <f>'Invoeren WERKINGSKOST'!F117</f>
        <v>0</v>
      </c>
      <c r="D98">
        <f>'Invoeren WERKINGSKOST'!G117</f>
        <v>0</v>
      </c>
      <c r="E98">
        <f>'Invoeren WERKINGSKOST'!H117</f>
        <v>0</v>
      </c>
      <c r="F98">
        <f>'Invoeren WERKINGSKOST'!I117</f>
        <v>0</v>
      </c>
      <c r="G98">
        <f>'Invoeren WERKINGSKOST'!J117</f>
        <v>0</v>
      </c>
      <c r="H98">
        <f>'Invoeren WERKINGSKOST'!K117</f>
        <v>0</v>
      </c>
      <c r="I98">
        <f>'Invoeren WERKINGSKOST'!L117</f>
        <v>0</v>
      </c>
      <c r="J98">
        <f>'Invoeren WERKINGSKOST'!M117</f>
        <v>0</v>
      </c>
      <c r="K98">
        <f>'Invoeren WERKINGSKOST'!N117</f>
        <v>0</v>
      </c>
      <c r="L98">
        <f>'Invoeren WERKINGSKOST'!O117</f>
        <v>0</v>
      </c>
      <c r="M98">
        <f>'Invoeren WERKINGSKOST'!P117</f>
        <v>0</v>
      </c>
    </row>
    <row r="99" spans="1:13" x14ac:dyDescent="0.3">
      <c r="A99">
        <f>'Invoeren WERKINGSKOST'!D118</f>
        <v>98</v>
      </c>
      <c r="B99">
        <f>'Invoeren WERKINGSKOST'!E118</f>
        <v>0</v>
      </c>
      <c r="C99">
        <f>'Invoeren WERKINGSKOST'!F118</f>
        <v>0</v>
      </c>
      <c r="D99">
        <f>'Invoeren WERKINGSKOST'!G118</f>
        <v>0</v>
      </c>
      <c r="E99">
        <f>'Invoeren WERKINGSKOST'!H118</f>
        <v>0</v>
      </c>
      <c r="F99">
        <f>'Invoeren WERKINGSKOST'!I118</f>
        <v>0</v>
      </c>
      <c r="G99">
        <f>'Invoeren WERKINGSKOST'!J118</f>
        <v>0</v>
      </c>
      <c r="H99">
        <f>'Invoeren WERKINGSKOST'!K118</f>
        <v>0</v>
      </c>
      <c r="I99">
        <f>'Invoeren WERKINGSKOST'!L118</f>
        <v>0</v>
      </c>
      <c r="J99">
        <f>'Invoeren WERKINGSKOST'!M118</f>
        <v>0</v>
      </c>
      <c r="K99">
        <f>'Invoeren WERKINGSKOST'!N118</f>
        <v>0</v>
      </c>
      <c r="L99">
        <f>'Invoeren WERKINGSKOST'!O118</f>
        <v>0</v>
      </c>
      <c r="M99">
        <f>'Invoeren WERKINGSKOST'!P118</f>
        <v>0</v>
      </c>
    </row>
    <row r="100" spans="1:13" x14ac:dyDescent="0.3">
      <c r="A100">
        <f>'Invoeren WERKINGSKOST'!D119</f>
        <v>99</v>
      </c>
      <c r="B100">
        <f>'Invoeren WERKINGSKOST'!E119</f>
        <v>0</v>
      </c>
      <c r="C100">
        <f>'Invoeren WERKINGSKOST'!F119</f>
        <v>0</v>
      </c>
      <c r="D100">
        <f>'Invoeren WERKINGSKOST'!G119</f>
        <v>0</v>
      </c>
      <c r="E100">
        <f>'Invoeren WERKINGSKOST'!H119</f>
        <v>0</v>
      </c>
      <c r="F100">
        <f>'Invoeren WERKINGSKOST'!I119</f>
        <v>0</v>
      </c>
      <c r="G100">
        <f>'Invoeren WERKINGSKOST'!J119</f>
        <v>0</v>
      </c>
      <c r="H100">
        <f>'Invoeren WERKINGSKOST'!K119</f>
        <v>0</v>
      </c>
      <c r="I100">
        <f>'Invoeren WERKINGSKOST'!L119</f>
        <v>0</v>
      </c>
      <c r="J100">
        <f>'Invoeren WERKINGSKOST'!M119</f>
        <v>0</v>
      </c>
      <c r="K100">
        <f>'Invoeren WERKINGSKOST'!N119</f>
        <v>0</v>
      </c>
      <c r="L100">
        <f>'Invoeren WERKINGSKOST'!O119</f>
        <v>0</v>
      </c>
      <c r="M100">
        <f>'Invoeren WERKINGSKOST'!P119</f>
        <v>0</v>
      </c>
    </row>
    <row r="101" spans="1:13" x14ac:dyDescent="0.3">
      <c r="A101">
        <f>'Invoeren WERKINGSKOST'!D120</f>
        <v>100</v>
      </c>
      <c r="B101">
        <f>'Invoeren WERKINGSKOST'!E120</f>
        <v>0</v>
      </c>
      <c r="C101">
        <f>'Invoeren WERKINGSKOST'!F120</f>
        <v>0</v>
      </c>
      <c r="D101">
        <f>'Invoeren WERKINGSKOST'!G120</f>
        <v>0</v>
      </c>
      <c r="E101">
        <f>'Invoeren WERKINGSKOST'!H120</f>
        <v>0</v>
      </c>
      <c r="F101">
        <f>'Invoeren WERKINGSKOST'!I120</f>
        <v>0</v>
      </c>
      <c r="G101">
        <f>'Invoeren WERKINGSKOST'!J120</f>
        <v>0</v>
      </c>
      <c r="H101">
        <f>'Invoeren WERKINGSKOST'!K120</f>
        <v>0</v>
      </c>
      <c r="I101">
        <f>'Invoeren WERKINGSKOST'!L120</f>
        <v>0</v>
      </c>
      <c r="J101">
        <f>'Invoeren WERKINGSKOST'!M120</f>
        <v>0</v>
      </c>
      <c r="K101">
        <f>'Invoeren WERKINGSKOST'!N120</f>
        <v>0</v>
      </c>
      <c r="L101">
        <f>'Invoeren WERKINGSKOST'!O120</f>
        <v>0</v>
      </c>
      <c r="M101">
        <f>'Invoeren WERKINGSKOST'!P120</f>
        <v>0</v>
      </c>
    </row>
    <row r="102" spans="1:13" x14ac:dyDescent="0.3">
      <c r="A102">
        <f>'Invoeren WERKINGSKOST'!D121</f>
        <v>101</v>
      </c>
      <c r="B102">
        <f>'Invoeren WERKINGSKOST'!E121</f>
        <v>0</v>
      </c>
      <c r="C102">
        <f>'Invoeren WERKINGSKOST'!F121</f>
        <v>0</v>
      </c>
      <c r="D102">
        <f>'Invoeren WERKINGSKOST'!G121</f>
        <v>0</v>
      </c>
      <c r="E102">
        <f>'Invoeren WERKINGSKOST'!H121</f>
        <v>0</v>
      </c>
      <c r="F102">
        <f>'Invoeren WERKINGSKOST'!I121</f>
        <v>0</v>
      </c>
      <c r="G102">
        <f>'Invoeren WERKINGSKOST'!J121</f>
        <v>0</v>
      </c>
      <c r="H102">
        <f>'Invoeren WERKINGSKOST'!K121</f>
        <v>0</v>
      </c>
      <c r="I102">
        <f>'Invoeren WERKINGSKOST'!L121</f>
        <v>0</v>
      </c>
      <c r="J102">
        <f>'Invoeren WERKINGSKOST'!M121</f>
        <v>0</v>
      </c>
      <c r="K102">
        <f>'Invoeren WERKINGSKOST'!N121</f>
        <v>0</v>
      </c>
      <c r="L102">
        <f>'Invoeren WERKINGSKOST'!O121</f>
        <v>0</v>
      </c>
      <c r="M102">
        <f>'Invoeren WERKINGSKOST'!P121</f>
        <v>0</v>
      </c>
    </row>
    <row r="103" spans="1:13" x14ac:dyDescent="0.3">
      <c r="A103">
        <f>'Invoeren WERKINGSKOST'!D122</f>
        <v>102</v>
      </c>
      <c r="B103">
        <f>'Invoeren WERKINGSKOST'!E122</f>
        <v>0</v>
      </c>
      <c r="C103">
        <f>'Invoeren WERKINGSKOST'!F122</f>
        <v>0</v>
      </c>
      <c r="D103">
        <f>'Invoeren WERKINGSKOST'!G122</f>
        <v>0</v>
      </c>
      <c r="E103">
        <f>'Invoeren WERKINGSKOST'!H122</f>
        <v>0</v>
      </c>
      <c r="F103">
        <f>'Invoeren WERKINGSKOST'!I122</f>
        <v>0</v>
      </c>
      <c r="G103">
        <f>'Invoeren WERKINGSKOST'!J122</f>
        <v>0</v>
      </c>
      <c r="H103">
        <f>'Invoeren WERKINGSKOST'!K122</f>
        <v>0</v>
      </c>
      <c r="I103">
        <f>'Invoeren WERKINGSKOST'!L122</f>
        <v>0</v>
      </c>
      <c r="J103">
        <f>'Invoeren WERKINGSKOST'!M122</f>
        <v>0</v>
      </c>
      <c r="K103">
        <f>'Invoeren WERKINGSKOST'!N122</f>
        <v>0</v>
      </c>
      <c r="L103">
        <f>'Invoeren WERKINGSKOST'!O122</f>
        <v>0</v>
      </c>
      <c r="M103">
        <f>'Invoeren WERKINGSKOST'!P122</f>
        <v>0</v>
      </c>
    </row>
    <row r="104" spans="1:13" x14ac:dyDescent="0.3">
      <c r="A104">
        <f>'Invoeren WERKINGSKOST'!D123</f>
        <v>103</v>
      </c>
      <c r="B104">
        <f>'Invoeren WERKINGSKOST'!E123</f>
        <v>0</v>
      </c>
      <c r="C104">
        <f>'Invoeren WERKINGSKOST'!F123</f>
        <v>0</v>
      </c>
      <c r="D104">
        <f>'Invoeren WERKINGSKOST'!G123</f>
        <v>0</v>
      </c>
      <c r="E104">
        <f>'Invoeren WERKINGSKOST'!H123</f>
        <v>0</v>
      </c>
      <c r="F104">
        <f>'Invoeren WERKINGSKOST'!I123</f>
        <v>0</v>
      </c>
      <c r="G104">
        <f>'Invoeren WERKINGSKOST'!J123</f>
        <v>0</v>
      </c>
      <c r="H104">
        <f>'Invoeren WERKINGSKOST'!K123</f>
        <v>0</v>
      </c>
      <c r="I104">
        <f>'Invoeren WERKINGSKOST'!L123</f>
        <v>0</v>
      </c>
      <c r="J104">
        <f>'Invoeren WERKINGSKOST'!M123</f>
        <v>0</v>
      </c>
      <c r="K104">
        <f>'Invoeren WERKINGSKOST'!N123</f>
        <v>0</v>
      </c>
      <c r="L104">
        <f>'Invoeren WERKINGSKOST'!O123</f>
        <v>0</v>
      </c>
      <c r="M104">
        <f>'Invoeren WERKINGSKOST'!P123</f>
        <v>0</v>
      </c>
    </row>
    <row r="105" spans="1:13" x14ac:dyDescent="0.3">
      <c r="A105">
        <f>'Invoeren WERKINGSKOST'!D124</f>
        <v>104</v>
      </c>
      <c r="B105">
        <f>'Invoeren WERKINGSKOST'!E124</f>
        <v>0</v>
      </c>
      <c r="C105">
        <f>'Invoeren WERKINGSKOST'!F124</f>
        <v>0</v>
      </c>
      <c r="D105">
        <f>'Invoeren WERKINGSKOST'!G124</f>
        <v>0</v>
      </c>
      <c r="E105">
        <f>'Invoeren WERKINGSKOST'!H124</f>
        <v>0</v>
      </c>
      <c r="F105">
        <f>'Invoeren WERKINGSKOST'!I124</f>
        <v>0</v>
      </c>
      <c r="G105">
        <f>'Invoeren WERKINGSKOST'!J124</f>
        <v>0</v>
      </c>
      <c r="H105">
        <f>'Invoeren WERKINGSKOST'!K124</f>
        <v>0</v>
      </c>
      <c r="I105">
        <f>'Invoeren WERKINGSKOST'!L124</f>
        <v>0</v>
      </c>
      <c r="J105">
        <f>'Invoeren WERKINGSKOST'!M124</f>
        <v>0</v>
      </c>
      <c r="K105">
        <f>'Invoeren WERKINGSKOST'!N124</f>
        <v>0</v>
      </c>
      <c r="L105">
        <f>'Invoeren WERKINGSKOST'!O124</f>
        <v>0</v>
      </c>
      <c r="M105">
        <f>'Invoeren WERKINGSKOST'!P124</f>
        <v>0</v>
      </c>
    </row>
    <row r="106" spans="1:13" x14ac:dyDescent="0.3">
      <c r="A106">
        <f>'Invoeren WERKINGSKOST'!D125</f>
        <v>105</v>
      </c>
      <c r="B106">
        <f>'Invoeren WERKINGSKOST'!E125</f>
        <v>0</v>
      </c>
      <c r="C106">
        <f>'Invoeren WERKINGSKOST'!F125</f>
        <v>0</v>
      </c>
      <c r="D106">
        <f>'Invoeren WERKINGSKOST'!G125</f>
        <v>0</v>
      </c>
      <c r="E106">
        <f>'Invoeren WERKINGSKOST'!H125</f>
        <v>0</v>
      </c>
      <c r="F106">
        <f>'Invoeren WERKINGSKOST'!I125</f>
        <v>0</v>
      </c>
      <c r="G106">
        <f>'Invoeren WERKINGSKOST'!J125</f>
        <v>0</v>
      </c>
      <c r="H106">
        <f>'Invoeren WERKINGSKOST'!K125</f>
        <v>0</v>
      </c>
      <c r="I106">
        <f>'Invoeren WERKINGSKOST'!L125</f>
        <v>0</v>
      </c>
      <c r="J106">
        <f>'Invoeren WERKINGSKOST'!M125</f>
        <v>0</v>
      </c>
      <c r="K106">
        <f>'Invoeren WERKINGSKOST'!N125</f>
        <v>0</v>
      </c>
      <c r="L106">
        <f>'Invoeren WERKINGSKOST'!O125</f>
        <v>0</v>
      </c>
      <c r="M106">
        <f>'Invoeren WERKINGSKOST'!P125</f>
        <v>0</v>
      </c>
    </row>
    <row r="107" spans="1:13" x14ac:dyDescent="0.3">
      <c r="A107">
        <f>'Invoeren WERKINGSKOST'!D126</f>
        <v>106</v>
      </c>
      <c r="B107">
        <f>'Invoeren WERKINGSKOST'!E126</f>
        <v>0</v>
      </c>
      <c r="C107">
        <f>'Invoeren WERKINGSKOST'!F126</f>
        <v>0</v>
      </c>
      <c r="D107">
        <f>'Invoeren WERKINGSKOST'!G126</f>
        <v>0</v>
      </c>
      <c r="E107">
        <f>'Invoeren WERKINGSKOST'!H126</f>
        <v>0</v>
      </c>
      <c r="F107">
        <f>'Invoeren WERKINGSKOST'!I126</f>
        <v>0</v>
      </c>
      <c r="G107">
        <f>'Invoeren WERKINGSKOST'!J126</f>
        <v>0</v>
      </c>
      <c r="H107">
        <f>'Invoeren WERKINGSKOST'!K126</f>
        <v>0</v>
      </c>
      <c r="I107">
        <f>'Invoeren WERKINGSKOST'!L126</f>
        <v>0</v>
      </c>
      <c r="J107">
        <f>'Invoeren WERKINGSKOST'!M126</f>
        <v>0</v>
      </c>
      <c r="K107">
        <f>'Invoeren WERKINGSKOST'!N126</f>
        <v>0</v>
      </c>
      <c r="L107">
        <f>'Invoeren WERKINGSKOST'!O126</f>
        <v>0</v>
      </c>
      <c r="M107">
        <f>'Invoeren WERKINGSKOST'!P126</f>
        <v>0</v>
      </c>
    </row>
    <row r="108" spans="1:13" x14ac:dyDescent="0.3">
      <c r="A108">
        <f>'Invoeren WERKINGSKOST'!D127</f>
        <v>107</v>
      </c>
      <c r="B108">
        <f>'Invoeren WERKINGSKOST'!E127</f>
        <v>0</v>
      </c>
      <c r="C108">
        <f>'Invoeren WERKINGSKOST'!F127</f>
        <v>0</v>
      </c>
      <c r="D108">
        <f>'Invoeren WERKINGSKOST'!G127</f>
        <v>0</v>
      </c>
      <c r="E108">
        <f>'Invoeren WERKINGSKOST'!H127</f>
        <v>0</v>
      </c>
      <c r="F108">
        <f>'Invoeren WERKINGSKOST'!I127</f>
        <v>0</v>
      </c>
      <c r="G108">
        <f>'Invoeren WERKINGSKOST'!J127</f>
        <v>0</v>
      </c>
      <c r="H108">
        <f>'Invoeren WERKINGSKOST'!K127</f>
        <v>0</v>
      </c>
      <c r="I108">
        <f>'Invoeren WERKINGSKOST'!L127</f>
        <v>0</v>
      </c>
      <c r="J108">
        <f>'Invoeren WERKINGSKOST'!M127</f>
        <v>0</v>
      </c>
      <c r="K108">
        <f>'Invoeren WERKINGSKOST'!N127</f>
        <v>0</v>
      </c>
      <c r="L108">
        <f>'Invoeren WERKINGSKOST'!O127</f>
        <v>0</v>
      </c>
      <c r="M108">
        <f>'Invoeren WERKINGSKOST'!P127</f>
        <v>0</v>
      </c>
    </row>
    <row r="109" spans="1:13" x14ac:dyDescent="0.3">
      <c r="A109">
        <f>'Invoeren WERKINGSKOST'!D128</f>
        <v>108</v>
      </c>
      <c r="B109">
        <f>'Invoeren WERKINGSKOST'!E128</f>
        <v>0</v>
      </c>
      <c r="C109">
        <f>'Invoeren WERKINGSKOST'!F128</f>
        <v>0</v>
      </c>
      <c r="D109">
        <f>'Invoeren WERKINGSKOST'!G128</f>
        <v>0</v>
      </c>
      <c r="E109">
        <f>'Invoeren WERKINGSKOST'!H128</f>
        <v>0</v>
      </c>
      <c r="F109">
        <f>'Invoeren WERKINGSKOST'!I128</f>
        <v>0</v>
      </c>
      <c r="G109">
        <f>'Invoeren WERKINGSKOST'!J128</f>
        <v>0</v>
      </c>
      <c r="H109">
        <f>'Invoeren WERKINGSKOST'!K128</f>
        <v>0</v>
      </c>
      <c r="I109">
        <f>'Invoeren WERKINGSKOST'!L128</f>
        <v>0</v>
      </c>
      <c r="J109">
        <f>'Invoeren WERKINGSKOST'!M128</f>
        <v>0</v>
      </c>
      <c r="K109">
        <f>'Invoeren WERKINGSKOST'!N128</f>
        <v>0</v>
      </c>
      <c r="L109">
        <f>'Invoeren WERKINGSKOST'!O128</f>
        <v>0</v>
      </c>
      <c r="M109">
        <f>'Invoeren WERKINGSKOST'!P128</f>
        <v>0</v>
      </c>
    </row>
    <row r="110" spans="1:13" x14ac:dyDescent="0.3">
      <c r="A110">
        <f>'Invoeren WERKINGSKOST'!D129</f>
        <v>109</v>
      </c>
      <c r="B110">
        <f>'Invoeren WERKINGSKOST'!E129</f>
        <v>0</v>
      </c>
      <c r="C110">
        <f>'Invoeren WERKINGSKOST'!F129</f>
        <v>0</v>
      </c>
      <c r="D110">
        <f>'Invoeren WERKINGSKOST'!G129</f>
        <v>0</v>
      </c>
      <c r="E110">
        <f>'Invoeren WERKINGSKOST'!H129</f>
        <v>0</v>
      </c>
      <c r="F110">
        <f>'Invoeren WERKINGSKOST'!I129</f>
        <v>0</v>
      </c>
      <c r="G110">
        <f>'Invoeren WERKINGSKOST'!J129</f>
        <v>0</v>
      </c>
      <c r="H110">
        <f>'Invoeren WERKINGSKOST'!K129</f>
        <v>0</v>
      </c>
      <c r="I110">
        <f>'Invoeren WERKINGSKOST'!L129</f>
        <v>0</v>
      </c>
      <c r="J110">
        <f>'Invoeren WERKINGSKOST'!M129</f>
        <v>0</v>
      </c>
      <c r="K110">
        <f>'Invoeren WERKINGSKOST'!N129</f>
        <v>0</v>
      </c>
      <c r="L110">
        <f>'Invoeren WERKINGSKOST'!O129</f>
        <v>0</v>
      </c>
      <c r="M110">
        <f>'Invoeren WERKINGSKOST'!P129</f>
        <v>0</v>
      </c>
    </row>
    <row r="111" spans="1:13" x14ac:dyDescent="0.3">
      <c r="A111">
        <f>'Invoeren WERKINGSKOST'!D130</f>
        <v>110</v>
      </c>
      <c r="B111">
        <f>'Invoeren WERKINGSKOST'!E130</f>
        <v>0</v>
      </c>
      <c r="C111">
        <f>'Invoeren WERKINGSKOST'!F130</f>
        <v>0</v>
      </c>
      <c r="D111">
        <f>'Invoeren WERKINGSKOST'!G130</f>
        <v>0</v>
      </c>
      <c r="E111">
        <f>'Invoeren WERKINGSKOST'!H130</f>
        <v>0</v>
      </c>
      <c r="F111">
        <f>'Invoeren WERKINGSKOST'!I130</f>
        <v>0</v>
      </c>
      <c r="G111">
        <f>'Invoeren WERKINGSKOST'!J130</f>
        <v>0</v>
      </c>
      <c r="H111">
        <f>'Invoeren WERKINGSKOST'!K130</f>
        <v>0</v>
      </c>
      <c r="I111">
        <f>'Invoeren WERKINGSKOST'!L130</f>
        <v>0</v>
      </c>
      <c r="J111">
        <f>'Invoeren WERKINGSKOST'!M130</f>
        <v>0</v>
      </c>
      <c r="K111">
        <f>'Invoeren WERKINGSKOST'!N130</f>
        <v>0</v>
      </c>
      <c r="L111">
        <f>'Invoeren WERKINGSKOST'!O130</f>
        <v>0</v>
      </c>
      <c r="M111">
        <f>'Invoeren WERKINGSKOST'!P130</f>
        <v>0</v>
      </c>
    </row>
    <row r="112" spans="1:13" x14ac:dyDescent="0.3">
      <c r="A112">
        <f>'Invoeren WERKINGSKOST'!D131</f>
        <v>111</v>
      </c>
      <c r="B112">
        <f>'Invoeren WERKINGSKOST'!E131</f>
        <v>0</v>
      </c>
      <c r="C112">
        <f>'Invoeren WERKINGSKOST'!F131</f>
        <v>0</v>
      </c>
      <c r="D112">
        <f>'Invoeren WERKINGSKOST'!G131</f>
        <v>0</v>
      </c>
      <c r="E112">
        <f>'Invoeren WERKINGSKOST'!H131</f>
        <v>0</v>
      </c>
      <c r="F112">
        <f>'Invoeren WERKINGSKOST'!I131</f>
        <v>0</v>
      </c>
      <c r="G112">
        <f>'Invoeren WERKINGSKOST'!J131</f>
        <v>0</v>
      </c>
      <c r="H112">
        <f>'Invoeren WERKINGSKOST'!K131</f>
        <v>0</v>
      </c>
      <c r="I112">
        <f>'Invoeren WERKINGSKOST'!L131</f>
        <v>0</v>
      </c>
      <c r="J112">
        <f>'Invoeren WERKINGSKOST'!M131</f>
        <v>0</v>
      </c>
      <c r="K112">
        <f>'Invoeren WERKINGSKOST'!N131</f>
        <v>0</v>
      </c>
      <c r="L112">
        <f>'Invoeren WERKINGSKOST'!O131</f>
        <v>0</v>
      </c>
      <c r="M112">
        <f>'Invoeren WERKINGSKOST'!P131</f>
        <v>0</v>
      </c>
    </row>
    <row r="113" spans="1:13" x14ac:dyDescent="0.3">
      <c r="A113">
        <f>'Invoeren WERKINGSKOST'!D132</f>
        <v>112</v>
      </c>
      <c r="B113">
        <f>'Invoeren WERKINGSKOST'!E132</f>
        <v>0</v>
      </c>
      <c r="C113">
        <f>'Invoeren WERKINGSKOST'!F132</f>
        <v>0</v>
      </c>
      <c r="D113">
        <f>'Invoeren WERKINGSKOST'!G132</f>
        <v>0</v>
      </c>
      <c r="E113">
        <f>'Invoeren WERKINGSKOST'!H132</f>
        <v>0</v>
      </c>
      <c r="F113">
        <f>'Invoeren WERKINGSKOST'!I132</f>
        <v>0</v>
      </c>
      <c r="G113">
        <f>'Invoeren WERKINGSKOST'!J132</f>
        <v>0</v>
      </c>
      <c r="H113">
        <f>'Invoeren WERKINGSKOST'!K132</f>
        <v>0</v>
      </c>
      <c r="I113">
        <f>'Invoeren WERKINGSKOST'!L132</f>
        <v>0</v>
      </c>
      <c r="J113">
        <f>'Invoeren WERKINGSKOST'!M132</f>
        <v>0</v>
      </c>
      <c r="K113">
        <f>'Invoeren WERKINGSKOST'!N132</f>
        <v>0</v>
      </c>
      <c r="L113">
        <f>'Invoeren WERKINGSKOST'!O132</f>
        <v>0</v>
      </c>
      <c r="M113">
        <f>'Invoeren WERKINGSKOST'!P132</f>
        <v>0</v>
      </c>
    </row>
    <row r="114" spans="1:13" x14ac:dyDescent="0.3">
      <c r="A114">
        <f>'Invoeren WERKINGSKOST'!D133</f>
        <v>113</v>
      </c>
      <c r="B114">
        <f>'Invoeren WERKINGSKOST'!E133</f>
        <v>0</v>
      </c>
      <c r="C114">
        <f>'Invoeren WERKINGSKOST'!F133</f>
        <v>0</v>
      </c>
      <c r="D114">
        <f>'Invoeren WERKINGSKOST'!G133</f>
        <v>0</v>
      </c>
      <c r="E114">
        <f>'Invoeren WERKINGSKOST'!H133</f>
        <v>0</v>
      </c>
      <c r="F114">
        <f>'Invoeren WERKINGSKOST'!I133</f>
        <v>0</v>
      </c>
      <c r="G114">
        <f>'Invoeren WERKINGSKOST'!J133</f>
        <v>0</v>
      </c>
      <c r="H114">
        <f>'Invoeren WERKINGSKOST'!K133</f>
        <v>0</v>
      </c>
      <c r="I114">
        <f>'Invoeren WERKINGSKOST'!L133</f>
        <v>0</v>
      </c>
      <c r="J114">
        <f>'Invoeren WERKINGSKOST'!M133</f>
        <v>0</v>
      </c>
      <c r="K114">
        <f>'Invoeren WERKINGSKOST'!N133</f>
        <v>0</v>
      </c>
      <c r="L114">
        <f>'Invoeren WERKINGSKOST'!O133</f>
        <v>0</v>
      </c>
      <c r="M114">
        <f>'Invoeren WERKINGSKOST'!P133</f>
        <v>0</v>
      </c>
    </row>
    <row r="115" spans="1:13" x14ac:dyDescent="0.3">
      <c r="A115">
        <f>'Invoeren WERKINGSKOST'!D134</f>
        <v>114</v>
      </c>
      <c r="B115">
        <f>'Invoeren WERKINGSKOST'!E134</f>
        <v>0</v>
      </c>
      <c r="C115">
        <f>'Invoeren WERKINGSKOST'!F134</f>
        <v>0</v>
      </c>
      <c r="D115">
        <f>'Invoeren WERKINGSKOST'!G134</f>
        <v>0</v>
      </c>
      <c r="E115">
        <f>'Invoeren WERKINGSKOST'!H134</f>
        <v>0</v>
      </c>
      <c r="F115">
        <f>'Invoeren WERKINGSKOST'!I134</f>
        <v>0</v>
      </c>
      <c r="G115">
        <f>'Invoeren WERKINGSKOST'!J134</f>
        <v>0</v>
      </c>
      <c r="H115">
        <f>'Invoeren WERKINGSKOST'!K134</f>
        <v>0</v>
      </c>
      <c r="I115">
        <f>'Invoeren WERKINGSKOST'!L134</f>
        <v>0</v>
      </c>
      <c r="J115">
        <f>'Invoeren WERKINGSKOST'!M134</f>
        <v>0</v>
      </c>
      <c r="K115">
        <f>'Invoeren WERKINGSKOST'!N134</f>
        <v>0</v>
      </c>
      <c r="L115">
        <f>'Invoeren WERKINGSKOST'!O134</f>
        <v>0</v>
      </c>
      <c r="M115">
        <f>'Invoeren WERKINGSKOST'!P134</f>
        <v>0</v>
      </c>
    </row>
    <row r="116" spans="1:13" x14ac:dyDescent="0.3">
      <c r="A116">
        <f>'Invoeren WERKINGSKOST'!D135</f>
        <v>115</v>
      </c>
      <c r="B116">
        <f>'Invoeren WERKINGSKOST'!E135</f>
        <v>0</v>
      </c>
      <c r="C116">
        <f>'Invoeren WERKINGSKOST'!F135</f>
        <v>0</v>
      </c>
      <c r="D116">
        <f>'Invoeren WERKINGSKOST'!G135</f>
        <v>0</v>
      </c>
      <c r="E116">
        <f>'Invoeren WERKINGSKOST'!H135</f>
        <v>0</v>
      </c>
      <c r="F116">
        <f>'Invoeren WERKINGSKOST'!I135</f>
        <v>0</v>
      </c>
      <c r="G116">
        <f>'Invoeren WERKINGSKOST'!J135</f>
        <v>0</v>
      </c>
      <c r="H116">
        <f>'Invoeren WERKINGSKOST'!K135</f>
        <v>0</v>
      </c>
      <c r="I116">
        <f>'Invoeren WERKINGSKOST'!L135</f>
        <v>0</v>
      </c>
      <c r="J116">
        <f>'Invoeren WERKINGSKOST'!M135</f>
        <v>0</v>
      </c>
      <c r="K116">
        <f>'Invoeren WERKINGSKOST'!N135</f>
        <v>0</v>
      </c>
      <c r="L116">
        <f>'Invoeren WERKINGSKOST'!O135</f>
        <v>0</v>
      </c>
      <c r="M116">
        <f>'Invoeren WERKINGSKOST'!P135</f>
        <v>0</v>
      </c>
    </row>
    <row r="117" spans="1:13" x14ac:dyDescent="0.3">
      <c r="A117">
        <f>'Invoeren WERKINGSKOST'!D136</f>
        <v>116</v>
      </c>
      <c r="B117">
        <f>'Invoeren WERKINGSKOST'!E136</f>
        <v>0</v>
      </c>
      <c r="C117">
        <f>'Invoeren WERKINGSKOST'!F136</f>
        <v>0</v>
      </c>
      <c r="D117">
        <f>'Invoeren WERKINGSKOST'!G136</f>
        <v>0</v>
      </c>
      <c r="E117">
        <f>'Invoeren WERKINGSKOST'!H136</f>
        <v>0</v>
      </c>
      <c r="F117">
        <f>'Invoeren WERKINGSKOST'!I136</f>
        <v>0</v>
      </c>
      <c r="G117">
        <f>'Invoeren WERKINGSKOST'!J136</f>
        <v>0</v>
      </c>
      <c r="H117">
        <f>'Invoeren WERKINGSKOST'!K136</f>
        <v>0</v>
      </c>
      <c r="I117">
        <f>'Invoeren WERKINGSKOST'!L136</f>
        <v>0</v>
      </c>
      <c r="J117">
        <f>'Invoeren WERKINGSKOST'!M136</f>
        <v>0</v>
      </c>
      <c r="K117">
        <f>'Invoeren WERKINGSKOST'!N136</f>
        <v>0</v>
      </c>
      <c r="L117">
        <f>'Invoeren WERKINGSKOST'!O136</f>
        <v>0</v>
      </c>
      <c r="M117">
        <f>'Invoeren WERKINGSKOST'!P136</f>
        <v>0</v>
      </c>
    </row>
    <row r="118" spans="1:13" x14ac:dyDescent="0.3">
      <c r="A118">
        <f>'Invoeren WERKINGSKOST'!D137</f>
        <v>117</v>
      </c>
      <c r="B118">
        <f>'Invoeren WERKINGSKOST'!E137</f>
        <v>0</v>
      </c>
      <c r="C118">
        <f>'Invoeren WERKINGSKOST'!F137</f>
        <v>0</v>
      </c>
      <c r="D118">
        <f>'Invoeren WERKINGSKOST'!G137</f>
        <v>0</v>
      </c>
      <c r="E118">
        <f>'Invoeren WERKINGSKOST'!H137</f>
        <v>0</v>
      </c>
      <c r="F118">
        <f>'Invoeren WERKINGSKOST'!I137</f>
        <v>0</v>
      </c>
      <c r="G118">
        <f>'Invoeren WERKINGSKOST'!J137</f>
        <v>0</v>
      </c>
      <c r="H118">
        <f>'Invoeren WERKINGSKOST'!K137</f>
        <v>0</v>
      </c>
      <c r="I118">
        <f>'Invoeren WERKINGSKOST'!L137</f>
        <v>0</v>
      </c>
      <c r="J118">
        <f>'Invoeren WERKINGSKOST'!M137</f>
        <v>0</v>
      </c>
      <c r="K118">
        <f>'Invoeren WERKINGSKOST'!N137</f>
        <v>0</v>
      </c>
      <c r="L118">
        <f>'Invoeren WERKINGSKOST'!O137</f>
        <v>0</v>
      </c>
      <c r="M118">
        <f>'Invoeren WERKINGSKOST'!P137</f>
        <v>0</v>
      </c>
    </row>
    <row r="119" spans="1:13" x14ac:dyDescent="0.3">
      <c r="A119">
        <f>'Invoeren WERKINGSKOST'!D138</f>
        <v>118</v>
      </c>
      <c r="B119">
        <f>'Invoeren WERKINGSKOST'!E138</f>
        <v>0</v>
      </c>
      <c r="C119">
        <f>'Invoeren WERKINGSKOST'!F138</f>
        <v>0</v>
      </c>
      <c r="D119">
        <f>'Invoeren WERKINGSKOST'!G138</f>
        <v>0</v>
      </c>
      <c r="E119">
        <f>'Invoeren WERKINGSKOST'!H138</f>
        <v>0</v>
      </c>
      <c r="F119">
        <f>'Invoeren WERKINGSKOST'!I138</f>
        <v>0</v>
      </c>
      <c r="G119">
        <f>'Invoeren WERKINGSKOST'!J138</f>
        <v>0</v>
      </c>
      <c r="H119">
        <f>'Invoeren WERKINGSKOST'!K138</f>
        <v>0</v>
      </c>
      <c r="I119">
        <f>'Invoeren WERKINGSKOST'!L138</f>
        <v>0</v>
      </c>
      <c r="J119">
        <f>'Invoeren WERKINGSKOST'!M138</f>
        <v>0</v>
      </c>
      <c r="K119">
        <f>'Invoeren WERKINGSKOST'!N138</f>
        <v>0</v>
      </c>
      <c r="L119">
        <f>'Invoeren WERKINGSKOST'!O138</f>
        <v>0</v>
      </c>
      <c r="M119">
        <f>'Invoeren WERKINGSKOST'!P138</f>
        <v>0</v>
      </c>
    </row>
    <row r="120" spans="1:13" x14ac:dyDescent="0.3">
      <c r="A120">
        <f>'Invoeren WERKINGSKOST'!D139</f>
        <v>119</v>
      </c>
      <c r="B120">
        <f>'Invoeren WERKINGSKOST'!E139</f>
        <v>0</v>
      </c>
      <c r="C120">
        <f>'Invoeren WERKINGSKOST'!F139</f>
        <v>0</v>
      </c>
      <c r="D120">
        <f>'Invoeren WERKINGSKOST'!G139</f>
        <v>0</v>
      </c>
      <c r="E120">
        <f>'Invoeren WERKINGSKOST'!H139</f>
        <v>0</v>
      </c>
      <c r="F120">
        <f>'Invoeren WERKINGSKOST'!I139</f>
        <v>0</v>
      </c>
      <c r="G120">
        <f>'Invoeren WERKINGSKOST'!J139</f>
        <v>0</v>
      </c>
      <c r="H120">
        <f>'Invoeren WERKINGSKOST'!K139</f>
        <v>0</v>
      </c>
      <c r="I120">
        <f>'Invoeren WERKINGSKOST'!L139</f>
        <v>0</v>
      </c>
      <c r="J120">
        <f>'Invoeren WERKINGSKOST'!M139</f>
        <v>0</v>
      </c>
      <c r="K120">
        <f>'Invoeren WERKINGSKOST'!N139</f>
        <v>0</v>
      </c>
      <c r="L120">
        <f>'Invoeren WERKINGSKOST'!O139</f>
        <v>0</v>
      </c>
      <c r="M120">
        <f>'Invoeren WERKINGSKOST'!P139</f>
        <v>0</v>
      </c>
    </row>
    <row r="121" spans="1:13" x14ac:dyDescent="0.3">
      <c r="A121">
        <f>'Invoeren WERKINGSKOST'!D140</f>
        <v>120</v>
      </c>
      <c r="B121">
        <f>'Invoeren WERKINGSKOST'!E140</f>
        <v>0</v>
      </c>
      <c r="C121">
        <f>'Invoeren WERKINGSKOST'!F140</f>
        <v>0</v>
      </c>
      <c r="D121">
        <f>'Invoeren WERKINGSKOST'!G140</f>
        <v>0</v>
      </c>
      <c r="E121">
        <f>'Invoeren WERKINGSKOST'!H140</f>
        <v>0</v>
      </c>
      <c r="F121">
        <f>'Invoeren WERKINGSKOST'!I140</f>
        <v>0</v>
      </c>
      <c r="G121">
        <f>'Invoeren WERKINGSKOST'!J140</f>
        <v>0</v>
      </c>
      <c r="H121">
        <f>'Invoeren WERKINGSKOST'!K140</f>
        <v>0</v>
      </c>
      <c r="I121">
        <f>'Invoeren WERKINGSKOST'!L140</f>
        <v>0</v>
      </c>
      <c r="J121">
        <f>'Invoeren WERKINGSKOST'!M140</f>
        <v>0</v>
      </c>
      <c r="K121">
        <f>'Invoeren WERKINGSKOST'!N140</f>
        <v>0</v>
      </c>
      <c r="L121">
        <f>'Invoeren WERKINGSKOST'!O140</f>
        <v>0</v>
      </c>
      <c r="M121">
        <f>'Invoeren WERKINGSKOST'!P140</f>
        <v>0</v>
      </c>
    </row>
    <row r="122" spans="1:13" x14ac:dyDescent="0.3">
      <c r="A122">
        <f>'Invoeren WERKINGSKOST'!D141</f>
        <v>121</v>
      </c>
      <c r="B122">
        <f>'Invoeren WERKINGSKOST'!E141</f>
        <v>0</v>
      </c>
      <c r="C122">
        <f>'Invoeren WERKINGSKOST'!F141</f>
        <v>0</v>
      </c>
      <c r="D122">
        <f>'Invoeren WERKINGSKOST'!G141</f>
        <v>0</v>
      </c>
      <c r="E122">
        <f>'Invoeren WERKINGSKOST'!H141</f>
        <v>0</v>
      </c>
      <c r="F122">
        <f>'Invoeren WERKINGSKOST'!I141</f>
        <v>0</v>
      </c>
      <c r="G122">
        <f>'Invoeren WERKINGSKOST'!J141</f>
        <v>0</v>
      </c>
      <c r="H122">
        <f>'Invoeren WERKINGSKOST'!K141</f>
        <v>0</v>
      </c>
      <c r="I122">
        <f>'Invoeren WERKINGSKOST'!L141</f>
        <v>0</v>
      </c>
      <c r="J122">
        <f>'Invoeren WERKINGSKOST'!M141</f>
        <v>0</v>
      </c>
      <c r="K122">
        <f>'Invoeren WERKINGSKOST'!N141</f>
        <v>0</v>
      </c>
      <c r="L122">
        <f>'Invoeren WERKINGSKOST'!O141</f>
        <v>0</v>
      </c>
      <c r="M122">
        <f>'Invoeren WERKINGSKOST'!P141</f>
        <v>0</v>
      </c>
    </row>
    <row r="123" spans="1:13" x14ac:dyDescent="0.3">
      <c r="A123">
        <f>'Invoeren WERKINGSKOST'!D142</f>
        <v>122</v>
      </c>
      <c r="B123">
        <f>'Invoeren WERKINGSKOST'!E142</f>
        <v>0</v>
      </c>
      <c r="C123">
        <f>'Invoeren WERKINGSKOST'!F142</f>
        <v>0</v>
      </c>
      <c r="D123">
        <f>'Invoeren WERKINGSKOST'!G142</f>
        <v>0</v>
      </c>
      <c r="E123">
        <f>'Invoeren WERKINGSKOST'!H142</f>
        <v>0</v>
      </c>
      <c r="F123">
        <f>'Invoeren WERKINGSKOST'!I142</f>
        <v>0</v>
      </c>
      <c r="G123">
        <f>'Invoeren WERKINGSKOST'!J142</f>
        <v>0</v>
      </c>
      <c r="H123">
        <f>'Invoeren WERKINGSKOST'!K142</f>
        <v>0</v>
      </c>
      <c r="I123">
        <f>'Invoeren WERKINGSKOST'!L142</f>
        <v>0</v>
      </c>
      <c r="J123">
        <f>'Invoeren WERKINGSKOST'!M142</f>
        <v>0</v>
      </c>
      <c r="K123">
        <f>'Invoeren WERKINGSKOST'!N142</f>
        <v>0</v>
      </c>
      <c r="L123">
        <f>'Invoeren WERKINGSKOST'!O142</f>
        <v>0</v>
      </c>
      <c r="M123">
        <f>'Invoeren WERKINGSKOST'!P142</f>
        <v>0</v>
      </c>
    </row>
    <row r="124" spans="1:13" x14ac:dyDescent="0.3">
      <c r="A124">
        <f>'Invoeren WERKINGSKOST'!D143</f>
        <v>123</v>
      </c>
      <c r="B124">
        <f>'Invoeren WERKINGSKOST'!E143</f>
        <v>0</v>
      </c>
      <c r="C124">
        <f>'Invoeren WERKINGSKOST'!F143</f>
        <v>0</v>
      </c>
      <c r="D124">
        <f>'Invoeren WERKINGSKOST'!G143</f>
        <v>0</v>
      </c>
      <c r="E124">
        <f>'Invoeren WERKINGSKOST'!H143</f>
        <v>0</v>
      </c>
      <c r="F124">
        <f>'Invoeren WERKINGSKOST'!I143</f>
        <v>0</v>
      </c>
      <c r="G124">
        <f>'Invoeren WERKINGSKOST'!J143</f>
        <v>0</v>
      </c>
      <c r="H124">
        <f>'Invoeren WERKINGSKOST'!K143</f>
        <v>0</v>
      </c>
      <c r="I124">
        <f>'Invoeren WERKINGSKOST'!L143</f>
        <v>0</v>
      </c>
      <c r="J124">
        <f>'Invoeren WERKINGSKOST'!M143</f>
        <v>0</v>
      </c>
      <c r="K124">
        <f>'Invoeren WERKINGSKOST'!N143</f>
        <v>0</v>
      </c>
      <c r="L124">
        <f>'Invoeren WERKINGSKOST'!O143</f>
        <v>0</v>
      </c>
      <c r="M124">
        <f>'Invoeren WERKINGSKOST'!P143</f>
        <v>0</v>
      </c>
    </row>
    <row r="125" spans="1:13" x14ac:dyDescent="0.3">
      <c r="A125">
        <f>'Invoeren WERKINGSKOST'!D144</f>
        <v>124</v>
      </c>
      <c r="B125">
        <f>'Invoeren WERKINGSKOST'!E144</f>
        <v>0</v>
      </c>
      <c r="C125">
        <f>'Invoeren WERKINGSKOST'!F144</f>
        <v>0</v>
      </c>
      <c r="D125">
        <f>'Invoeren WERKINGSKOST'!G144</f>
        <v>0</v>
      </c>
      <c r="E125">
        <f>'Invoeren WERKINGSKOST'!H144</f>
        <v>0</v>
      </c>
      <c r="F125">
        <f>'Invoeren WERKINGSKOST'!I144</f>
        <v>0</v>
      </c>
      <c r="G125">
        <f>'Invoeren WERKINGSKOST'!J144</f>
        <v>0</v>
      </c>
      <c r="H125">
        <f>'Invoeren WERKINGSKOST'!K144</f>
        <v>0</v>
      </c>
      <c r="I125">
        <f>'Invoeren WERKINGSKOST'!L144</f>
        <v>0</v>
      </c>
      <c r="J125">
        <f>'Invoeren WERKINGSKOST'!M144</f>
        <v>0</v>
      </c>
      <c r="K125">
        <f>'Invoeren WERKINGSKOST'!N144</f>
        <v>0</v>
      </c>
      <c r="L125">
        <f>'Invoeren WERKINGSKOST'!O144</f>
        <v>0</v>
      </c>
      <c r="M125">
        <f>'Invoeren WERKINGSKOST'!P144</f>
        <v>0</v>
      </c>
    </row>
    <row r="126" spans="1:13" x14ac:dyDescent="0.3">
      <c r="A126">
        <f>'Invoeren WERKINGSKOST'!D145</f>
        <v>125</v>
      </c>
      <c r="B126">
        <f>'Invoeren WERKINGSKOST'!E145</f>
        <v>0</v>
      </c>
      <c r="C126">
        <f>'Invoeren WERKINGSKOST'!F145</f>
        <v>0</v>
      </c>
      <c r="D126">
        <f>'Invoeren WERKINGSKOST'!G145</f>
        <v>0</v>
      </c>
      <c r="E126">
        <f>'Invoeren WERKINGSKOST'!H145</f>
        <v>0</v>
      </c>
      <c r="F126">
        <f>'Invoeren WERKINGSKOST'!I145</f>
        <v>0</v>
      </c>
      <c r="G126">
        <f>'Invoeren WERKINGSKOST'!J145</f>
        <v>0</v>
      </c>
      <c r="H126">
        <f>'Invoeren WERKINGSKOST'!K145</f>
        <v>0</v>
      </c>
      <c r="I126">
        <f>'Invoeren WERKINGSKOST'!L145</f>
        <v>0</v>
      </c>
      <c r="J126">
        <f>'Invoeren WERKINGSKOST'!M145</f>
        <v>0</v>
      </c>
      <c r="K126">
        <f>'Invoeren WERKINGSKOST'!N145</f>
        <v>0</v>
      </c>
      <c r="L126">
        <f>'Invoeren WERKINGSKOST'!O145</f>
        <v>0</v>
      </c>
      <c r="M126">
        <f>'Invoeren WERKINGSKOST'!P145</f>
        <v>0</v>
      </c>
    </row>
    <row r="127" spans="1:13" x14ac:dyDescent="0.3">
      <c r="A127">
        <f>'Invoeren WERKINGSKOST'!D146</f>
        <v>126</v>
      </c>
      <c r="B127">
        <f>'Invoeren WERKINGSKOST'!E146</f>
        <v>0</v>
      </c>
      <c r="C127">
        <f>'Invoeren WERKINGSKOST'!F146</f>
        <v>0</v>
      </c>
      <c r="D127">
        <f>'Invoeren WERKINGSKOST'!G146</f>
        <v>0</v>
      </c>
      <c r="E127">
        <f>'Invoeren WERKINGSKOST'!H146</f>
        <v>0</v>
      </c>
      <c r="F127">
        <f>'Invoeren WERKINGSKOST'!I146</f>
        <v>0</v>
      </c>
      <c r="G127">
        <f>'Invoeren WERKINGSKOST'!J146</f>
        <v>0</v>
      </c>
      <c r="H127">
        <f>'Invoeren WERKINGSKOST'!K146</f>
        <v>0</v>
      </c>
      <c r="I127">
        <f>'Invoeren WERKINGSKOST'!L146</f>
        <v>0</v>
      </c>
      <c r="J127">
        <f>'Invoeren WERKINGSKOST'!M146</f>
        <v>0</v>
      </c>
      <c r="K127">
        <f>'Invoeren WERKINGSKOST'!N146</f>
        <v>0</v>
      </c>
      <c r="L127">
        <f>'Invoeren WERKINGSKOST'!O146</f>
        <v>0</v>
      </c>
      <c r="M127">
        <f>'Invoeren WERKINGSKOST'!P146</f>
        <v>0</v>
      </c>
    </row>
    <row r="128" spans="1:13" x14ac:dyDescent="0.3">
      <c r="A128">
        <f>'Invoeren WERKINGSKOST'!D147</f>
        <v>127</v>
      </c>
      <c r="B128">
        <f>'Invoeren WERKINGSKOST'!E147</f>
        <v>0</v>
      </c>
      <c r="C128">
        <f>'Invoeren WERKINGSKOST'!F147</f>
        <v>0</v>
      </c>
      <c r="D128">
        <f>'Invoeren WERKINGSKOST'!G147</f>
        <v>0</v>
      </c>
      <c r="E128">
        <f>'Invoeren WERKINGSKOST'!H147</f>
        <v>0</v>
      </c>
      <c r="F128">
        <f>'Invoeren WERKINGSKOST'!I147</f>
        <v>0</v>
      </c>
      <c r="G128">
        <f>'Invoeren WERKINGSKOST'!J147</f>
        <v>0</v>
      </c>
      <c r="H128">
        <f>'Invoeren WERKINGSKOST'!K147</f>
        <v>0</v>
      </c>
      <c r="I128">
        <f>'Invoeren WERKINGSKOST'!L147</f>
        <v>0</v>
      </c>
      <c r="J128">
        <f>'Invoeren WERKINGSKOST'!M147</f>
        <v>0</v>
      </c>
      <c r="K128">
        <f>'Invoeren WERKINGSKOST'!N147</f>
        <v>0</v>
      </c>
      <c r="L128">
        <f>'Invoeren WERKINGSKOST'!O147</f>
        <v>0</v>
      </c>
      <c r="M128">
        <f>'Invoeren WERKINGSKOST'!P147</f>
        <v>0</v>
      </c>
    </row>
    <row r="129" spans="1:13" x14ac:dyDescent="0.3">
      <c r="A129">
        <f>'Invoeren WERKINGSKOST'!D148</f>
        <v>128</v>
      </c>
      <c r="B129">
        <f>'Invoeren WERKINGSKOST'!E148</f>
        <v>0</v>
      </c>
      <c r="C129">
        <f>'Invoeren WERKINGSKOST'!F148</f>
        <v>0</v>
      </c>
      <c r="D129">
        <f>'Invoeren WERKINGSKOST'!G148</f>
        <v>0</v>
      </c>
      <c r="E129">
        <f>'Invoeren WERKINGSKOST'!H148</f>
        <v>0</v>
      </c>
      <c r="F129">
        <f>'Invoeren WERKINGSKOST'!I148</f>
        <v>0</v>
      </c>
      <c r="G129">
        <f>'Invoeren WERKINGSKOST'!J148</f>
        <v>0</v>
      </c>
      <c r="H129">
        <f>'Invoeren WERKINGSKOST'!K148</f>
        <v>0</v>
      </c>
      <c r="I129">
        <f>'Invoeren WERKINGSKOST'!L148</f>
        <v>0</v>
      </c>
      <c r="J129">
        <f>'Invoeren WERKINGSKOST'!M148</f>
        <v>0</v>
      </c>
      <c r="K129">
        <f>'Invoeren WERKINGSKOST'!N148</f>
        <v>0</v>
      </c>
      <c r="L129">
        <f>'Invoeren WERKINGSKOST'!O148</f>
        <v>0</v>
      </c>
      <c r="M129">
        <f>'Invoeren WERKINGSKOST'!P148</f>
        <v>0</v>
      </c>
    </row>
    <row r="130" spans="1:13" x14ac:dyDescent="0.3">
      <c r="A130">
        <f>'Invoeren WERKINGSKOST'!D149</f>
        <v>129</v>
      </c>
      <c r="B130">
        <f>'Invoeren WERKINGSKOST'!E149</f>
        <v>0</v>
      </c>
      <c r="C130">
        <f>'Invoeren WERKINGSKOST'!F149</f>
        <v>0</v>
      </c>
      <c r="D130">
        <f>'Invoeren WERKINGSKOST'!G149</f>
        <v>0</v>
      </c>
      <c r="E130">
        <f>'Invoeren WERKINGSKOST'!H149</f>
        <v>0</v>
      </c>
      <c r="F130">
        <f>'Invoeren WERKINGSKOST'!I149</f>
        <v>0</v>
      </c>
      <c r="G130">
        <f>'Invoeren WERKINGSKOST'!J149</f>
        <v>0</v>
      </c>
      <c r="H130">
        <f>'Invoeren WERKINGSKOST'!K149</f>
        <v>0</v>
      </c>
      <c r="I130">
        <f>'Invoeren WERKINGSKOST'!L149</f>
        <v>0</v>
      </c>
      <c r="J130">
        <f>'Invoeren WERKINGSKOST'!M149</f>
        <v>0</v>
      </c>
      <c r="K130">
        <f>'Invoeren WERKINGSKOST'!N149</f>
        <v>0</v>
      </c>
      <c r="L130">
        <f>'Invoeren WERKINGSKOST'!O149</f>
        <v>0</v>
      </c>
      <c r="M130">
        <f>'Invoeren WERKINGSKOST'!P149</f>
        <v>0</v>
      </c>
    </row>
    <row r="131" spans="1:13" x14ac:dyDescent="0.3">
      <c r="A131">
        <f>'Invoeren WERKINGSKOST'!D150</f>
        <v>130</v>
      </c>
      <c r="B131">
        <f>'Invoeren WERKINGSKOST'!E150</f>
        <v>0</v>
      </c>
      <c r="C131">
        <f>'Invoeren WERKINGSKOST'!F150</f>
        <v>0</v>
      </c>
      <c r="D131">
        <f>'Invoeren WERKINGSKOST'!G150</f>
        <v>0</v>
      </c>
      <c r="E131">
        <f>'Invoeren WERKINGSKOST'!H150</f>
        <v>0</v>
      </c>
      <c r="F131">
        <f>'Invoeren WERKINGSKOST'!I150</f>
        <v>0</v>
      </c>
      <c r="G131">
        <f>'Invoeren WERKINGSKOST'!J150</f>
        <v>0</v>
      </c>
      <c r="H131">
        <f>'Invoeren WERKINGSKOST'!K150</f>
        <v>0</v>
      </c>
      <c r="I131">
        <f>'Invoeren WERKINGSKOST'!L150</f>
        <v>0</v>
      </c>
      <c r="J131">
        <f>'Invoeren WERKINGSKOST'!M150</f>
        <v>0</v>
      </c>
      <c r="K131">
        <f>'Invoeren WERKINGSKOST'!N150</f>
        <v>0</v>
      </c>
      <c r="L131">
        <f>'Invoeren WERKINGSKOST'!O150</f>
        <v>0</v>
      </c>
      <c r="M131">
        <f>'Invoeren WERKINGSKOST'!P150</f>
        <v>0</v>
      </c>
    </row>
    <row r="132" spans="1:13" x14ac:dyDescent="0.3">
      <c r="A132">
        <f>'Invoeren WERKINGSKOST'!D151</f>
        <v>131</v>
      </c>
      <c r="B132">
        <f>'Invoeren WERKINGSKOST'!E151</f>
        <v>0</v>
      </c>
      <c r="C132">
        <f>'Invoeren WERKINGSKOST'!F151</f>
        <v>0</v>
      </c>
      <c r="D132">
        <f>'Invoeren WERKINGSKOST'!G151</f>
        <v>0</v>
      </c>
      <c r="E132">
        <f>'Invoeren WERKINGSKOST'!H151</f>
        <v>0</v>
      </c>
      <c r="F132">
        <f>'Invoeren WERKINGSKOST'!I151</f>
        <v>0</v>
      </c>
      <c r="G132">
        <f>'Invoeren WERKINGSKOST'!J151</f>
        <v>0</v>
      </c>
      <c r="H132">
        <f>'Invoeren WERKINGSKOST'!K151</f>
        <v>0</v>
      </c>
      <c r="I132">
        <f>'Invoeren WERKINGSKOST'!L151</f>
        <v>0</v>
      </c>
      <c r="J132">
        <f>'Invoeren WERKINGSKOST'!M151</f>
        <v>0</v>
      </c>
      <c r="K132">
        <f>'Invoeren WERKINGSKOST'!N151</f>
        <v>0</v>
      </c>
      <c r="L132">
        <f>'Invoeren WERKINGSKOST'!O151</f>
        <v>0</v>
      </c>
      <c r="M132">
        <f>'Invoeren WERKINGSKOST'!P151</f>
        <v>0</v>
      </c>
    </row>
    <row r="133" spans="1:13" x14ac:dyDescent="0.3">
      <c r="A133">
        <f>'Invoeren WERKINGSKOST'!D152</f>
        <v>132</v>
      </c>
      <c r="B133">
        <f>'Invoeren WERKINGSKOST'!E152</f>
        <v>0</v>
      </c>
      <c r="C133">
        <f>'Invoeren WERKINGSKOST'!F152</f>
        <v>0</v>
      </c>
      <c r="D133">
        <f>'Invoeren WERKINGSKOST'!G152</f>
        <v>0</v>
      </c>
      <c r="E133">
        <f>'Invoeren WERKINGSKOST'!H152</f>
        <v>0</v>
      </c>
      <c r="F133">
        <f>'Invoeren WERKINGSKOST'!I152</f>
        <v>0</v>
      </c>
      <c r="G133">
        <f>'Invoeren WERKINGSKOST'!J152</f>
        <v>0</v>
      </c>
      <c r="H133">
        <f>'Invoeren WERKINGSKOST'!K152</f>
        <v>0</v>
      </c>
      <c r="I133">
        <f>'Invoeren WERKINGSKOST'!L152</f>
        <v>0</v>
      </c>
      <c r="J133">
        <f>'Invoeren WERKINGSKOST'!M152</f>
        <v>0</v>
      </c>
      <c r="K133">
        <f>'Invoeren WERKINGSKOST'!N152</f>
        <v>0</v>
      </c>
      <c r="L133">
        <f>'Invoeren WERKINGSKOST'!O152</f>
        <v>0</v>
      </c>
      <c r="M133">
        <f>'Invoeren WERKINGSKOST'!P152</f>
        <v>0</v>
      </c>
    </row>
    <row r="134" spans="1:13" x14ac:dyDescent="0.3">
      <c r="A134">
        <f>'Invoeren WERKINGSKOST'!D153</f>
        <v>133</v>
      </c>
      <c r="B134">
        <f>'Invoeren WERKINGSKOST'!E153</f>
        <v>0</v>
      </c>
      <c r="C134">
        <f>'Invoeren WERKINGSKOST'!F153</f>
        <v>0</v>
      </c>
      <c r="D134">
        <f>'Invoeren WERKINGSKOST'!G153</f>
        <v>0</v>
      </c>
      <c r="E134">
        <f>'Invoeren WERKINGSKOST'!H153</f>
        <v>0</v>
      </c>
      <c r="F134">
        <f>'Invoeren WERKINGSKOST'!I153</f>
        <v>0</v>
      </c>
      <c r="G134">
        <f>'Invoeren WERKINGSKOST'!J153</f>
        <v>0</v>
      </c>
      <c r="H134">
        <f>'Invoeren WERKINGSKOST'!K153</f>
        <v>0</v>
      </c>
      <c r="I134">
        <f>'Invoeren WERKINGSKOST'!L153</f>
        <v>0</v>
      </c>
      <c r="J134">
        <f>'Invoeren WERKINGSKOST'!M153</f>
        <v>0</v>
      </c>
      <c r="K134">
        <f>'Invoeren WERKINGSKOST'!N153</f>
        <v>0</v>
      </c>
      <c r="L134">
        <f>'Invoeren WERKINGSKOST'!O153</f>
        <v>0</v>
      </c>
      <c r="M134">
        <f>'Invoeren WERKINGSKOST'!P153</f>
        <v>0</v>
      </c>
    </row>
    <row r="135" spans="1:13" x14ac:dyDescent="0.3">
      <c r="A135">
        <f>'Invoeren WERKINGSKOST'!D154</f>
        <v>134</v>
      </c>
      <c r="B135">
        <f>'Invoeren WERKINGSKOST'!E154</f>
        <v>0</v>
      </c>
      <c r="C135">
        <f>'Invoeren WERKINGSKOST'!F154</f>
        <v>0</v>
      </c>
      <c r="D135">
        <f>'Invoeren WERKINGSKOST'!G154</f>
        <v>0</v>
      </c>
      <c r="E135">
        <f>'Invoeren WERKINGSKOST'!H154</f>
        <v>0</v>
      </c>
      <c r="F135">
        <f>'Invoeren WERKINGSKOST'!I154</f>
        <v>0</v>
      </c>
      <c r="G135">
        <f>'Invoeren WERKINGSKOST'!J154</f>
        <v>0</v>
      </c>
      <c r="H135">
        <f>'Invoeren WERKINGSKOST'!K154</f>
        <v>0</v>
      </c>
      <c r="I135">
        <f>'Invoeren WERKINGSKOST'!L154</f>
        <v>0</v>
      </c>
      <c r="J135">
        <f>'Invoeren WERKINGSKOST'!M154</f>
        <v>0</v>
      </c>
      <c r="K135">
        <f>'Invoeren WERKINGSKOST'!N154</f>
        <v>0</v>
      </c>
      <c r="L135">
        <f>'Invoeren WERKINGSKOST'!O154</f>
        <v>0</v>
      </c>
      <c r="M135">
        <f>'Invoeren WERKINGSKOST'!P154</f>
        <v>0</v>
      </c>
    </row>
    <row r="136" spans="1:13" x14ac:dyDescent="0.3">
      <c r="A136">
        <f>'Invoeren WERKINGSKOST'!D155</f>
        <v>135</v>
      </c>
      <c r="B136">
        <f>'Invoeren WERKINGSKOST'!E155</f>
        <v>0</v>
      </c>
      <c r="C136">
        <f>'Invoeren WERKINGSKOST'!F155</f>
        <v>0</v>
      </c>
      <c r="D136">
        <f>'Invoeren WERKINGSKOST'!G155</f>
        <v>0</v>
      </c>
      <c r="E136">
        <f>'Invoeren WERKINGSKOST'!H155</f>
        <v>0</v>
      </c>
      <c r="F136">
        <f>'Invoeren WERKINGSKOST'!I155</f>
        <v>0</v>
      </c>
      <c r="G136">
        <f>'Invoeren WERKINGSKOST'!J155</f>
        <v>0</v>
      </c>
      <c r="H136">
        <f>'Invoeren WERKINGSKOST'!K155</f>
        <v>0</v>
      </c>
      <c r="I136">
        <f>'Invoeren WERKINGSKOST'!L155</f>
        <v>0</v>
      </c>
      <c r="J136">
        <f>'Invoeren WERKINGSKOST'!M155</f>
        <v>0</v>
      </c>
      <c r="K136">
        <f>'Invoeren WERKINGSKOST'!N155</f>
        <v>0</v>
      </c>
      <c r="L136">
        <f>'Invoeren WERKINGSKOST'!O155</f>
        <v>0</v>
      </c>
      <c r="M136">
        <f>'Invoeren WERKINGSKOST'!P155</f>
        <v>0</v>
      </c>
    </row>
    <row r="137" spans="1:13" x14ac:dyDescent="0.3">
      <c r="A137">
        <f>'Invoeren WERKINGSKOST'!D156</f>
        <v>136</v>
      </c>
      <c r="B137">
        <f>'Invoeren WERKINGSKOST'!E156</f>
        <v>0</v>
      </c>
      <c r="C137">
        <f>'Invoeren WERKINGSKOST'!F156</f>
        <v>0</v>
      </c>
      <c r="D137">
        <f>'Invoeren WERKINGSKOST'!G156</f>
        <v>0</v>
      </c>
      <c r="E137">
        <f>'Invoeren WERKINGSKOST'!H156</f>
        <v>0</v>
      </c>
      <c r="F137">
        <f>'Invoeren WERKINGSKOST'!I156</f>
        <v>0</v>
      </c>
      <c r="G137">
        <f>'Invoeren WERKINGSKOST'!J156</f>
        <v>0</v>
      </c>
      <c r="H137">
        <f>'Invoeren WERKINGSKOST'!K156</f>
        <v>0</v>
      </c>
      <c r="I137">
        <f>'Invoeren WERKINGSKOST'!L156</f>
        <v>0</v>
      </c>
      <c r="J137">
        <f>'Invoeren WERKINGSKOST'!M156</f>
        <v>0</v>
      </c>
      <c r="K137">
        <f>'Invoeren WERKINGSKOST'!N156</f>
        <v>0</v>
      </c>
      <c r="L137">
        <f>'Invoeren WERKINGSKOST'!O156</f>
        <v>0</v>
      </c>
      <c r="M137">
        <f>'Invoeren WERKINGSKOST'!P156</f>
        <v>0</v>
      </c>
    </row>
    <row r="138" spans="1:13" x14ac:dyDescent="0.3">
      <c r="A138">
        <f>'Invoeren WERKINGSKOST'!D157</f>
        <v>137</v>
      </c>
      <c r="B138">
        <f>'Invoeren WERKINGSKOST'!E157</f>
        <v>0</v>
      </c>
      <c r="C138">
        <f>'Invoeren WERKINGSKOST'!F157</f>
        <v>0</v>
      </c>
      <c r="D138">
        <f>'Invoeren WERKINGSKOST'!G157</f>
        <v>0</v>
      </c>
      <c r="E138">
        <f>'Invoeren WERKINGSKOST'!H157</f>
        <v>0</v>
      </c>
      <c r="F138">
        <f>'Invoeren WERKINGSKOST'!I157</f>
        <v>0</v>
      </c>
      <c r="G138">
        <f>'Invoeren WERKINGSKOST'!J157</f>
        <v>0</v>
      </c>
      <c r="H138">
        <f>'Invoeren WERKINGSKOST'!K157</f>
        <v>0</v>
      </c>
      <c r="I138">
        <f>'Invoeren WERKINGSKOST'!L157</f>
        <v>0</v>
      </c>
      <c r="J138">
        <f>'Invoeren WERKINGSKOST'!M157</f>
        <v>0</v>
      </c>
      <c r="K138">
        <f>'Invoeren WERKINGSKOST'!N157</f>
        <v>0</v>
      </c>
      <c r="L138">
        <f>'Invoeren WERKINGSKOST'!O157</f>
        <v>0</v>
      </c>
      <c r="M138">
        <f>'Invoeren WERKINGSKOST'!P157</f>
        <v>0</v>
      </c>
    </row>
    <row r="139" spans="1:13" x14ac:dyDescent="0.3">
      <c r="A139">
        <f>'Invoeren WERKINGSKOST'!D158</f>
        <v>138</v>
      </c>
      <c r="B139">
        <f>'Invoeren WERKINGSKOST'!E158</f>
        <v>0</v>
      </c>
      <c r="C139">
        <f>'Invoeren WERKINGSKOST'!F158</f>
        <v>0</v>
      </c>
      <c r="D139">
        <f>'Invoeren WERKINGSKOST'!G158</f>
        <v>0</v>
      </c>
      <c r="E139">
        <f>'Invoeren WERKINGSKOST'!H158</f>
        <v>0</v>
      </c>
      <c r="F139">
        <f>'Invoeren WERKINGSKOST'!I158</f>
        <v>0</v>
      </c>
      <c r="G139">
        <f>'Invoeren WERKINGSKOST'!J158</f>
        <v>0</v>
      </c>
      <c r="H139">
        <f>'Invoeren WERKINGSKOST'!K158</f>
        <v>0</v>
      </c>
      <c r="I139">
        <f>'Invoeren WERKINGSKOST'!L158</f>
        <v>0</v>
      </c>
      <c r="J139">
        <f>'Invoeren WERKINGSKOST'!M158</f>
        <v>0</v>
      </c>
      <c r="K139">
        <f>'Invoeren WERKINGSKOST'!N158</f>
        <v>0</v>
      </c>
      <c r="L139">
        <f>'Invoeren WERKINGSKOST'!O158</f>
        <v>0</v>
      </c>
      <c r="M139">
        <f>'Invoeren WERKINGSKOST'!P158</f>
        <v>0</v>
      </c>
    </row>
    <row r="140" spans="1:13" x14ac:dyDescent="0.3">
      <c r="A140">
        <f>'Invoeren WERKINGSKOST'!D159</f>
        <v>139</v>
      </c>
      <c r="B140">
        <f>'Invoeren WERKINGSKOST'!E159</f>
        <v>0</v>
      </c>
      <c r="C140">
        <f>'Invoeren WERKINGSKOST'!F159</f>
        <v>0</v>
      </c>
      <c r="D140">
        <f>'Invoeren WERKINGSKOST'!G159</f>
        <v>0</v>
      </c>
      <c r="E140">
        <f>'Invoeren WERKINGSKOST'!H159</f>
        <v>0</v>
      </c>
      <c r="F140">
        <f>'Invoeren WERKINGSKOST'!I159</f>
        <v>0</v>
      </c>
      <c r="G140">
        <f>'Invoeren WERKINGSKOST'!J159</f>
        <v>0</v>
      </c>
      <c r="H140">
        <f>'Invoeren WERKINGSKOST'!K159</f>
        <v>0</v>
      </c>
      <c r="I140">
        <f>'Invoeren WERKINGSKOST'!L159</f>
        <v>0</v>
      </c>
      <c r="J140">
        <f>'Invoeren WERKINGSKOST'!M159</f>
        <v>0</v>
      </c>
      <c r="K140">
        <f>'Invoeren WERKINGSKOST'!N159</f>
        <v>0</v>
      </c>
      <c r="L140">
        <f>'Invoeren WERKINGSKOST'!O159</f>
        <v>0</v>
      </c>
      <c r="M140">
        <f>'Invoeren WERKINGSKOST'!P159</f>
        <v>0</v>
      </c>
    </row>
    <row r="141" spans="1:13" x14ac:dyDescent="0.3">
      <c r="A141">
        <f>'Invoeren WERKINGSKOST'!D160</f>
        <v>140</v>
      </c>
      <c r="B141">
        <f>'Invoeren WERKINGSKOST'!E160</f>
        <v>0</v>
      </c>
      <c r="C141">
        <f>'Invoeren WERKINGSKOST'!F160</f>
        <v>0</v>
      </c>
      <c r="D141">
        <f>'Invoeren WERKINGSKOST'!G160</f>
        <v>0</v>
      </c>
      <c r="E141">
        <f>'Invoeren WERKINGSKOST'!H160</f>
        <v>0</v>
      </c>
      <c r="F141">
        <f>'Invoeren WERKINGSKOST'!I160</f>
        <v>0</v>
      </c>
      <c r="G141">
        <f>'Invoeren WERKINGSKOST'!J160</f>
        <v>0</v>
      </c>
      <c r="H141">
        <f>'Invoeren WERKINGSKOST'!K160</f>
        <v>0</v>
      </c>
      <c r="I141">
        <f>'Invoeren WERKINGSKOST'!L160</f>
        <v>0</v>
      </c>
      <c r="J141">
        <f>'Invoeren WERKINGSKOST'!M160</f>
        <v>0</v>
      </c>
      <c r="K141">
        <f>'Invoeren WERKINGSKOST'!N160</f>
        <v>0</v>
      </c>
      <c r="L141">
        <f>'Invoeren WERKINGSKOST'!O160</f>
        <v>0</v>
      </c>
      <c r="M141">
        <f>'Invoeren WERKINGSKOST'!P160</f>
        <v>0</v>
      </c>
    </row>
    <row r="142" spans="1:13" x14ac:dyDescent="0.3">
      <c r="A142">
        <f>'Invoeren WERKINGSKOST'!D161</f>
        <v>141</v>
      </c>
      <c r="B142">
        <f>'Invoeren WERKINGSKOST'!E161</f>
        <v>0</v>
      </c>
      <c r="C142">
        <f>'Invoeren WERKINGSKOST'!F161</f>
        <v>0</v>
      </c>
      <c r="D142">
        <f>'Invoeren WERKINGSKOST'!G161</f>
        <v>0</v>
      </c>
      <c r="E142">
        <f>'Invoeren WERKINGSKOST'!H161</f>
        <v>0</v>
      </c>
      <c r="F142">
        <f>'Invoeren WERKINGSKOST'!I161</f>
        <v>0</v>
      </c>
      <c r="G142">
        <f>'Invoeren WERKINGSKOST'!J161</f>
        <v>0</v>
      </c>
      <c r="H142">
        <f>'Invoeren WERKINGSKOST'!K161</f>
        <v>0</v>
      </c>
      <c r="I142">
        <f>'Invoeren WERKINGSKOST'!L161</f>
        <v>0</v>
      </c>
      <c r="J142">
        <f>'Invoeren WERKINGSKOST'!M161</f>
        <v>0</v>
      </c>
      <c r="K142">
        <f>'Invoeren WERKINGSKOST'!N161</f>
        <v>0</v>
      </c>
      <c r="L142">
        <f>'Invoeren WERKINGSKOST'!O161</f>
        <v>0</v>
      </c>
      <c r="M142">
        <f>'Invoeren WERKINGSKOST'!P161</f>
        <v>0</v>
      </c>
    </row>
    <row r="143" spans="1:13" x14ac:dyDescent="0.3">
      <c r="A143">
        <f>'Invoeren WERKINGSKOST'!D162</f>
        <v>142</v>
      </c>
      <c r="B143">
        <f>'Invoeren WERKINGSKOST'!E162</f>
        <v>0</v>
      </c>
      <c r="C143">
        <f>'Invoeren WERKINGSKOST'!F162</f>
        <v>0</v>
      </c>
      <c r="D143">
        <f>'Invoeren WERKINGSKOST'!G162</f>
        <v>0</v>
      </c>
      <c r="E143">
        <f>'Invoeren WERKINGSKOST'!H162</f>
        <v>0</v>
      </c>
      <c r="F143">
        <f>'Invoeren WERKINGSKOST'!I162</f>
        <v>0</v>
      </c>
      <c r="G143">
        <f>'Invoeren WERKINGSKOST'!J162</f>
        <v>0</v>
      </c>
      <c r="H143">
        <f>'Invoeren WERKINGSKOST'!K162</f>
        <v>0</v>
      </c>
      <c r="I143">
        <f>'Invoeren WERKINGSKOST'!L162</f>
        <v>0</v>
      </c>
      <c r="J143">
        <f>'Invoeren WERKINGSKOST'!M162</f>
        <v>0</v>
      </c>
      <c r="K143">
        <f>'Invoeren WERKINGSKOST'!N162</f>
        <v>0</v>
      </c>
      <c r="L143">
        <f>'Invoeren WERKINGSKOST'!O162</f>
        <v>0</v>
      </c>
      <c r="M143">
        <f>'Invoeren WERKINGSKOST'!P162</f>
        <v>0</v>
      </c>
    </row>
    <row r="144" spans="1:13" x14ac:dyDescent="0.3">
      <c r="A144">
        <f>'Invoeren WERKINGSKOST'!D163</f>
        <v>143</v>
      </c>
      <c r="B144">
        <f>'Invoeren WERKINGSKOST'!E163</f>
        <v>0</v>
      </c>
      <c r="C144">
        <f>'Invoeren WERKINGSKOST'!F163</f>
        <v>0</v>
      </c>
      <c r="D144">
        <f>'Invoeren WERKINGSKOST'!G163</f>
        <v>0</v>
      </c>
      <c r="E144">
        <f>'Invoeren WERKINGSKOST'!H163</f>
        <v>0</v>
      </c>
      <c r="F144">
        <f>'Invoeren WERKINGSKOST'!I163</f>
        <v>0</v>
      </c>
      <c r="G144">
        <f>'Invoeren WERKINGSKOST'!J163</f>
        <v>0</v>
      </c>
      <c r="H144">
        <f>'Invoeren WERKINGSKOST'!K163</f>
        <v>0</v>
      </c>
      <c r="I144">
        <f>'Invoeren WERKINGSKOST'!L163</f>
        <v>0</v>
      </c>
      <c r="J144">
        <f>'Invoeren WERKINGSKOST'!M163</f>
        <v>0</v>
      </c>
      <c r="K144">
        <f>'Invoeren WERKINGSKOST'!N163</f>
        <v>0</v>
      </c>
      <c r="L144">
        <f>'Invoeren WERKINGSKOST'!O163</f>
        <v>0</v>
      </c>
      <c r="M144">
        <f>'Invoeren WERKINGSKOST'!P163</f>
        <v>0</v>
      </c>
    </row>
    <row r="145" spans="1:13" x14ac:dyDescent="0.3">
      <c r="A145">
        <f>'Invoeren WERKINGSKOST'!D164</f>
        <v>144</v>
      </c>
      <c r="B145">
        <f>'Invoeren WERKINGSKOST'!E164</f>
        <v>0</v>
      </c>
      <c r="C145">
        <f>'Invoeren WERKINGSKOST'!F164</f>
        <v>0</v>
      </c>
      <c r="D145">
        <f>'Invoeren WERKINGSKOST'!G164</f>
        <v>0</v>
      </c>
      <c r="E145">
        <f>'Invoeren WERKINGSKOST'!H164</f>
        <v>0</v>
      </c>
      <c r="F145">
        <f>'Invoeren WERKINGSKOST'!I164</f>
        <v>0</v>
      </c>
      <c r="G145">
        <f>'Invoeren WERKINGSKOST'!J164</f>
        <v>0</v>
      </c>
      <c r="H145">
        <f>'Invoeren WERKINGSKOST'!K164</f>
        <v>0</v>
      </c>
      <c r="I145">
        <f>'Invoeren WERKINGSKOST'!L164</f>
        <v>0</v>
      </c>
      <c r="J145">
        <f>'Invoeren WERKINGSKOST'!M164</f>
        <v>0</v>
      </c>
      <c r="K145">
        <f>'Invoeren WERKINGSKOST'!N164</f>
        <v>0</v>
      </c>
      <c r="L145">
        <f>'Invoeren WERKINGSKOST'!O164</f>
        <v>0</v>
      </c>
      <c r="M145">
        <f>'Invoeren WERKINGSKOST'!P164</f>
        <v>0</v>
      </c>
    </row>
    <row r="146" spans="1:13" x14ac:dyDescent="0.3">
      <c r="A146">
        <f>'Invoeren WERKINGSKOST'!D165</f>
        <v>145</v>
      </c>
      <c r="B146">
        <f>'Invoeren WERKINGSKOST'!E165</f>
        <v>0</v>
      </c>
      <c r="C146">
        <f>'Invoeren WERKINGSKOST'!F165</f>
        <v>0</v>
      </c>
      <c r="D146">
        <f>'Invoeren WERKINGSKOST'!G165</f>
        <v>0</v>
      </c>
      <c r="E146">
        <f>'Invoeren WERKINGSKOST'!H165</f>
        <v>0</v>
      </c>
      <c r="F146">
        <f>'Invoeren WERKINGSKOST'!I165</f>
        <v>0</v>
      </c>
      <c r="G146">
        <f>'Invoeren WERKINGSKOST'!J165</f>
        <v>0</v>
      </c>
      <c r="H146">
        <f>'Invoeren WERKINGSKOST'!K165</f>
        <v>0</v>
      </c>
      <c r="I146">
        <f>'Invoeren WERKINGSKOST'!L165</f>
        <v>0</v>
      </c>
      <c r="J146">
        <f>'Invoeren WERKINGSKOST'!M165</f>
        <v>0</v>
      </c>
      <c r="K146">
        <f>'Invoeren WERKINGSKOST'!N165</f>
        <v>0</v>
      </c>
      <c r="L146">
        <f>'Invoeren WERKINGSKOST'!O165</f>
        <v>0</v>
      </c>
      <c r="M146">
        <f>'Invoeren WERKINGSKOST'!P165</f>
        <v>0</v>
      </c>
    </row>
    <row r="147" spans="1:13" x14ac:dyDescent="0.3">
      <c r="A147">
        <f>'Invoeren WERKINGSKOST'!D166</f>
        <v>146</v>
      </c>
      <c r="B147">
        <f>'Invoeren WERKINGSKOST'!E166</f>
        <v>0</v>
      </c>
      <c r="C147">
        <f>'Invoeren WERKINGSKOST'!F166</f>
        <v>0</v>
      </c>
      <c r="D147">
        <f>'Invoeren WERKINGSKOST'!G166</f>
        <v>0</v>
      </c>
      <c r="E147">
        <f>'Invoeren WERKINGSKOST'!H166</f>
        <v>0</v>
      </c>
      <c r="F147">
        <f>'Invoeren WERKINGSKOST'!I166</f>
        <v>0</v>
      </c>
      <c r="G147">
        <f>'Invoeren WERKINGSKOST'!J166</f>
        <v>0</v>
      </c>
      <c r="H147">
        <f>'Invoeren WERKINGSKOST'!K166</f>
        <v>0</v>
      </c>
      <c r="I147">
        <f>'Invoeren WERKINGSKOST'!L166</f>
        <v>0</v>
      </c>
      <c r="J147">
        <f>'Invoeren WERKINGSKOST'!M166</f>
        <v>0</v>
      </c>
      <c r="K147">
        <f>'Invoeren WERKINGSKOST'!N166</f>
        <v>0</v>
      </c>
      <c r="L147">
        <f>'Invoeren WERKINGSKOST'!O166</f>
        <v>0</v>
      </c>
      <c r="M147">
        <f>'Invoeren WERKINGSKOST'!P166</f>
        <v>0</v>
      </c>
    </row>
    <row r="148" spans="1:13" x14ac:dyDescent="0.3">
      <c r="A148">
        <f>'Invoeren WERKINGSKOST'!D167</f>
        <v>147</v>
      </c>
      <c r="B148">
        <f>'Invoeren WERKINGSKOST'!E167</f>
        <v>0</v>
      </c>
      <c r="C148">
        <f>'Invoeren WERKINGSKOST'!F167</f>
        <v>0</v>
      </c>
      <c r="D148">
        <f>'Invoeren WERKINGSKOST'!G167</f>
        <v>0</v>
      </c>
      <c r="E148">
        <f>'Invoeren WERKINGSKOST'!H167</f>
        <v>0</v>
      </c>
      <c r="F148">
        <f>'Invoeren WERKINGSKOST'!I167</f>
        <v>0</v>
      </c>
      <c r="G148">
        <f>'Invoeren WERKINGSKOST'!J167</f>
        <v>0</v>
      </c>
      <c r="H148">
        <f>'Invoeren WERKINGSKOST'!K167</f>
        <v>0</v>
      </c>
      <c r="I148">
        <f>'Invoeren WERKINGSKOST'!L167</f>
        <v>0</v>
      </c>
      <c r="J148">
        <f>'Invoeren WERKINGSKOST'!M167</f>
        <v>0</v>
      </c>
      <c r="K148">
        <f>'Invoeren WERKINGSKOST'!N167</f>
        <v>0</v>
      </c>
      <c r="L148">
        <f>'Invoeren WERKINGSKOST'!O167</f>
        <v>0</v>
      </c>
      <c r="M148">
        <f>'Invoeren WERKINGSKOST'!P167</f>
        <v>0</v>
      </c>
    </row>
    <row r="149" spans="1:13" x14ac:dyDescent="0.3">
      <c r="A149">
        <f>'Invoeren WERKINGSKOST'!D168</f>
        <v>148</v>
      </c>
      <c r="B149">
        <f>'Invoeren WERKINGSKOST'!E168</f>
        <v>0</v>
      </c>
      <c r="C149">
        <f>'Invoeren WERKINGSKOST'!F168</f>
        <v>0</v>
      </c>
      <c r="D149">
        <f>'Invoeren WERKINGSKOST'!G168</f>
        <v>0</v>
      </c>
      <c r="E149">
        <f>'Invoeren WERKINGSKOST'!H168</f>
        <v>0</v>
      </c>
      <c r="F149">
        <f>'Invoeren WERKINGSKOST'!I168</f>
        <v>0</v>
      </c>
      <c r="G149">
        <f>'Invoeren WERKINGSKOST'!J168</f>
        <v>0</v>
      </c>
      <c r="H149">
        <f>'Invoeren WERKINGSKOST'!K168</f>
        <v>0</v>
      </c>
      <c r="I149">
        <f>'Invoeren WERKINGSKOST'!L168</f>
        <v>0</v>
      </c>
      <c r="J149">
        <f>'Invoeren WERKINGSKOST'!M168</f>
        <v>0</v>
      </c>
      <c r="K149">
        <f>'Invoeren WERKINGSKOST'!N168</f>
        <v>0</v>
      </c>
      <c r="L149">
        <f>'Invoeren WERKINGSKOST'!O168</f>
        <v>0</v>
      </c>
      <c r="M149">
        <f>'Invoeren WERKINGSKOST'!P168</f>
        <v>0</v>
      </c>
    </row>
    <row r="150" spans="1:13" x14ac:dyDescent="0.3">
      <c r="A150">
        <f>'Invoeren WERKINGSKOST'!D169</f>
        <v>149</v>
      </c>
      <c r="B150">
        <f>'Invoeren WERKINGSKOST'!E169</f>
        <v>0</v>
      </c>
      <c r="C150">
        <f>'Invoeren WERKINGSKOST'!F169</f>
        <v>0</v>
      </c>
      <c r="D150">
        <f>'Invoeren WERKINGSKOST'!G169</f>
        <v>0</v>
      </c>
      <c r="E150">
        <f>'Invoeren WERKINGSKOST'!H169</f>
        <v>0</v>
      </c>
      <c r="F150">
        <f>'Invoeren WERKINGSKOST'!I169</f>
        <v>0</v>
      </c>
      <c r="G150">
        <f>'Invoeren WERKINGSKOST'!J169</f>
        <v>0</v>
      </c>
      <c r="H150">
        <f>'Invoeren WERKINGSKOST'!K169</f>
        <v>0</v>
      </c>
      <c r="I150">
        <f>'Invoeren WERKINGSKOST'!L169</f>
        <v>0</v>
      </c>
      <c r="J150">
        <f>'Invoeren WERKINGSKOST'!M169</f>
        <v>0</v>
      </c>
      <c r="K150">
        <f>'Invoeren WERKINGSKOST'!N169</f>
        <v>0</v>
      </c>
      <c r="L150">
        <f>'Invoeren WERKINGSKOST'!O169</f>
        <v>0</v>
      </c>
      <c r="M150">
        <f>'Invoeren WERKINGSKOST'!P169</f>
        <v>0</v>
      </c>
    </row>
    <row r="151" spans="1:13" x14ac:dyDescent="0.3">
      <c r="A151">
        <f>'Invoeren WERKINGSKOST'!D170</f>
        <v>150</v>
      </c>
      <c r="B151">
        <f>'Invoeren WERKINGSKOST'!E170</f>
        <v>0</v>
      </c>
      <c r="C151">
        <f>'Invoeren WERKINGSKOST'!F170</f>
        <v>0</v>
      </c>
      <c r="D151">
        <f>'Invoeren WERKINGSKOST'!G170</f>
        <v>0</v>
      </c>
      <c r="E151">
        <f>'Invoeren WERKINGSKOST'!H170</f>
        <v>0</v>
      </c>
      <c r="F151">
        <f>'Invoeren WERKINGSKOST'!I170</f>
        <v>0</v>
      </c>
      <c r="G151">
        <f>'Invoeren WERKINGSKOST'!J170</f>
        <v>0</v>
      </c>
      <c r="H151">
        <f>'Invoeren WERKINGSKOST'!K170</f>
        <v>0</v>
      </c>
      <c r="I151">
        <f>'Invoeren WERKINGSKOST'!L170</f>
        <v>0</v>
      </c>
      <c r="J151">
        <f>'Invoeren WERKINGSKOST'!M170</f>
        <v>0</v>
      </c>
      <c r="K151">
        <f>'Invoeren WERKINGSKOST'!N170</f>
        <v>0</v>
      </c>
      <c r="L151">
        <f>'Invoeren WERKINGSKOST'!O170</f>
        <v>0</v>
      </c>
      <c r="M151">
        <f>'Invoeren WERKINGSKOST'!P170</f>
        <v>0</v>
      </c>
    </row>
    <row r="152" spans="1:13" x14ac:dyDescent="0.3">
      <c r="A152">
        <f>'Invoeren WERKINGSKOST'!D171</f>
        <v>151</v>
      </c>
      <c r="B152">
        <f>'Invoeren WERKINGSKOST'!E171</f>
        <v>0</v>
      </c>
      <c r="C152">
        <f>'Invoeren WERKINGSKOST'!F171</f>
        <v>0</v>
      </c>
      <c r="D152">
        <f>'Invoeren WERKINGSKOST'!G171</f>
        <v>0</v>
      </c>
      <c r="E152">
        <f>'Invoeren WERKINGSKOST'!H171</f>
        <v>0</v>
      </c>
      <c r="F152">
        <f>'Invoeren WERKINGSKOST'!I171</f>
        <v>0</v>
      </c>
      <c r="G152">
        <f>'Invoeren WERKINGSKOST'!J171</f>
        <v>0</v>
      </c>
      <c r="H152">
        <f>'Invoeren WERKINGSKOST'!K171</f>
        <v>0</v>
      </c>
      <c r="I152">
        <f>'Invoeren WERKINGSKOST'!L171</f>
        <v>0</v>
      </c>
      <c r="J152">
        <f>'Invoeren WERKINGSKOST'!M171</f>
        <v>0</v>
      </c>
      <c r="K152">
        <f>'Invoeren WERKINGSKOST'!N171</f>
        <v>0</v>
      </c>
      <c r="L152">
        <f>'Invoeren WERKINGSKOST'!O171</f>
        <v>0</v>
      </c>
      <c r="M152">
        <f>'Invoeren WERKINGSKOST'!P171</f>
        <v>0</v>
      </c>
    </row>
    <row r="153" spans="1:13" x14ac:dyDescent="0.3">
      <c r="A153">
        <f>'Invoeren WERKINGSKOST'!D172</f>
        <v>152</v>
      </c>
      <c r="B153">
        <f>'Invoeren WERKINGSKOST'!E172</f>
        <v>0</v>
      </c>
      <c r="C153">
        <f>'Invoeren WERKINGSKOST'!F172</f>
        <v>0</v>
      </c>
      <c r="D153">
        <f>'Invoeren WERKINGSKOST'!G172</f>
        <v>0</v>
      </c>
      <c r="E153">
        <f>'Invoeren WERKINGSKOST'!H172</f>
        <v>0</v>
      </c>
      <c r="F153">
        <f>'Invoeren WERKINGSKOST'!I172</f>
        <v>0</v>
      </c>
      <c r="G153">
        <f>'Invoeren WERKINGSKOST'!J172</f>
        <v>0</v>
      </c>
      <c r="H153">
        <f>'Invoeren WERKINGSKOST'!K172</f>
        <v>0</v>
      </c>
      <c r="I153">
        <f>'Invoeren WERKINGSKOST'!L172</f>
        <v>0</v>
      </c>
      <c r="J153">
        <f>'Invoeren WERKINGSKOST'!M172</f>
        <v>0</v>
      </c>
      <c r="K153">
        <f>'Invoeren WERKINGSKOST'!N172</f>
        <v>0</v>
      </c>
      <c r="L153">
        <f>'Invoeren WERKINGSKOST'!O172</f>
        <v>0</v>
      </c>
      <c r="M153">
        <f>'Invoeren WERKINGSKOST'!P172</f>
        <v>0</v>
      </c>
    </row>
    <row r="154" spans="1:13" x14ac:dyDescent="0.3">
      <c r="A154">
        <f>'Invoeren WERKINGSKOST'!D173</f>
        <v>153</v>
      </c>
      <c r="B154">
        <f>'Invoeren WERKINGSKOST'!E173</f>
        <v>0</v>
      </c>
      <c r="C154">
        <f>'Invoeren WERKINGSKOST'!F173</f>
        <v>0</v>
      </c>
      <c r="D154">
        <f>'Invoeren WERKINGSKOST'!G173</f>
        <v>0</v>
      </c>
      <c r="E154">
        <f>'Invoeren WERKINGSKOST'!H173</f>
        <v>0</v>
      </c>
      <c r="F154">
        <f>'Invoeren WERKINGSKOST'!I173</f>
        <v>0</v>
      </c>
      <c r="G154">
        <f>'Invoeren WERKINGSKOST'!J173</f>
        <v>0</v>
      </c>
      <c r="H154">
        <f>'Invoeren WERKINGSKOST'!K173</f>
        <v>0</v>
      </c>
      <c r="I154">
        <f>'Invoeren WERKINGSKOST'!L173</f>
        <v>0</v>
      </c>
      <c r="J154">
        <f>'Invoeren WERKINGSKOST'!M173</f>
        <v>0</v>
      </c>
      <c r="K154">
        <f>'Invoeren WERKINGSKOST'!N173</f>
        <v>0</v>
      </c>
      <c r="L154">
        <f>'Invoeren WERKINGSKOST'!O173</f>
        <v>0</v>
      </c>
      <c r="M154">
        <f>'Invoeren WERKINGSKOST'!P173</f>
        <v>0</v>
      </c>
    </row>
    <row r="155" spans="1:13" x14ac:dyDescent="0.3">
      <c r="A155">
        <f>'Invoeren WERKINGSKOST'!D174</f>
        <v>154</v>
      </c>
      <c r="B155">
        <f>'Invoeren WERKINGSKOST'!E174</f>
        <v>0</v>
      </c>
      <c r="C155">
        <f>'Invoeren WERKINGSKOST'!F174</f>
        <v>0</v>
      </c>
      <c r="D155">
        <f>'Invoeren WERKINGSKOST'!G174</f>
        <v>0</v>
      </c>
      <c r="E155">
        <f>'Invoeren WERKINGSKOST'!H174</f>
        <v>0</v>
      </c>
      <c r="F155">
        <f>'Invoeren WERKINGSKOST'!I174</f>
        <v>0</v>
      </c>
      <c r="G155">
        <f>'Invoeren WERKINGSKOST'!J174</f>
        <v>0</v>
      </c>
      <c r="H155">
        <f>'Invoeren WERKINGSKOST'!K174</f>
        <v>0</v>
      </c>
      <c r="I155">
        <f>'Invoeren WERKINGSKOST'!L174</f>
        <v>0</v>
      </c>
      <c r="J155">
        <f>'Invoeren WERKINGSKOST'!M174</f>
        <v>0</v>
      </c>
      <c r="K155">
        <f>'Invoeren WERKINGSKOST'!N174</f>
        <v>0</v>
      </c>
      <c r="L155">
        <f>'Invoeren WERKINGSKOST'!O174</f>
        <v>0</v>
      </c>
      <c r="M155">
        <f>'Invoeren WERKINGSKOST'!P174</f>
        <v>0</v>
      </c>
    </row>
    <row r="156" spans="1:13" x14ac:dyDescent="0.3">
      <c r="A156">
        <f>'Invoeren WERKINGSKOST'!D175</f>
        <v>155</v>
      </c>
      <c r="B156">
        <f>'Invoeren WERKINGSKOST'!E175</f>
        <v>0</v>
      </c>
      <c r="C156">
        <f>'Invoeren WERKINGSKOST'!F175</f>
        <v>0</v>
      </c>
      <c r="D156">
        <f>'Invoeren WERKINGSKOST'!G175</f>
        <v>0</v>
      </c>
      <c r="E156">
        <f>'Invoeren WERKINGSKOST'!H175</f>
        <v>0</v>
      </c>
      <c r="F156">
        <f>'Invoeren WERKINGSKOST'!I175</f>
        <v>0</v>
      </c>
      <c r="G156">
        <f>'Invoeren WERKINGSKOST'!J175</f>
        <v>0</v>
      </c>
      <c r="H156">
        <f>'Invoeren WERKINGSKOST'!K175</f>
        <v>0</v>
      </c>
      <c r="I156">
        <f>'Invoeren WERKINGSKOST'!L175</f>
        <v>0</v>
      </c>
      <c r="J156">
        <f>'Invoeren WERKINGSKOST'!M175</f>
        <v>0</v>
      </c>
      <c r="K156">
        <f>'Invoeren WERKINGSKOST'!N175</f>
        <v>0</v>
      </c>
      <c r="L156">
        <f>'Invoeren WERKINGSKOST'!O175</f>
        <v>0</v>
      </c>
      <c r="M156">
        <f>'Invoeren WERKINGSKOST'!P175</f>
        <v>0</v>
      </c>
    </row>
    <row r="157" spans="1:13" x14ac:dyDescent="0.3">
      <c r="A157">
        <f>'Invoeren WERKINGSKOST'!D176</f>
        <v>156</v>
      </c>
      <c r="B157">
        <f>'Invoeren WERKINGSKOST'!E176</f>
        <v>0</v>
      </c>
      <c r="C157">
        <f>'Invoeren WERKINGSKOST'!F176</f>
        <v>0</v>
      </c>
      <c r="D157">
        <f>'Invoeren WERKINGSKOST'!G176</f>
        <v>0</v>
      </c>
      <c r="E157">
        <f>'Invoeren WERKINGSKOST'!H176</f>
        <v>0</v>
      </c>
      <c r="F157">
        <f>'Invoeren WERKINGSKOST'!I176</f>
        <v>0</v>
      </c>
      <c r="G157">
        <f>'Invoeren WERKINGSKOST'!J176</f>
        <v>0</v>
      </c>
      <c r="H157">
        <f>'Invoeren WERKINGSKOST'!K176</f>
        <v>0</v>
      </c>
      <c r="I157">
        <f>'Invoeren WERKINGSKOST'!L176</f>
        <v>0</v>
      </c>
      <c r="J157">
        <f>'Invoeren WERKINGSKOST'!M176</f>
        <v>0</v>
      </c>
      <c r="K157">
        <f>'Invoeren WERKINGSKOST'!N176</f>
        <v>0</v>
      </c>
      <c r="L157">
        <f>'Invoeren WERKINGSKOST'!O176</f>
        <v>0</v>
      </c>
      <c r="M157">
        <f>'Invoeren WERKINGSKOST'!P176</f>
        <v>0</v>
      </c>
    </row>
    <row r="158" spans="1:13" x14ac:dyDescent="0.3">
      <c r="A158">
        <f>'Invoeren WERKINGSKOST'!D177</f>
        <v>157</v>
      </c>
      <c r="B158">
        <f>'Invoeren WERKINGSKOST'!E177</f>
        <v>0</v>
      </c>
      <c r="C158">
        <f>'Invoeren WERKINGSKOST'!F177</f>
        <v>0</v>
      </c>
      <c r="D158">
        <f>'Invoeren WERKINGSKOST'!G177</f>
        <v>0</v>
      </c>
      <c r="E158">
        <f>'Invoeren WERKINGSKOST'!H177</f>
        <v>0</v>
      </c>
      <c r="F158">
        <f>'Invoeren WERKINGSKOST'!I177</f>
        <v>0</v>
      </c>
      <c r="G158">
        <f>'Invoeren WERKINGSKOST'!J177</f>
        <v>0</v>
      </c>
      <c r="H158">
        <f>'Invoeren WERKINGSKOST'!K177</f>
        <v>0</v>
      </c>
      <c r="I158">
        <f>'Invoeren WERKINGSKOST'!L177</f>
        <v>0</v>
      </c>
      <c r="J158">
        <f>'Invoeren WERKINGSKOST'!M177</f>
        <v>0</v>
      </c>
      <c r="K158">
        <f>'Invoeren WERKINGSKOST'!N177</f>
        <v>0</v>
      </c>
      <c r="L158">
        <f>'Invoeren WERKINGSKOST'!O177</f>
        <v>0</v>
      </c>
      <c r="M158">
        <f>'Invoeren WERKINGSKOST'!P177</f>
        <v>0</v>
      </c>
    </row>
    <row r="159" spans="1:13" x14ac:dyDescent="0.3">
      <c r="A159">
        <f>'Invoeren WERKINGSKOST'!D178</f>
        <v>158</v>
      </c>
      <c r="B159">
        <f>'Invoeren WERKINGSKOST'!E178</f>
        <v>0</v>
      </c>
      <c r="C159">
        <f>'Invoeren WERKINGSKOST'!F178</f>
        <v>0</v>
      </c>
      <c r="D159">
        <f>'Invoeren WERKINGSKOST'!G178</f>
        <v>0</v>
      </c>
      <c r="E159">
        <f>'Invoeren WERKINGSKOST'!H178</f>
        <v>0</v>
      </c>
      <c r="F159">
        <f>'Invoeren WERKINGSKOST'!I178</f>
        <v>0</v>
      </c>
      <c r="G159">
        <f>'Invoeren WERKINGSKOST'!J178</f>
        <v>0</v>
      </c>
      <c r="H159">
        <f>'Invoeren WERKINGSKOST'!K178</f>
        <v>0</v>
      </c>
      <c r="I159">
        <f>'Invoeren WERKINGSKOST'!L178</f>
        <v>0</v>
      </c>
      <c r="J159">
        <f>'Invoeren WERKINGSKOST'!M178</f>
        <v>0</v>
      </c>
      <c r="K159">
        <f>'Invoeren WERKINGSKOST'!N178</f>
        <v>0</v>
      </c>
      <c r="L159">
        <f>'Invoeren WERKINGSKOST'!O178</f>
        <v>0</v>
      </c>
      <c r="M159">
        <f>'Invoeren WERKINGSKOST'!P178</f>
        <v>0</v>
      </c>
    </row>
    <row r="160" spans="1:13" x14ac:dyDescent="0.3">
      <c r="A160">
        <f>'Invoeren WERKINGSKOST'!D179</f>
        <v>159</v>
      </c>
      <c r="B160">
        <f>'Invoeren WERKINGSKOST'!E179</f>
        <v>0</v>
      </c>
      <c r="C160">
        <f>'Invoeren WERKINGSKOST'!F179</f>
        <v>0</v>
      </c>
      <c r="D160">
        <f>'Invoeren WERKINGSKOST'!G179</f>
        <v>0</v>
      </c>
      <c r="E160">
        <f>'Invoeren WERKINGSKOST'!H179</f>
        <v>0</v>
      </c>
      <c r="F160">
        <f>'Invoeren WERKINGSKOST'!I179</f>
        <v>0</v>
      </c>
      <c r="G160">
        <f>'Invoeren WERKINGSKOST'!J179</f>
        <v>0</v>
      </c>
      <c r="H160">
        <f>'Invoeren WERKINGSKOST'!K179</f>
        <v>0</v>
      </c>
      <c r="I160">
        <f>'Invoeren WERKINGSKOST'!L179</f>
        <v>0</v>
      </c>
      <c r="J160">
        <f>'Invoeren WERKINGSKOST'!M179</f>
        <v>0</v>
      </c>
      <c r="K160">
        <f>'Invoeren WERKINGSKOST'!N179</f>
        <v>0</v>
      </c>
      <c r="L160">
        <f>'Invoeren WERKINGSKOST'!O179</f>
        <v>0</v>
      </c>
      <c r="M160">
        <f>'Invoeren WERKINGSKOST'!P179</f>
        <v>0</v>
      </c>
    </row>
    <row r="161" spans="1:13" x14ac:dyDescent="0.3">
      <c r="A161">
        <f>'Invoeren WERKINGSKOST'!D180</f>
        <v>160</v>
      </c>
      <c r="B161">
        <f>'Invoeren WERKINGSKOST'!E180</f>
        <v>0</v>
      </c>
      <c r="C161">
        <f>'Invoeren WERKINGSKOST'!F180</f>
        <v>0</v>
      </c>
      <c r="D161">
        <f>'Invoeren WERKINGSKOST'!G180</f>
        <v>0</v>
      </c>
      <c r="E161">
        <f>'Invoeren WERKINGSKOST'!H180</f>
        <v>0</v>
      </c>
      <c r="F161">
        <f>'Invoeren WERKINGSKOST'!I180</f>
        <v>0</v>
      </c>
      <c r="G161">
        <f>'Invoeren WERKINGSKOST'!J180</f>
        <v>0</v>
      </c>
      <c r="H161">
        <f>'Invoeren WERKINGSKOST'!K180</f>
        <v>0</v>
      </c>
      <c r="I161">
        <f>'Invoeren WERKINGSKOST'!L180</f>
        <v>0</v>
      </c>
      <c r="J161">
        <f>'Invoeren WERKINGSKOST'!M180</f>
        <v>0</v>
      </c>
      <c r="K161">
        <f>'Invoeren WERKINGSKOST'!N180</f>
        <v>0</v>
      </c>
      <c r="L161">
        <f>'Invoeren WERKINGSKOST'!O180</f>
        <v>0</v>
      </c>
      <c r="M161">
        <f>'Invoeren WERKINGSKOST'!P180</f>
        <v>0</v>
      </c>
    </row>
    <row r="162" spans="1:13" x14ac:dyDescent="0.3">
      <c r="A162">
        <f>'Invoeren WERKINGSKOST'!D181</f>
        <v>161</v>
      </c>
      <c r="B162">
        <f>'Invoeren WERKINGSKOST'!E181</f>
        <v>0</v>
      </c>
      <c r="C162">
        <f>'Invoeren WERKINGSKOST'!F181</f>
        <v>0</v>
      </c>
      <c r="D162">
        <f>'Invoeren WERKINGSKOST'!G181</f>
        <v>0</v>
      </c>
      <c r="E162">
        <f>'Invoeren WERKINGSKOST'!H181</f>
        <v>0</v>
      </c>
      <c r="F162">
        <f>'Invoeren WERKINGSKOST'!I181</f>
        <v>0</v>
      </c>
      <c r="G162">
        <f>'Invoeren WERKINGSKOST'!J181</f>
        <v>0</v>
      </c>
      <c r="H162">
        <f>'Invoeren WERKINGSKOST'!K181</f>
        <v>0</v>
      </c>
      <c r="I162">
        <f>'Invoeren WERKINGSKOST'!L181</f>
        <v>0</v>
      </c>
      <c r="J162">
        <f>'Invoeren WERKINGSKOST'!M181</f>
        <v>0</v>
      </c>
      <c r="K162">
        <f>'Invoeren WERKINGSKOST'!N181</f>
        <v>0</v>
      </c>
      <c r="L162">
        <f>'Invoeren WERKINGSKOST'!O181</f>
        <v>0</v>
      </c>
      <c r="M162">
        <f>'Invoeren WERKINGSKOST'!P181</f>
        <v>0</v>
      </c>
    </row>
    <row r="163" spans="1:13" x14ac:dyDescent="0.3">
      <c r="A163">
        <f>'Invoeren WERKINGSKOST'!D182</f>
        <v>162</v>
      </c>
      <c r="B163">
        <f>'Invoeren WERKINGSKOST'!E182</f>
        <v>0</v>
      </c>
      <c r="C163">
        <f>'Invoeren WERKINGSKOST'!F182</f>
        <v>0</v>
      </c>
      <c r="D163">
        <f>'Invoeren WERKINGSKOST'!G182</f>
        <v>0</v>
      </c>
      <c r="E163">
        <f>'Invoeren WERKINGSKOST'!H182</f>
        <v>0</v>
      </c>
      <c r="F163">
        <f>'Invoeren WERKINGSKOST'!I182</f>
        <v>0</v>
      </c>
      <c r="G163">
        <f>'Invoeren WERKINGSKOST'!J182</f>
        <v>0</v>
      </c>
      <c r="H163">
        <f>'Invoeren WERKINGSKOST'!K182</f>
        <v>0</v>
      </c>
      <c r="I163">
        <f>'Invoeren WERKINGSKOST'!L182</f>
        <v>0</v>
      </c>
      <c r="J163">
        <f>'Invoeren WERKINGSKOST'!M182</f>
        <v>0</v>
      </c>
      <c r="K163">
        <f>'Invoeren WERKINGSKOST'!N182</f>
        <v>0</v>
      </c>
      <c r="L163">
        <f>'Invoeren WERKINGSKOST'!O182</f>
        <v>0</v>
      </c>
      <c r="M163">
        <f>'Invoeren WERKINGSKOST'!P182</f>
        <v>0</v>
      </c>
    </row>
    <row r="164" spans="1:13" x14ac:dyDescent="0.3">
      <c r="A164">
        <f>'Invoeren WERKINGSKOST'!D183</f>
        <v>163</v>
      </c>
      <c r="B164">
        <f>'Invoeren WERKINGSKOST'!E183</f>
        <v>0</v>
      </c>
      <c r="C164">
        <f>'Invoeren WERKINGSKOST'!F183</f>
        <v>0</v>
      </c>
      <c r="D164">
        <f>'Invoeren WERKINGSKOST'!G183</f>
        <v>0</v>
      </c>
      <c r="E164">
        <f>'Invoeren WERKINGSKOST'!H183</f>
        <v>0</v>
      </c>
      <c r="F164">
        <f>'Invoeren WERKINGSKOST'!I183</f>
        <v>0</v>
      </c>
      <c r="G164">
        <f>'Invoeren WERKINGSKOST'!J183</f>
        <v>0</v>
      </c>
      <c r="H164">
        <f>'Invoeren WERKINGSKOST'!K183</f>
        <v>0</v>
      </c>
      <c r="I164">
        <f>'Invoeren WERKINGSKOST'!L183</f>
        <v>0</v>
      </c>
      <c r="J164">
        <f>'Invoeren WERKINGSKOST'!M183</f>
        <v>0</v>
      </c>
      <c r="K164">
        <f>'Invoeren WERKINGSKOST'!N183</f>
        <v>0</v>
      </c>
      <c r="L164">
        <f>'Invoeren WERKINGSKOST'!O183</f>
        <v>0</v>
      </c>
      <c r="M164">
        <f>'Invoeren WERKINGSKOST'!P183</f>
        <v>0</v>
      </c>
    </row>
    <row r="165" spans="1:13" x14ac:dyDescent="0.3">
      <c r="A165">
        <f>'Invoeren WERKINGSKOST'!D184</f>
        <v>164</v>
      </c>
      <c r="B165">
        <f>'Invoeren WERKINGSKOST'!E184</f>
        <v>0</v>
      </c>
      <c r="C165">
        <f>'Invoeren WERKINGSKOST'!F184</f>
        <v>0</v>
      </c>
      <c r="D165">
        <f>'Invoeren WERKINGSKOST'!G184</f>
        <v>0</v>
      </c>
      <c r="E165">
        <f>'Invoeren WERKINGSKOST'!H184</f>
        <v>0</v>
      </c>
      <c r="F165">
        <f>'Invoeren WERKINGSKOST'!I184</f>
        <v>0</v>
      </c>
      <c r="G165">
        <f>'Invoeren WERKINGSKOST'!J184</f>
        <v>0</v>
      </c>
      <c r="H165">
        <f>'Invoeren WERKINGSKOST'!K184</f>
        <v>0</v>
      </c>
      <c r="I165">
        <f>'Invoeren WERKINGSKOST'!L184</f>
        <v>0</v>
      </c>
      <c r="J165">
        <f>'Invoeren WERKINGSKOST'!M184</f>
        <v>0</v>
      </c>
      <c r="K165">
        <f>'Invoeren WERKINGSKOST'!N184</f>
        <v>0</v>
      </c>
      <c r="L165">
        <f>'Invoeren WERKINGSKOST'!O184</f>
        <v>0</v>
      </c>
      <c r="M165">
        <f>'Invoeren WERKINGSKOST'!P184</f>
        <v>0</v>
      </c>
    </row>
    <row r="166" spans="1:13" x14ac:dyDescent="0.3">
      <c r="A166">
        <f>'Invoeren WERKINGSKOST'!D185</f>
        <v>165</v>
      </c>
      <c r="B166">
        <f>'Invoeren WERKINGSKOST'!E185</f>
        <v>0</v>
      </c>
      <c r="C166">
        <f>'Invoeren WERKINGSKOST'!F185</f>
        <v>0</v>
      </c>
      <c r="D166">
        <f>'Invoeren WERKINGSKOST'!G185</f>
        <v>0</v>
      </c>
      <c r="E166">
        <f>'Invoeren WERKINGSKOST'!H185</f>
        <v>0</v>
      </c>
      <c r="F166">
        <f>'Invoeren WERKINGSKOST'!I185</f>
        <v>0</v>
      </c>
      <c r="G166">
        <f>'Invoeren WERKINGSKOST'!J185</f>
        <v>0</v>
      </c>
      <c r="H166">
        <f>'Invoeren WERKINGSKOST'!K185</f>
        <v>0</v>
      </c>
      <c r="I166">
        <f>'Invoeren WERKINGSKOST'!L185</f>
        <v>0</v>
      </c>
      <c r="J166">
        <f>'Invoeren WERKINGSKOST'!M185</f>
        <v>0</v>
      </c>
      <c r="K166">
        <f>'Invoeren WERKINGSKOST'!N185</f>
        <v>0</v>
      </c>
      <c r="L166">
        <f>'Invoeren WERKINGSKOST'!O185</f>
        <v>0</v>
      </c>
      <c r="M166">
        <f>'Invoeren WERKINGSKOST'!P185</f>
        <v>0</v>
      </c>
    </row>
    <row r="167" spans="1:13" x14ac:dyDescent="0.3">
      <c r="A167">
        <f>'Invoeren WERKINGSKOST'!D186</f>
        <v>166</v>
      </c>
      <c r="B167">
        <f>'Invoeren WERKINGSKOST'!E186</f>
        <v>0</v>
      </c>
      <c r="C167">
        <f>'Invoeren WERKINGSKOST'!F186</f>
        <v>0</v>
      </c>
      <c r="D167">
        <f>'Invoeren WERKINGSKOST'!G186</f>
        <v>0</v>
      </c>
      <c r="E167">
        <f>'Invoeren WERKINGSKOST'!H186</f>
        <v>0</v>
      </c>
      <c r="F167">
        <f>'Invoeren WERKINGSKOST'!I186</f>
        <v>0</v>
      </c>
      <c r="G167">
        <f>'Invoeren WERKINGSKOST'!J186</f>
        <v>0</v>
      </c>
      <c r="H167">
        <f>'Invoeren WERKINGSKOST'!K186</f>
        <v>0</v>
      </c>
      <c r="I167">
        <f>'Invoeren WERKINGSKOST'!L186</f>
        <v>0</v>
      </c>
      <c r="J167">
        <f>'Invoeren WERKINGSKOST'!M186</f>
        <v>0</v>
      </c>
      <c r="K167">
        <f>'Invoeren WERKINGSKOST'!N186</f>
        <v>0</v>
      </c>
      <c r="L167">
        <f>'Invoeren WERKINGSKOST'!O186</f>
        <v>0</v>
      </c>
      <c r="M167">
        <f>'Invoeren WERKINGSKOST'!P186</f>
        <v>0</v>
      </c>
    </row>
    <row r="168" spans="1:13" x14ac:dyDescent="0.3">
      <c r="A168">
        <f>'Invoeren WERKINGSKOST'!D187</f>
        <v>167</v>
      </c>
      <c r="B168">
        <f>'Invoeren WERKINGSKOST'!E187</f>
        <v>0</v>
      </c>
      <c r="C168">
        <f>'Invoeren WERKINGSKOST'!F187</f>
        <v>0</v>
      </c>
      <c r="D168">
        <f>'Invoeren WERKINGSKOST'!G187</f>
        <v>0</v>
      </c>
      <c r="E168">
        <f>'Invoeren WERKINGSKOST'!H187</f>
        <v>0</v>
      </c>
      <c r="F168">
        <f>'Invoeren WERKINGSKOST'!I187</f>
        <v>0</v>
      </c>
      <c r="G168">
        <f>'Invoeren WERKINGSKOST'!J187</f>
        <v>0</v>
      </c>
      <c r="H168">
        <f>'Invoeren WERKINGSKOST'!K187</f>
        <v>0</v>
      </c>
      <c r="I168">
        <f>'Invoeren WERKINGSKOST'!L187</f>
        <v>0</v>
      </c>
      <c r="J168">
        <f>'Invoeren WERKINGSKOST'!M187</f>
        <v>0</v>
      </c>
      <c r="K168">
        <f>'Invoeren WERKINGSKOST'!N187</f>
        <v>0</v>
      </c>
      <c r="L168">
        <f>'Invoeren WERKINGSKOST'!O187</f>
        <v>0</v>
      </c>
      <c r="M168">
        <f>'Invoeren WERKINGSKOST'!P187</f>
        <v>0</v>
      </c>
    </row>
    <row r="169" spans="1:13" x14ac:dyDescent="0.3">
      <c r="A169">
        <f>'Invoeren WERKINGSKOST'!D188</f>
        <v>168</v>
      </c>
      <c r="B169">
        <f>'Invoeren WERKINGSKOST'!E188</f>
        <v>0</v>
      </c>
      <c r="C169">
        <f>'Invoeren WERKINGSKOST'!F188</f>
        <v>0</v>
      </c>
      <c r="D169">
        <f>'Invoeren WERKINGSKOST'!G188</f>
        <v>0</v>
      </c>
      <c r="E169">
        <f>'Invoeren WERKINGSKOST'!H188</f>
        <v>0</v>
      </c>
      <c r="F169">
        <f>'Invoeren WERKINGSKOST'!I188</f>
        <v>0</v>
      </c>
      <c r="G169">
        <f>'Invoeren WERKINGSKOST'!J188</f>
        <v>0</v>
      </c>
      <c r="H169">
        <f>'Invoeren WERKINGSKOST'!K188</f>
        <v>0</v>
      </c>
      <c r="I169">
        <f>'Invoeren WERKINGSKOST'!L188</f>
        <v>0</v>
      </c>
      <c r="J169">
        <f>'Invoeren WERKINGSKOST'!M188</f>
        <v>0</v>
      </c>
      <c r="K169">
        <f>'Invoeren WERKINGSKOST'!N188</f>
        <v>0</v>
      </c>
      <c r="L169">
        <f>'Invoeren WERKINGSKOST'!O188</f>
        <v>0</v>
      </c>
      <c r="M169">
        <f>'Invoeren WERKINGSKOST'!P188</f>
        <v>0</v>
      </c>
    </row>
    <row r="170" spans="1:13" x14ac:dyDescent="0.3">
      <c r="A170">
        <f>'Invoeren WERKINGSKOST'!D189</f>
        <v>169</v>
      </c>
      <c r="B170">
        <f>'Invoeren WERKINGSKOST'!E189</f>
        <v>0</v>
      </c>
      <c r="C170">
        <f>'Invoeren WERKINGSKOST'!F189</f>
        <v>0</v>
      </c>
      <c r="D170">
        <f>'Invoeren WERKINGSKOST'!G189</f>
        <v>0</v>
      </c>
      <c r="E170">
        <f>'Invoeren WERKINGSKOST'!H189</f>
        <v>0</v>
      </c>
      <c r="F170">
        <f>'Invoeren WERKINGSKOST'!I189</f>
        <v>0</v>
      </c>
      <c r="G170">
        <f>'Invoeren WERKINGSKOST'!J189</f>
        <v>0</v>
      </c>
      <c r="H170">
        <f>'Invoeren WERKINGSKOST'!K189</f>
        <v>0</v>
      </c>
      <c r="I170">
        <f>'Invoeren WERKINGSKOST'!L189</f>
        <v>0</v>
      </c>
      <c r="J170">
        <f>'Invoeren WERKINGSKOST'!M189</f>
        <v>0</v>
      </c>
      <c r="K170">
        <f>'Invoeren WERKINGSKOST'!N189</f>
        <v>0</v>
      </c>
      <c r="L170">
        <f>'Invoeren WERKINGSKOST'!O189</f>
        <v>0</v>
      </c>
      <c r="M170">
        <f>'Invoeren WERKINGSKOST'!P189</f>
        <v>0</v>
      </c>
    </row>
    <row r="171" spans="1:13" x14ac:dyDescent="0.3">
      <c r="A171">
        <f>'Invoeren WERKINGSKOST'!D190</f>
        <v>170</v>
      </c>
      <c r="B171">
        <f>'Invoeren WERKINGSKOST'!E190</f>
        <v>0</v>
      </c>
      <c r="C171">
        <f>'Invoeren WERKINGSKOST'!F190</f>
        <v>0</v>
      </c>
      <c r="D171">
        <f>'Invoeren WERKINGSKOST'!G190</f>
        <v>0</v>
      </c>
      <c r="E171">
        <f>'Invoeren WERKINGSKOST'!H190</f>
        <v>0</v>
      </c>
      <c r="F171">
        <f>'Invoeren WERKINGSKOST'!I190</f>
        <v>0</v>
      </c>
      <c r="G171">
        <f>'Invoeren WERKINGSKOST'!J190</f>
        <v>0</v>
      </c>
      <c r="H171">
        <f>'Invoeren WERKINGSKOST'!K190</f>
        <v>0</v>
      </c>
      <c r="I171">
        <f>'Invoeren WERKINGSKOST'!L190</f>
        <v>0</v>
      </c>
      <c r="J171">
        <f>'Invoeren WERKINGSKOST'!M190</f>
        <v>0</v>
      </c>
      <c r="K171">
        <f>'Invoeren WERKINGSKOST'!N190</f>
        <v>0</v>
      </c>
      <c r="L171">
        <f>'Invoeren WERKINGSKOST'!O190</f>
        <v>0</v>
      </c>
      <c r="M171">
        <f>'Invoeren WERKINGSKOST'!P190</f>
        <v>0</v>
      </c>
    </row>
    <row r="172" spans="1:13" x14ac:dyDescent="0.3">
      <c r="A172">
        <f>'Invoeren WERKINGSKOST'!D191</f>
        <v>171</v>
      </c>
      <c r="B172">
        <f>'Invoeren WERKINGSKOST'!E191</f>
        <v>0</v>
      </c>
      <c r="C172">
        <f>'Invoeren WERKINGSKOST'!F191</f>
        <v>0</v>
      </c>
      <c r="D172">
        <f>'Invoeren WERKINGSKOST'!G191</f>
        <v>0</v>
      </c>
      <c r="E172">
        <f>'Invoeren WERKINGSKOST'!H191</f>
        <v>0</v>
      </c>
      <c r="F172">
        <f>'Invoeren WERKINGSKOST'!I191</f>
        <v>0</v>
      </c>
      <c r="G172">
        <f>'Invoeren WERKINGSKOST'!J191</f>
        <v>0</v>
      </c>
      <c r="H172">
        <f>'Invoeren WERKINGSKOST'!K191</f>
        <v>0</v>
      </c>
      <c r="I172">
        <f>'Invoeren WERKINGSKOST'!L191</f>
        <v>0</v>
      </c>
      <c r="J172">
        <f>'Invoeren WERKINGSKOST'!M191</f>
        <v>0</v>
      </c>
      <c r="K172">
        <f>'Invoeren WERKINGSKOST'!N191</f>
        <v>0</v>
      </c>
      <c r="L172">
        <f>'Invoeren WERKINGSKOST'!O191</f>
        <v>0</v>
      </c>
      <c r="M172">
        <f>'Invoeren WERKINGSKOST'!P191</f>
        <v>0</v>
      </c>
    </row>
    <row r="173" spans="1:13" x14ac:dyDescent="0.3">
      <c r="A173">
        <f>'Invoeren WERKINGSKOST'!D192</f>
        <v>172</v>
      </c>
      <c r="B173">
        <f>'Invoeren WERKINGSKOST'!E192</f>
        <v>0</v>
      </c>
      <c r="C173">
        <f>'Invoeren WERKINGSKOST'!F192</f>
        <v>0</v>
      </c>
      <c r="D173">
        <f>'Invoeren WERKINGSKOST'!G192</f>
        <v>0</v>
      </c>
      <c r="E173">
        <f>'Invoeren WERKINGSKOST'!H192</f>
        <v>0</v>
      </c>
      <c r="F173">
        <f>'Invoeren WERKINGSKOST'!I192</f>
        <v>0</v>
      </c>
      <c r="G173">
        <f>'Invoeren WERKINGSKOST'!J192</f>
        <v>0</v>
      </c>
      <c r="H173">
        <f>'Invoeren WERKINGSKOST'!K192</f>
        <v>0</v>
      </c>
      <c r="I173">
        <f>'Invoeren WERKINGSKOST'!L192</f>
        <v>0</v>
      </c>
      <c r="J173">
        <f>'Invoeren WERKINGSKOST'!M192</f>
        <v>0</v>
      </c>
      <c r="K173">
        <f>'Invoeren WERKINGSKOST'!N192</f>
        <v>0</v>
      </c>
      <c r="L173">
        <f>'Invoeren WERKINGSKOST'!O192</f>
        <v>0</v>
      </c>
      <c r="M173">
        <f>'Invoeren WERKINGSKOST'!P192</f>
        <v>0</v>
      </c>
    </row>
    <row r="174" spans="1:13" x14ac:dyDescent="0.3">
      <c r="A174">
        <f>'Invoeren WERKINGSKOST'!D193</f>
        <v>173</v>
      </c>
      <c r="B174">
        <f>'Invoeren WERKINGSKOST'!E193</f>
        <v>0</v>
      </c>
      <c r="C174">
        <f>'Invoeren WERKINGSKOST'!F193</f>
        <v>0</v>
      </c>
      <c r="D174">
        <f>'Invoeren WERKINGSKOST'!G193</f>
        <v>0</v>
      </c>
      <c r="E174">
        <f>'Invoeren WERKINGSKOST'!H193</f>
        <v>0</v>
      </c>
      <c r="F174">
        <f>'Invoeren WERKINGSKOST'!I193</f>
        <v>0</v>
      </c>
      <c r="G174">
        <f>'Invoeren WERKINGSKOST'!J193</f>
        <v>0</v>
      </c>
      <c r="H174">
        <f>'Invoeren WERKINGSKOST'!K193</f>
        <v>0</v>
      </c>
      <c r="I174">
        <f>'Invoeren WERKINGSKOST'!L193</f>
        <v>0</v>
      </c>
      <c r="J174">
        <f>'Invoeren WERKINGSKOST'!M193</f>
        <v>0</v>
      </c>
      <c r="K174">
        <f>'Invoeren WERKINGSKOST'!N193</f>
        <v>0</v>
      </c>
      <c r="L174">
        <f>'Invoeren WERKINGSKOST'!O193</f>
        <v>0</v>
      </c>
      <c r="M174">
        <f>'Invoeren WERKINGSKOST'!P193</f>
        <v>0</v>
      </c>
    </row>
    <row r="175" spans="1:13" x14ac:dyDescent="0.3">
      <c r="A175">
        <f>'Invoeren WERKINGSKOST'!D194</f>
        <v>174</v>
      </c>
      <c r="B175">
        <f>'Invoeren WERKINGSKOST'!E194</f>
        <v>0</v>
      </c>
      <c r="C175">
        <f>'Invoeren WERKINGSKOST'!F194</f>
        <v>0</v>
      </c>
      <c r="D175">
        <f>'Invoeren WERKINGSKOST'!G194</f>
        <v>0</v>
      </c>
      <c r="E175">
        <f>'Invoeren WERKINGSKOST'!H194</f>
        <v>0</v>
      </c>
      <c r="F175">
        <f>'Invoeren WERKINGSKOST'!I194</f>
        <v>0</v>
      </c>
      <c r="G175">
        <f>'Invoeren WERKINGSKOST'!J194</f>
        <v>0</v>
      </c>
      <c r="H175">
        <f>'Invoeren WERKINGSKOST'!K194</f>
        <v>0</v>
      </c>
      <c r="I175">
        <f>'Invoeren WERKINGSKOST'!L194</f>
        <v>0</v>
      </c>
      <c r="J175">
        <f>'Invoeren WERKINGSKOST'!M194</f>
        <v>0</v>
      </c>
      <c r="K175">
        <f>'Invoeren WERKINGSKOST'!N194</f>
        <v>0</v>
      </c>
      <c r="L175">
        <f>'Invoeren WERKINGSKOST'!O194</f>
        <v>0</v>
      </c>
      <c r="M175">
        <f>'Invoeren WERKINGSKOST'!P194</f>
        <v>0</v>
      </c>
    </row>
    <row r="176" spans="1:13" x14ac:dyDescent="0.3">
      <c r="A176">
        <f>'Invoeren WERKINGSKOST'!D195</f>
        <v>175</v>
      </c>
      <c r="B176">
        <f>'Invoeren WERKINGSKOST'!E195</f>
        <v>0</v>
      </c>
      <c r="C176">
        <f>'Invoeren WERKINGSKOST'!F195</f>
        <v>0</v>
      </c>
      <c r="D176">
        <f>'Invoeren WERKINGSKOST'!G195</f>
        <v>0</v>
      </c>
      <c r="E176">
        <f>'Invoeren WERKINGSKOST'!H195</f>
        <v>0</v>
      </c>
      <c r="F176">
        <f>'Invoeren WERKINGSKOST'!I195</f>
        <v>0</v>
      </c>
      <c r="G176">
        <f>'Invoeren WERKINGSKOST'!J195</f>
        <v>0</v>
      </c>
      <c r="H176">
        <f>'Invoeren WERKINGSKOST'!K195</f>
        <v>0</v>
      </c>
      <c r="I176">
        <f>'Invoeren WERKINGSKOST'!L195</f>
        <v>0</v>
      </c>
      <c r="J176">
        <f>'Invoeren WERKINGSKOST'!M195</f>
        <v>0</v>
      </c>
      <c r="K176">
        <f>'Invoeren WERKINGSKOST'!N195</f>
        <v>0</v>
      </c>
      <c r="L176">
        <f>'Invoeren WERKINGSKOST'!O195</f>
        <v>0</v>
      </c>
      <c r="M176">
        <f>'Invoeren WERKINGSKOST'!P195</f>
        <v>0</v>
      </c>
    </row>
    <row r="177" spans="1:13" x14ac:dyDescent="0.3">
      <c r="A177">
        <f>'Invoeren WERKINGSKOST'!D196</f>
        <v>176</v>
      </c>
      <c r="B177">
        <f>'Invoeren WERKINGSKOST'!E196</f>
        <v>0</v>
      </c>
      <c r="C177">
        <f>'Invoeren WERKINGSKOST'!F196</f>
        <v>0</v>
      </c>
      <c r="D177">
        <f>'Invoeren WERKINGSKOST'!G196</f>
        <v>0</v>
      </c>
      <c r="E177">
        <f>'Invoeren WERKINGSKOST'!H196</f>
        <v>0</v>
      </c>
      <c r="F177">
        <f>'Invoeren WERKINGSKOST'!I196</f>
        <v>0</v>
      </c>
      <c r="G177">
        <f>'Invoeren WERKINGSKOST'!J196</f>
        <v>0</v>
      </c>
      <c r="H177">
        <f>'Invoeren WERKINGSKOST'!K196</f>
        <v>0</v>
      </c>
      <c r="I177">
        <f>'Invoeren WERKINGSKOST'!L196</f>
        <v>0</v>
      </c>
      <c r="J177">
        <f>'Invoeren WERKINGSKOST'!M196</f>
        <v>0</v>
      </c>
      <c r="K177">
        <f>'Invoeren WERKINGSKOST'!N196</f>
        <v>0</v>
      </c>
      <c r="L177">
        <f>'Invoeren WERKINGSKOST'!O196</f>
        <v>0</v>
      </c>
      <c r="M177">
        <f>'Invoeren WERKINGSKOST'!P196</f>
        <v>0</v>
      </c>
    </row>
    <row r="178" spans="1:13" x14ac:dyDescent="0.3">
      <c r="A178">
        <f>'Invoeren WERKINGSKOST'!D197</f>
        <v>177</v>
      </c>
      <c r="B178">
        <f>'Invoeren WERKINGSKOST'!E197</f>
        <v>0</v>
      </c>
      <c r="C178">
        <f>'Invoeren WERKINGSKOST'!F197</f>
        <v>0</v>
      </c>
      <c r="D178">
        <f>'Invoeren WERKINGSKOST'!G197</f>
        <v>0</v>
      </c>
      <c r="E178">
        <f>'Invoeren WERKINGSKOST'!H197</f>
        <v>0</v>
      </c>
      <c r="F178">
        <f>'Invoeren WERKINGSKOST'!I197</f>
        <v>0</v>
      </c>
      <c r="G178">
        <f>'Invoeren WERKINGSKOST'!J197</f>
        <v>0</v>
      </c>
      <c r="H178">
        <f>'Invoeren WERKINGSKOST'!K197</f>
        <v>0</v>
      </c>
      <c r="I178">
        <f>'Invoeren WERKINGSKOST'!L197</f>
        <v>0</v>
      </c>
      <c r="J178">
        <f>'Invoeren WERKINGSKOST'!M197</f>
        <v>0</v>
      </c>
      <c r="K178">
        <f>'Invoeren WERKINGSKOST'!N197</f>
        <v>0</v>
      </c>
      <c r="L178">
        <f>'Invoeren WERKINGSKOST'!O197</f>
        <v>0</v>
      </c>
      <c r="M178">
        <f>'Invoeren WERKINGSKOST'!P197</f>
        <v>0</v>
      </c>
    </row>
    <row r="179" spans="1:13" x14ac:dyDescent="0.3">
      <c r="A179">
        <f>'Invoeren WERKINGSKOST'!D198</f>
        <v>178</v>
      </c>
      <c r="B179">
        <f>'Invoeren WERKINGSKOST'!E198</f>
        <v>0</v>
      </c>
      <c r="C179">
        <f>'Invoeren WERKINGSKOST'!F198</f>
        <v>0</v>
      </c>
      <c r="D179">
        <f>'Invoeren WERKINGSKOST'!G198</f>
        <v>0</v>
      </c>
      <c r="E179">
        <f>'Invoeren WERKINGSKOST'!H198</f>
        <v>0</v>
      </c>
      <c r="F179">
        <f>'Invoeren WERKINGSKOST'!I198</f>
        <v>0</v>
      </c>
      <c r="G179">
        <f>'Invoeren WERKINGSKOST'!J198</f>
        <v>0</v>
      </c>
      <c r="H179">
        <f>'Invoeren WERKINGSKOST'!K198</f>
        <v>0</v>
      </c>
      <c r="I179">
        <f>'Invoeren WERKINGSKOST'!L198</f>
        <v>0</v>
      </c>
      <c r="J179">
        <f>'Invoeren WERKINGSKOST'!M198</f>
        <v>0</v>
      </c>
      <c r="K179">
        <f>'Invoeren WERKINGSKOST'!N198</f>
        <v>0</v>
      </c>
      <c r="L179">
        <f>'Invoeren WERKINGSKOST'!O198</f>
        <v>0</v>
      </c>
      <c r="M179">
        <f>'Invoeren WERKINGSKOST'!P198</f>
        <v>0</v>
      </c>
    </row>
    <row r="180" spans="1:13" x14ac:dyDescent="0.3">
      <c r="A180">
        <f>'Invoeren WERKINGSKOST'!D199</f>
        <v>179</v>
      </c>
      <c r="B180">
        <f>'Invoeren WERKINGSKOST'!E199</f>
        <v>0</v>
      </c>
      <c r="C180">
        <f>'Invoeren WERKINGSKOST'!F199</f>
        <v>0</v>
      </c>
      <c r="D180">
        <f>'Invoeren WERKINGSKOST'!G199</f>
        <v>0</v>
      </c>
      <c r="E180">
        <f>'Invoeren WERKINGSKOST'!H199</f>
        <v>0</v>
      </c>
      <c r="F180">
        <f>'Invoeren WERKINGSKOST'!I199</f>
        <v>0</v>
      </c>
      <c r="G180">
        <f>'Invoeren WERKINGSKOST'!J199</f>
        <v>0</v>
      </c>
      <c r="H180">
        <f>'Invoeren WERKINGSKOST'!K199</f>
        <v>0</v>
      </c>
      <c r="I180">
        <f>'Invoeren WERKINGSKOST'!L199</f>
        <v>0</v>
      </c>
      <c r="J180">
        <f>'Invoeren WERKINGSKOST'!M199</f>
        <v>0</v>
      </c>
      <c r="K180">
        <f>'Invoeren WERKINGSKOST'!N199</f>
        <v>0</v>
      </c>
      <c r="L180">
        <f>'Invoeren WERKINGSKOST'!O199</f>
        <v>0</v>
      </c>
      <c r="M180">
        <f>'Invoeren WERKINGSKOST'!P199</f>
        <v>0</v>
      </c>
    </row>
    <row r="181" spans="1:13" x14ac:dyDescent="0.3">
      <c r="A181">
        <f>'Invoeren WERKINGSKOST'!D200</f>
        <v>180</v>
      </c>
      <c r="B181">
        <f>'Invoeren WERKINGSKOST'!E200</f>
        <v>0</v>
      </c>
      <c r="C181">
        <f>'Invoeren WERKINGSKOST'!F200</f>
        <v>0</v>
      </c>
      <c r="D181">
        <f>'Invoeren WERKINGSKOST'!G200</f>
        <v>0</v>
      </c>
      <c r="E181">
        <f>'Invoeren WERKINGSKOST'!H200</f>
        <v>0</v>
      </c>
      <c r="F181">
        <f>'Invoeren WERKINGSKOST'!I200</f>
        <v>0</v>
      </c>
      <c r="G181">
        <f>'Invoeren WERKINGSKOST'!J200</f>
        <v>0</v>
      </c>
      <c r="H181">
        <f>'Invoeren WERKINGSKOST'!K200</f>
        <v>0</v>
      </c>
      <c r="I181">
        <f>'Invoeren WERKINGSKOST'!L200</f>
        <v>0</v>
      </c>
      <c r="J181">
        <f>'Invoeren WERKINGSKOST'!M200</f>
        <v>0</v>
      </c>
      <c r="K181">
        <f>'Invoeren WERKINGSKOST'!N200</f>
        <v>0</v>
      </c>
      <c r="L181">
        <f>'Invoeren WERKINGSKOST'!O200</f>
        <v>0</v>
      </c>
      <c r="M181">
        <f>'Invoeren WERKINGSKOST'!P200</f>
        <v>0</v>
      </c>
    </row>
    <row r="182" spans="1:13" x14ac:dyDescent="0.3">
      <c r="A182">
        <f>'Invoeren WERKINGSKOST'!D201</f>
        <v>181</v>
      </c>
      <c r="B182">
        <f>'Invoeren WERKINGSKOST'!E201</f>
        <v>0</v>
      </c>
      <c r="C182">
        <f>'Invoeren WERKINGSKOST'!F201</f>
        <v>0</v>
      </c>
      <c r="D182">
        <f>'Invoeren WERKINGSKOST'!G201</f>
        <v>0</v>
      </c>
      <c r="E182">
        <f>'Invoeren WERKINGSKOST'!H201</f>
        <v>0</v>
      </c>
      <c r="F182">
        <f>'Invoeren WERKINGSKOST'!I201</f>
        <v>0</v>
      </c>
      <c r="G182">
        <f>'Invoeren WERKINGSKOST'!J201</f>
        <v>0</v>
      </c>
      <c r="H182">
        <f>'Invoeren WERKINGSKOST'!K201</f>
        <v>0</v>
      </c>
      <c r="I182">
        <f>'Invoeren WERKINGSKOST'!L201</f>
        <v>0</v>
      </c>
      <c r="J182">
        <f>'Invoeren WERKINGSKOST'!M201</f>
        <v>0</v>
      </c>
      <c r="K182">
        <f>'Invoeren WERKINGSKOST'!N201</f>
        <v>0</v>
      </c>
      <c r="L182">
        <f>'Invoeren WERKINGSKOST'!O201</f>
        <v>0</v>
      </c>
      <c r="M182">
        <f>'Invoeren WERKINGSKOST'!P201</f>
        <v>0</v>
      </c>
    </row>
    <row r="183" spans="1:13" x14ac:dyDescent="0.3">
      <c r="A183">
        <f>'Invoeren WERKINGSKOST'!D202</f>
        <v>182</v>
      </c>
      <c r="B183">
        <f>'Invoeren WERKINGSKOST'!E202</f>
        <v>0</v>
      </c>
      <c r="C183">
        <f>'Invoeren WERKINGSKOST'!F202</f>
        <v>0</v>
      </c>
      <c r="D183">
        <f>'Invoeren WERKINGSKOST'!G202</f>
        <v>0</v>
      </c>
      <c r="E183">
        <f>'Invoeren WERKINGSKOST'!H202</f>
        <v>0</v>
      </c>
      <c r="F183">
        <f>'Invoeren WERKINGSKOST'!I202</f>
        <v>0</v>
      </c>
      <c r="G183">
        <f>'Invoeren WERKINGSKOST'!J202</f>
        <v>0</v>
      </c>
      <c r="H183">
        <f>'Invoeren WERKINGSKOST'!K202</f>
        <v>0</v>
      </c>
      <c r="I183">
        <f>'Invoeren WERKINGSKOST'!L202</f>
        <v>0</v>
      </c>
      <c r="J183">
        <f>'Invoeren WERKINGSKOST'!M202</f>
        <v>0</v>
      </c>
      <c r="K183">
        <f>'Invoeren WERKINGSKOST'!N202</f>
        <v>0</v>
      </c>
      <c r="L183">
        <f>'Invoeren WERKINGSKOST'!O202</f>
        <v>0</v>
      </c>
      <c r="M183">
        <f>'Invoeren WERKINGSKOST'!P202</f>
        <v>0</v>
      </c>
    </row>
    <row r="184" spans="1:13" x14ac:dyDescent="0.3">
      <c r="A184">
        <f>'Invoeren WERKINGSKOST'!D203</f>
        <v>183</v>
      </c>
      <c r="B184">
        <f>'Invoeren WERKINGSKOST'!E203</f>
        <v>0</v>
      </c>
      <c r="C184">
        <f>'Invoeren WERKINGSKOST'!F203</f>
        <v>0</v>
      </c>
      <c r="D184">
        <f>'Invoeren WERKINGSKOST'!G203</f>
        <v>0</v>
      </c>
      <c r="E184">
        <f>'Invoeren WERKINGSKOST'!H203</f>
        <v>0</v>
      </c>
      <c r="F184">
        <f>'Invoeren WERKINGSKOST'!I203</f>
        <v>0</v>
      </c>
      <c r="G184">
        <f>'Invoeren WERKINGSKOST'!J203</f>
        <v>0</v>
      </c>
      <c r="H184">
        <f>'Invoeren WERKINGSKOST'!K203</f>
        <v>0</v>
      </c>
      <c r="I184">
        <f>'Invoeren WERKINGSKOST'!L203</f>
        <v>0</v>
      </c>
      <c r="J184">
        <f>'Invoeren WERKINGSKOST'!M203</f>
        <v>0</v>
      </c>
      <c r="K184">
        <f>'Invoeren WERKINGSKOST'!N203</f>
        <v>0</v>
      </c>
      <c r="L184">
        <f>'Invoeren WERKINGSKOST'!O203</f>
        <v>0</v>
      </c>
      <c r="M184">
        <f>'Invoeren WERKINGSKOST'!P203</f>
        <v>0</v>
      </c>
    </row>
    <row r="185" spans="1:13" x14ac:dyDescent="0.3">
      <c r="A185">
        <f>'Invoeren WERKINGSKOST'!D204</f>
        <v>184</v>
      </c>
      <c r="B185">
        <f>'Invoeren WERKINGSKOST'!E204</f>
        <v>0</v>
      </c>
      <c r="C185">
        <f>'Invoeren WERKINGSKOST'!F204</f>
        <v>0</v>
      </c>
      <c r="D185">
        <f>'Invoeren WERKINGSKOST'!G204</f>
        <v>0</v>
      </c>
      <c r="E185">
        <f>'Invoeren WERKINGSKOST'!H204</f>
        <v>0</v>
      </c>
      <c r="F185">
        <f>'Invoeren WERKINGSKOST'!I204</f>
        <v>0</v>
      </c>
      <c r="G185">
        <f>'Invoeren WERKINGSKOST'!J204</f>
        <v>0</v>
      </c>
      <c r="H185">
        <f>'Invoeren WERKINGSKOST'!K204</f>
        <v>0</v>
      </c>
      <c r="I185">
        <f>'Invoeren WERKINGSKOST'!L204</f>
        <v>0</v>
      </c>
      <c r="J185">
        <f>'Invoeren WERKINGSKOST'!M204</f>
        <v>0</v>
      </c>
      <c r="K185">
        <f>'Invoeren WERKINGSKOST'!N204</f>
        <v>0</v>
      </c>
      <c r="L185">
        <f>'Invoeren WERKINGSKOST'!O204</f>
        <v>0</v>
      </c>
      <c r="M185">
        <f>'Invoeren WERKINGSKOST'!P204</f>
        <v>0</v>
      </c>
    </row>
    <row r="186" spans="1:13" x14ac:dyDescent="0.3">
      <c r="A186">
        <f>'Invoeren WERKINGSKOST'!D205</f>
        <v>185</v>
      </c>
      <c r="B186">
        <f>'Invoeren WERKINGSKOST'!E205</f>
        <v>0</v>
      </c>
      <c r="C186">
        <f>'Invoeren WERKINGSKOST'!F205</f>
        <v>0</v>
      </c>
      <c r="D186">
        <f>'Invoeren WERKINGSKOST'!G205</f>
        <v>0</v>
      </c>
      <c r="E186">
        <f>'Invoeren WERKINGSKOST'!H205</f>
        <v>0</v>
      </c>
      <c r="F186">
        <f>'Invoeren WERKINGSKOST'!I205</f>
        <v>0</v>
      </c>
      <c r="G186">
        <f>'Invoeren WERKINGSKOST'!J205</f>
        <v>0</v>
      </c>
      <c r="H186">
        <f>'Invoeren WERKINGSKOST'!K205</f>
        <v>0</v>
      </c>
      <c r="I186">
        <f>'Invoeren WERKINGSKOST'!L205</f>
        <v>0</v>
      </c>
      <c r="J186">
        <f>'Invoeren WERKINGSKOST'!M205</f>
        <v>0</v>
      </c>
      <c r="K186">
        <f>'Invoeren WERKINGSKOST'!N205</f>
        <v>0</v>
      </c>
      <c r="L186">
        <f>'Invoeren WERKINGSKOST'!O205</f>
        <v>0</v>
      </c>
      <c r="M186">
        <f>'Invoeren WERKINGSKOST'!P205</f>
        <v>0</v>
      </c>
    </row>
    <row r="187" spans="1:13" x14ac:dyDescent="0.3">
      <c r="A187">
        <f>'Invoeren WERKINGSKOST'!D206</f>
        <v>186</v>
      </c>
      <c r="B187">
        <f>'Invoeren WERKINGSKOST'!E206</f>
        <v>0</v>
      </c>
      <c r="C187">
        <f>'Invoeren WERKINGSKOST'!F206</f>
        <v>0</v>
      </c>
      <c r="D187">
        <f>'Invoeren WERKINGSKOST'!G206</f>
        <v>0</v>
      </c>
      <c r="E187">
        <f>'Invoeren WERKINGSKOST'!H206</f>
        <v>0</v>
      </c>
      <c r="F187">
        <f>'Invoeren WERKINGSKOST'!I206</f>
        <v>0</v>
      </c>
      <c r="G187">
        <f>'Invoeren WERKINGSKOST'!J206</f>
        <v>0</v>
      </c>
      <c r="H187">
        <f>'Invoeren WERKINGSKOST'!K206</f>
        <v>0</v>
      </c>
      <c r="I187">
        <f>'Invoeren WERKINGSKOST'!L206</f>
        <v>0</v>
      </c>
      <c r="J187">
        <f>'Invoeren WERKINGSKOST'!M206</f>
        <v>0</v>
      </c>
      <c r="K187">
        <f>'Invoeren WERKINGSKOST'!N206</f>
        <v>0</v>
      </c>
      <c r="L187">
        <f>'Invoeren WERKINGSKOST'!O206</f>
        <v>0</v>
      </c>
      <c r="M187">
        <f>'Invoeren WERKINGSKOST'!P206</f>
        <v>0</v>
      </c>
    </row>
    <row r="188" spans="1:13" x14ac:dyDescent="0.3">
      <c r="A188">
        <f>'Invoeren WERKINGSKOST'!D207</f>
        <v>187</v>
      </c>
      <c r="B188">
        <f>'Invoeren WERKINGSKOST'!E207</f>
        <v>0</v>
      </c>
      <c r="C188">
        <f>'Invoeren WERKINGSKOST'!F207</f>
        <v>0</v>
      </c>
      <c r="D188">
        <f>'Invoeren WERKINGSKOST'!G207</f>
        <v>0</v>
      </c>
      <c r="E188">
        <f>'Invoeren WERKINGSKOST'!H207</f>
        <v>0</v>
      </c>
      <c r="F188">
        <f>'Invoeren WERKINGSKOST'!I207</f>
        <v>0</v>
      </c>
      <c r="G188">
        <f>'Invoeren WERKINGSKOST'!J207</f>
        <v>0</v>
      </c>
      <c r="H188">
        <f>'Invoeren WERKINGSKOST'!K207</f>
        <v>0</v>
      </c>
      <c r="I188">
        <f>'Invoeren WERKINGSKOST'!L207</f>
        <v>0</v>
      </c>
      <c r="J188">
        <f>'Invoeren WERKINGSKOST'!M207</f>
        <v>0</v>
      </c>
      <c r="K188">
        <f>'Invoeren WERKINGSKOST'!N207</f>
        <v>0</v>
      </c>
      <c r="L188">
        <f>'Invoeren WERKINGSKOST'!O207</f>
        <v>0</v>
      </c>
      <c r="M188">
        <f>'Invoeren WERKINGSKOST'!P207</f>
        <v>0</v>
      </c>
    </row>
    <row r="189" spans="1:13" x14ac:dyDescent="0.3">
      <c r="A189">
        <f>'Invoeren WERKINGSKOST'!D208</f>
        <v>188</v>
      </c>
      <c r="B189">
        <f>'Invoeren WERKINGSKOST'!E208</f>
        <v>0</v>
      </c>
      <c r="C189">
        <f>'Invoeren WERKINGSKOST'!F208</f>
        <v>0</v>
      </c>
      <c r="D189">
        <f>'Invoeren WERKINGSKOST'!G208</f>
        <v>0</v>
      </c>
      <c r="E189">
        <f>'Invoeren WERKINGSKOST'!H208</f>
        <v>0</v>
      </c>
      <c r="F189">
        <f>'Invoeren WERKINGSKOST'!I208</f>
        <v>0</v>
      </c>
      <c r="G189">
        <f>'Invoeren WERKINGSKOST'!J208</f>
        <v>0</v>
      </c>
      <c r="H189">
        <f>'Invoeren WERKINGSKOST'!K208</f>
        <v>0</v>
      </c>
      <c r="I189">
        <f>'Invoeren WERKINGSKOST'!L208</f>
        <v>0</v>
      </c>
      <c r="J189">
        <f>'Invoeren WERKINGSKOST'!M208</f>
        <v>0</v>
      </c>
      <c r="K189">
        <f>'Invoeren WERKINGSKOST'!N208</f>
        <v>0</v>
      </c>
      <c r="L189">
        <f>'Invoeren WERKINGSKOST'!O208</f>
        <v>0</v>
      </c>
      <c r="M189">
        <f>'Invoeren WERKINGSKOST'!P208</f>
        <v>0</v>
      </c>
    </row>
    <row r="190" spans="1:13" x14ac:dyDescent="0.3">
      <c r="A190">
        <f>'Invoeren WERKINGSKOST'!D209</f>
        <v>189</v>
      </c>
      <c r="B190">
        <f>'Invoeren WERKINGSKOST'!E209</f>
        <v>0</v>
      </c>
      <c r="C190">
        <f>'Invoeren WERKINGSKOST'!F209</f>
        <v>0</v>
      </c>
      <c r="D190">
        <f>'Invoeren WERKINGSKOST'!G209</f>
        <v>0</v>
      </c>
      <c r="E190">
        <f>'Invoeren WERKINGSKOST'!H209</f>
        <v>0</v>
      </c>
      <c r="F190">
        <f>'Invoeren WERKINGSKOST'!I209</f>
        <v>0</v>
      </c>
      <c r="G190">
        <f>'Invoeren WERKINGSKOST'!J209</f>
        <v>0</v>
      </c>
      <c r="H190">
        <f>'Invoeren WERKINGSKOST'!K209</f>
        <v>0</v>
      </c>
      <c r="I190">
        <f>'Invoeren WERKINGSKOST'!L209</f>
        <v>0</v>
      </c>
      <c r="J190">
        <f>'Invoeren WERKINGSKOST'!M209</f>
        <v>0</v>
      </c>
      <c r="K190">
        <f>'Invoeren WERKINGSKOST'!N209</f>
        <v>0</v>
      </c>
      <c r="L190">
        <f>'Invoeren WERKINGSKOST'!O209</f>
        <v>0</v>
      </c>
      <c r="M190">
        <f>'Invoeren WERKINGSKOST'!P209</f>
        <v>0</v>
      </c>
    </row>
    <row r="191" spans="1:13" x14ac:dyDescent="0.3">
      <c r="A191">
        <f>'Invoeren WERKINGSKOST'!D210</f>
        <v>190</v>
      </c>
      <c r="B191">
        <f>'Invoeren WERKINGSKOST'!E210</f>
        <v>0</v>
      </c>
      <c r="C191">
        <f>'Invoeren WERKINGSKOST'!F210</f>
        <v>0</v>
      </c>
      <c r="D191">
        <f>'Invoeren WERKINGSKOST'!G210</f>
        <v>0</v>
      </c>
      <c r="E191">
        <f>'Invoeren WERKINGSKOST'!H210</f>
        <v>0</v>
      </c>
      <c r="F191">
        <f>'Invoeren WERKINGSKOST'!I210</f>
        <v>0</v>
      </c>
      <c r="G191">
        <f>'Invoeren WERKINGSKOST'!J210</f>
        <v>0</v>
      </c>
      <c r="H191">
        <f>'Invoeren WERKINGSKOST'!K210</f>
        <v>0</v>
      </c>
      <c r="I191">
        <f>'Invoeren WERKINGSKOST'!L210</f>
        <v>0</v>
      </c>
      <c r="J191">
        <f>'Invoeren WERKINGSKOST'!M210</f>
        <v>0</v>
      </c>
      <c r="K191">
        <f>'Invoeren WERKINGSKOST'!N210</f>
        <v>0</v>
      </c>
      <c r="L191">
        <f>'Invoeren WERKINGSKOST'!O210</f>
        <v>0</v>
      </c>
      <c r="M191">
        <f>'Invoeren WERKINGSKOST'!P210</f>
        <v>0</v>
      </c>
    </row>
    <row r="192" spans="1:13" x14ac:dyDescent="0.3">
      <c r="A192">
        <f>'Invoeren WERKINGSKOST'!D211</f>
        <v>191</v>
      </c>
      <c r="B192">
        <f>'Invoeren WERKINGSKOST'!E211</f>
        <v>0</v>
      </c>
      <c r="C192">
        <f>'Invoeren WERKINGSKOST'!F211</f>
        <v>0</v>
      </c>
      <c r="D192">
        <f>'Invoeren WERKINGSKOST'!G211</f>
        <v>0</v>
      </c>
      <c r="E192">
        <f>'Invoeren WERKINGSKOST'!H211</f>
        <v>0</v>
      </c>
      <c r="F192">
        <f>'Invoeren WERKINGSKOST'!I211</f>
        <v>0</v>
      </c>
      <c r="G192">
        <f>'Invoeren WERKINGSKOST'!J211</f>
        <v>0</v>
      </c>
      <c r="H192">
        <f>'Invoeren WERKINGSKOST'!K211</f>
        <v>0</v>
      </c>
      <c r="I192">
        <f>'Invoeren WERKINGSKOST'!L211</f>
        <v>0</v>
      </c>
      <c r="J192">
        <f>'Invoeren WERKINGSKOST'!M211</f>
        <v>0</v>
      </c>
      <c r="K192">
        <f>'Invoeren WERKINGSKOST'!N211</f>
        <v>0</v>
      </c>
      <c r="L192">
        <f>'Invoeren WERKINGSKOST'!O211</f>
        <v>0</v>
      </c>
      <c r="M192">
        <f>'Invoeren WERKINGSKOST'!P211</f>
        <v>0</v>
      </c>
    </row>
    <row r="193" spans="1:13" x14ac:dyDescent="0.3">
      <c r="A193">
        <f>'Invoeren WERKINGSKOST'!D212</f>
        <v>192</v>
      </c>
      <c r="B193">
        <f>'Invoeren WERKINGSKOST'!E212</f>
        <v>0</v>
      </c>
      <c r="C193">
        <f>'Invoeren WERKINGSKOST'!F212</f>
        <v>0</v>
      </c>
      <c r="D193">
        <f>'Invoeren WERKINGSKOST'!G212</f>
        <v>0</v>
      </c>
      <c r="E193">
        <f>'Invoeren WERKINGSKOST'!H212</f>
        <v>0</v>
      </c>
      <c r="F193">
        <f>'Invoeren WERKINGSKOST'!I212</f>
        <v>0</v>
      </c>
      <c r="G193">
        <f>'Invoeren WERKINGSKOST'!J212</f>
        <v>0</v>
      </c>
      <c r="H193">
        <f>'Invoeren WERKINGSKOST'!K212</f>
        <v>0</v>
      </c>
      <c r="I193">
        <f>'Invoeren WERKINGSKOST'!L212</f>
        <v>0</v>
      </c>
      <c r="J193">
        <f>'Invoeren WERKINGSKOST'!M212</f>
        <v>0</v>
      </c>
      <c r="K193">
        <f>'Invoeren WERKINGSKOST'!N212</f>
        <v>0</v>
      </c>
      <c r="L193">
        <f>'Invoeren WERKINGSKOST'!O212</f>
        <v>0</v>
      </c>
      <c r="M193">
        <f>'Invoeren WERKINGSKOST'!P212</f>
        <v>0</v>
      </c>
    </row>
    <row r="194" spans="1:13" x14ac:dyDescent="0.3">
      <c r="A194">
        <f>'Invoeren WERKINGSKOST'!D213</f>
        <v>193</v>
      </c>
      <c r="B194">
        <f>'Invoeren WERKINGSKOST'!E213</f>
        <v>0</v>
      </c>
      <c r="C194">
        <f>'Invoeren WERKINGSKOST'!F213</f>
        <v>0</v>
      </c>
      <c r="D194">
        <f>'Invoeren WERKINGSKOST'!G213</f>
        <v>0</v>
      </c>
      <c r="E194">
        <f>'Invoeren WERKINGSKOST'!H213</f>
        <v>0</v>
      </c>
      <c r="F194">
        <f>'Invoeren WERKINGSKOST'!I213</f>
        <v>0</v>
      </c>
      <c r="G194">
        <f>'Invoeren WERKINGSKOST'!J213</f>
        <v>0</v>
      </c>
      <c r="H194">
        <f>'Invoeren WERKINGSKOST'!K213</f>
        <v>0</v>
      </c>
      <c r="I194">
        <f>'Invoeren WERKINGSKOST'!L213</f>
        <v>0</v>
      </c>
      <c r="J194">
        <f>'Invoeren WERKINGSKOST'!M213</f>
        <v>0</v>
      </c>
      <c r="K194">
        <f>'Invoeren WERKINGSKOST'!N213</f>
        <v>0</v>
      </c>
      <c r="L194">
        <f>'Invoeren WERKINGSKOST'!O213</f>
        <v>0</v>
      </c>
      <c r="M194">
        <f>'Invoeren WERKINGSKOST'!P213</f>
        <v>0</v>
      </c>
    </row>
    <row r="195" spans="1:13" x14ac:dyDescent="0.3">
      <c r="A195">
        <f>'Invoeren WERKINGSKOST'!D214</f>
        <v>194</v>
      </c>
      <c r="B195">
        <f>'Invoeren WERKINGSKOST'!E214</f>
        <v>0</v>
      </c>
      <c r="C195">
        <f>'Invoeren WERKINGSKOST'!F214</f>
        <v>0</v>
      </c>
      <c r="D195">
        <f>'Invoeren WERKINGSKOST'!G214</f>
        <v>0</v>
      </c>
      <c r="E195">
        <f>'Invoeren WERKINGSKOST'!H214</f>
        <v>0</v>
      </c>
      <c r="F195">
        <f>'Invoeren WERKINGSKOST'!I214</f>
        <v>0</v>
      </c>
      <c r="G195">
        <f>'Invoeren WERKINGSKOST'!J214</f>
        <v>0</v>
      </c>
      <c r="H195">
        <f>'Invoeren WERKINGSKOST'!K214</f>
        <v>0</v>
      </c>
      <c r="I195">
        <f>'Invoeren WERKINGSKOST'!L214</f>
        <v>0</v>
      </c>
      <c r="J195">
        <f>'Invoeren WERKINGSKOST'!M214</f>
        <v>0</v>
      </c>
      <c r="K195">
        <f>'Invoeren WERKINGSKOST'!N214</f>
        <v>0</v>
      </c>
      <c r="L195">
        <f>'Invoeren WERKINGSKOST'!O214</f>
        <v>0</v>
      </c>
      <c r="M195">
        <f>'Invoeren WERKINGSKOST'!P214</f>
        <v>0</v>
      </c>
    </row>
    <row r="196" spans="1:13" x14ac:dyDescent="0.3">
      <c r="A196">
        <f>'Invoeren WERKINGSKOST'!D215</f>
        <v>195</v>
      </c>
      <c r="B196">
        <f>'Invoeren WERKINGSKOST'!E215</f>
        <v>0</v>
      </c>
      <c r="C196">
        <f>'Invoeren WERKINGSKOST'!F215</f>
        <v>0</v>
      </c>
      <c r="D196">
        <f>'Invoeren WERKINGSKOST'!G215</f>
        <v>0</v>
      </c>
      <c r="E196">
        <f>'Invoeren WERKINGSKOST'!H215</f>
        <v>0</v>
      </c>
      <c r="F196">
        <f>'Invoeren WERKINGSKOST'!I215</f>
        <v>0</v>
      </c>
      <c r="G196">
        <f>'Invoeren WERKINGSKOST'!J215</f>
        <v>0</v>
      </c>
      <c r="H196">
        <f>'Invoeren WERKINGSKOST'!K215</f>
        <v>0</v>
      </c>
      <c r="I196">
        <f>'Invoeren WERKINGSKOST'!L215</f>
        <v>0</v>
      </c>
      <c r="J196">
        <f>'Invoeren WERKINGSKOST'!M215</f>
        <v>0</v>
      </c>
      <c r="K196">
        <f>'Invoeren WERKINGSKOST'!N215</f>
        <v>0</v>
      </c>
      <c r="L196">
        <f>'Invoeren WERKINGSKOST'!O215</f>
        <v>0</v>
      </c>
      <c r="M196">
        <f>'Invoeren WERKINGSKOST'!P215</f>
        <v>0</v>
      </c>
    </row>
    <row r="197" spans="1:13" x14ac:dyDescent="0.3">
      <c r="A197">
        <f>'Invoeren WERKINGSKOST'!D216</f>
        <v>196</v>
      </c>
      <c r="B197">
        <f>'Invoeren WERKINGSKOST'!E216</f>
        <v>0</v>
      </c>
      <c r="C197">
        <f>'Invoeren WERKINGSKOST'!F216</f>
        <v>0</v>
      </c>
      <c r="D197">
        <f>'Invoeren WERKINGSKOST'!G216</f>
        <v>0</v>
      </c>
      <c r="E197">
        <f>'Invoeren WERKINGSKOST'!H216</f>
        <v>0</v>
      </c>
      <c r="F197">
        <f>'Invoeren WERKINGSKOST'!I216</f>
        <v>0</v>
      </c>
      <c r="G197">
        <f>'Invoeren WERKINGSKOST'!J216</f>
        <v>0</v>
      </c>
      <c r="H197">
        <f>'Invoeren WERKINGSKOST'!K216</f>
        <v>0</v>
      </c>
      <c r="I197">
        <f>'Invoeren WERKINGSKOST'!L216</f>
        <v>0</v>
      </c>
      <c r="J197">
        <f>'Invoeren WERKINGSKOST'!M216</f>
        <v>0</v>
      </c>
      <c r="K197">
        <f>'Invoeren WERKINGSKOST'!N216</f>
        <v>0</v>
      </c>
      <c r="L197">
        <f>'Invoeren WERKINGSKOST'!O216</f>
        <v>0</v>
      </c>
      <c r="M197">
        <f>'Invoeren WERKINGSKOST'!P216</f>
        <v>0</v>
      </c>
    </row>
    <row r="198" spans="1:13" x14ac:dyDescent="0.3">
      <c r="A198">
        <f>'Invoeren WERKINGSKOST'!D217</f>
        <v>197</v>
      </c>
      <c r="B198">
        <f>'Invoeren WERKINGSKOST'!E217</f>
        <v>0</v>
      </c>
      <c r="C198">
        <f>'Invoeren WERKINGSKOST'!F217</f>
        <v>0</v>
      </c>
      <c r="D198">
        <f>'Invoeren WERKINGSKOST'!G217</f>
        <v>0</v>
      </c>
      <c r="E198">
        <f>'Invoeren WERKINGSKOST'!H217</f>
        <v>0</v>
      </c>
      <c r="F198">
        <f>'Invoeren WERKINGSKOST'!I217</f>
        <v>0</v>
      </c>
      <c r="G198">
        <f>'Invoeren WERKINGSKOST'!J217</f>
        <v>0</v>
      </c>
      <c r="H198">
        <f>'Invoeren WERKINGSKOST'!K217</f>
        <v>0</v>
      </c>
      <c r="I198">
        <f>'Invoeren WERKINGSKOST'!L217</f>
        <v>0</v>
      </c>
      <c r="J198">
        <f>'Invoeren WERKINGSKOST'!M217</f>
        <v>0</v>
      </c>
      <c r="K198">
        <f>'Invoeren WERKINGSKOST'!N217</f>
        <v>0</v>
      </c>
      <c r="L198">
        <f>'Invoeren WERKINGSKOST'!O217</f>
        <v>0</v>
      </c>
      <c r="M198">
        <f>'Invoeren WERKINGSKOST'!P217</f>
        <v>0</v>
      </c>
    </row>
    <row r="199" spans="1:13" x14ac:dyDescent="0.3">
      <c r="A199">
        <f>'Invoeren WERKINGSKOST'!D218</f>
        <v>198</v>
      </c>
      <c r="B199">
        <f>'Invoeren WERKINGSKOST'!E218</f>
        <v>0</v>
      </c>
      <c r="C199">
        <f>'Invoeren WERKINGSKOST'!F218</f>
        <v>0</v>
      </c>
      <c r="D199">
        <f>'Invoeren WERKINGSKOST'!G218</f>
        <v>0</v>
      </c>
      <c r="E199">
        <f>'Invoeren WERKINGSKOST'!H218</f>
        <v>0</v>
      </c>
      <c r="F199">
        <f>'Invoeren WERKINGSKOST'!I218</f>
        <v>0</v>
      </c>
      <c r="G199">
        <f>'Invoeren WERKINGSKOST'!J218</f>
        <v>0</v>
      </c>
      <c r="H199">
        <f>'Invoeren WERKINGSKOST'!K218</f>
        <v>0</v>
      </c>
      <c r="I199">
        <f>'Invoeren WERKINGSKOST'!L218</f>
        <v>0</v>
      </c>
      <c r="J199">
        <f>'Invoeren WERKINGSKOST'!M218</f>
        <v>0</v>
      </c>
      <c r="K199">
        <f>'Invoeren WERKINGSKOST'!N218</f>
        <v>0</v>
      </c>
      <c r="L199">
        <f>'Invoeren WERKINGSKOST'!O218</f>
        <v>0</v>
      </c>
      <c r="M199">
        <f>'Invoeren WERKINGSKOST'!P218</f>
        <v>0</v>
      </c>
    </row>
    <row r="200" spans="1:13" x14ac:dyDescent="0.3">
      <c r="A200">
        <f>'Invoeren WERKINGSKOST'!D219</f>
        <v>199</v>
      </c>
      <c r="B200">
        <f>'Invoeren WERKINGSKOST'!E219</f>
        <v>0</v>
      </c>
      <c r="C200">
        <f>'Invoeren WERKINGSKOST'!F219</f>
        <v>0</v>
      </c>
      <c r="D200">
        <f>'Invoeren WERKINGSKOST'!G219</f>
        <v>0</v>
      </c>
      <c r="E200">
        <f>'Invoeren WERKINGSKOST'!H219</f>
        <v>0</v>
      </c>
      <c r="F200">
        <f>'Invoeren WERKINGSKOST'!I219</f>
        <v>0</v>
      </c>
      <c r="G200">
        <f>'Invoeren WERKINGSKOST'!J219</f>
        <v>0</v>
      </c>
      <c r="H200">
        <f>'Invoeren WERKINGSKOST'!K219</f>
        <v>0</v>
      </c>
      <c r="I200">
        <f>'Invoeren WERKINGSKOST'!L219</f>
        <v>0</v>
      </c>
      <c r="J200">
        <f>'Invoeren WERKINGSKOST'!M219</f>
        <v>0</v>
      </c>
      <c r="K200">
        <f>'Invoeren WERKINGSKOST'!N219</f>
        <v>0</v>
      </c>
      <c r="L200">
        <f>'Invoeren WERKINGSKOST'!O219</f>
        <v>0</v>
      </c>
      <c r="M200">
        <f>'Invoeren WERKINGSKOST'!P219</f>
        <v>0</v>
      </c>
    </row>
    <row r="201" spans="1:13" x14ac:dyDescent="0.3">
      <c r="A201">
        <f>'Invoeren WERKINGSKOST'!D220</f>
        <v>200</v>
      </c>
      <c r="B201">
        <f>'Invoeren WERKINGSKOST'!E220</f>
        <v>0</v>
      </c>
      <c r="C201">
        <f>'Invoeren WERKINGSKOST'!F220</f>
        <v>0</v>
      </c>
      <c r="D201">
        <f>'Invoeren WERKINGSKOST'!G220</f>
        <v>0</v>
      </c>
      <c r="E201">
        <f>'Invoeren WERKINGSKOST'!H220</f>
        <v>0</v>
      </c>
      <c r="F201">
        <f>'Invoeren WERKINGSKOST'!I220</f>
        <v>0</v>
      </c>
      <c r="G201">
        <f>'Invoeren WERKINGSKOST'!J220</f>
        <v>0</v>
      </c>
      <c r="H201">
        <f>'Invoeren WERKINGSKOST'!K220</f>
        <v>0</v>
      </c>
      <c r="I201">
        <f>'Invoeren WERKINGSKOST'!L220</f>
        <v>0</v>
      </c>
      <c r="J201">
        <f>'Invoeren WERKINGSKOST'!M220</f>
        <v>0</v>
      </c>
      <c r="K201">
        <f>'Invoeren WERKINGSKOST'!N220</f>
        <v>0</v>
      </c>
      <c r="L201">
        <f>'Invoeren WERKINGSKOST'!O220</f>
        <v>0</v>
      </c>
      <c r="M201">
        <f>'Invoeren WERKINGSKOST'!P220</f>
        <v>0</v>
      </c>
    </row>
    <row r="202" spans="1:13" x14ac:dyDescent="0.3">
      <c r="A202">
        <f>'Invoeren WERKINGSKOST'!D221</f>
        <v>201</v>
      </c>
      <c r="B202">
        <f>'Invoeren WERKINGSKOST'!E221</f>
        <v>0</v>
      </c>
      <c r="C202">
        <f>'Invoeren WERKINGSKOST'!F221</f>
        <v>0</v>
      </c>
      <c r="D202">
        <f>'Invoeren WERKINGSKOST'!G221</f>
        <v>0</v>
      </c>
      <c r="E202">
        <f>'Invoeren WERKINGSKOST'!H221</f>
        <v>0</v>
      </c>
      <c r="F202">
        <f>'Invoeren WERKINGSKOST'!I221</f>
        <v>0</v>
      </c>
      <c r="G202">
        <f>'Invoeren WERKINGSKOST'!J221</f>
        <v>0</v>
      </c>
      <c r="H202">
        <f>'Invoeren WERKINGSKOST'!K221</f>
        <v>0</v>
      </c>
      <c r="I202">
        <f>'Invoeren WERKINGSKOST'!L221</f>
        <v>0</v>
      </c>
      <c r="J202">
        <f>'Invoeren WERKINGSKOST'!M221</f>
        <v>0</v>
      </c>
      <c r="K202">
        <f>'Invoeren WERKINGSKOST'!N221</f>
        <v>0</v>
      </c>
      <c r="L202">
        <f>'Invoeren WERKINGSKOST'!O221</f>
        <v>0</v>
      </c>
      <c r="M202">
        <f>'Invoeren WERKINGSKOST'!P221</f>
        <v>0</v>
      </c>
    </row>
    <row r="203" spans="1:13" x14ac:dyDescent="0.3">
      <c r="A203">
        <f>'Invoeren WERKINGSKOST'!D222</f>
        <v>202</v>
      </c>
      <c r="B203">
        <f>'Invoeren WERKINGSKOST'!E222</f>
        <v>0</v>
      </c>
      <c r="C203">
        <f>'Invoeren WERKINGSKOST'!F222</f>
        <v>0</v>
      </c>
      <c r="D203">
        <f>'Invoeren WERKINGSKOST'!G222</f>
        <v>0</v>
      </c>
      <c r="E203">
        <f>'Invoeren WERKINGSKOST'!H222</f>
        <v>0</v>
      </c>
      <c r="F203">
        <f>'Invoeren WERKINGSKOST'!I222</f>
        <v>0</v>
      </c>
      <c r="G203">
        <f>'Invoeren WERKINGSKOST'!J222</f>
        <v>0</v>
      </c>
      <c r="H203">
        <f>'Invoeren WERKINGSKOST'!K222</f>
        <v>0</v>
      </c>
      <c r="I203">
        <f>'Invoeren WERKINGSKOST'!L222</f>
        <v>0</v>
      </c>
      <c r="J203">
        <f>'Invoeren WERKINGSKOST'!M222</f>
        <v>0</v>
      </c>
      <c r="K203">
        <f>'Invoeren WERKINGSKOST'!N222</f>
        <v>0</v>
      </c>
      <c r="L203">
        <f>'Invoeren WERKINGSKOST'!O222</f>
        <v>0</v>
      </c>
      <c r="M203">
        <f>'Invoeren WERKINGSKOST'!P222</f>
        <v>0</v>
      </c>
    </row>
    <row r="204" spans="1:13" x14ac:dyDescent="0.3">
      <c r="A204">
        <f>'Invoeren WERKINGSKOST'!D223</f>
        <v>203</v>
      </c>
      <c r="B204">
        <f>'Invoeren WERKINGSKOST'!E223</f>
        <v>0</v>
      </c>
      <c r="C204">
        <f>'Invoeren WERKINGSKOST'!F223</f>
        <v>0</v>
      </c>
      <c r="D204">
        <f>'Invoeren WERKINGSKOST'!G223</f>
        <v>0</v>
      </c>
      <c r="E204">
        <f>'Invoeren WERKINGSKOST'!H223</f>
        <v>0</v>
      </c>
      <c r="F204">
        <f>'Invoeren WERKINGSKOST'!I223</f>
        <v>0</v>
      </c>
      <c r="G204">
        <f>'Invoeren WERKINGSKOST'!J223</f>
        <v>0</v>
      </c>
      <c r="H204">
        <f>'Invoeren WERKINGSKOST'!K223</f>
        <v>0</v>
      </c>
      <c r="I204">
        <f>'Invoeren WERKINGSKOST'!L223</f>
        <v>0</v>
      </c>
      <c r="J204">
        <f>'Invoeren WERKINGSKOST'!M223</f>
        <v>0</v>
      </c>
      <c r="K204">
        <f>'Invoeren WERKINGSKOST'!N223</f>
        <v>0</v>
      </c>
      <c r="L204">
        <f>'Invoeren WERKINGSKOST'!O223</f>
        <v>0</v>
      </c>
      <c r="M204">
        <f>'Invoeren WERKINGSKOST'!P223</f>
        <v>0</v>
      </c>
    </row>
    <row r="205" spans="1:13" x14ac:dyDescent="0.3">
      <c r="A205">
        <f>'Invoeren WERKINGSKOST'!D224</f>
        <v>204</v>
      </c>
      <c r="B205">
        <f>'Invoeren WERKINGSKOST'!E224</f>
        <v>0</v>
      </c>
      <c r="C205">
        <f>'Invoeren WERKINGSKOST'!F224</f>
        <v>0</v>
      </c>
      <c r="D205">
        <f>'Invoeren WERKINGSKOST'!G224</f>
        <v>0</v>
      </c>
      <c r="E205">
        <f>'Invoeren WERKINGSKOST'!H224</f>
        <v>0</v>
      </c>
      <c r="F205">
        <f>'Invoeren WERKINGSKOST'!I224</f>
        <v>0</v>
      </c>
      <c r="G205">
        <f>'Invoeren WERKINGSKOST'!J224</f>
        <v>0</v>
      </c>
      <c r="H205">
        <f>'Invoeren WERKINGSKOST'!K224</f>
        <v>0</v>
      </c>
      <c r="I205">
        <f>'Invoeren WERKINGSKOST'!L224</f>
        <v>0</v>
      </c>
      <c r="J205">
        <f>'Invoeren WERKINGSKOST'!M224</f>
        <v>0</v>
      </c>
      <c r="K205">
        <f>'Invoeren WERKINGSKOST'!N224</f>
        <v>0</v>
      </c>
      <c r="L205">
        <f>'Invoeren WERKINGSKOST'!O224</f>
        <v>0</v>
      </c>
      <c r="M205">
        <f>'Invoeren WERKINGSKOST'!P224</f>
        <v>0</v>
      </c>
    </row>
    <row r="206" spans="1:13" x14ac:dyDescent="0.3">
      <c r="A206">
        <f>'Invoeren WERKINGSKOST'!D225</f>
        <v>205</v>
      </c>
      <c r="B206">
        <f>'Invoeren WERKINGSKOST'!E225</f>
        <v>0</v>
      </c>
      <c r="C206">
        <f>'Invoeren WERKINGSKOST'!F225</f>
        <v>0</v>
      </c>
      <c r="D206">
        <f>'Invoeren WERKINGSKOST'!G225</f>
        <v>0</v>
      </c>
      <c r="E206">
        <f>'Invoeren WERKINGSKOST'!H225</f>
        <v>0</v>
      </c>
      <c r="F206">
        <f>'Invoeren WERKINGSKOST'!I225</f>
        <v>0</v>
      </c>
      <c r="G206">
        <f>'Invoeren WERKINGSKOST'!J225</f>
        <v>0</v>
      </c>
      <c r="H206">
        <f>'Invoeren WERKINGSKOST'!K225</f>
        <v>0</v>
      </c>
      <c r="I206">
        <f>'Invoeren WERKINGSKOST'!L225</f>
        <v>0</v>
      </c>
      <c r="J206">
        <f>'Invoeren WERKINGSKOST'!M225</f>
        <v>0</v>
      </c>
      <c r="K206">
        <f>'Invoeren WERKINGSKOST'!N225</f>
        <v>0</v>
      </c>
      <c r="L206">
        <f>'Invoeren WERKINGSKOST'!O225</f>
        <v>0</v>
      </c>
      <c r="M206">
        <f>'Invoeren WERKINGSKOST'!P225</f>
        <v>0</v>
      </c>
    </row>
    <row r="207" spans="1:13" x14ac:dyDescent="0.3">
      <c r="A207">
        <f>'Invoeren WERKINGSKOST'!D226</f>
        <v>206</v>
      </c>
      <c r="B207">
        <f>'Invoeren WERKINGSKOST'!E226</f>
        <v>0</v>
      </c>
      <c r="C207">
        <f>'Invoeren WERKINGSKOST'!F226</f>
        <v>0</v>
      </c>
      <c r="D207">
        <f>'Invoeren WERKINGSKOST'!G226</f>
        <v>0</v>
      </c>
      <c r="E207">
        <f>'Invoeren WERKINGSKOST'!H226</f>
        <v>0</v>
      </c>
      <c r="F207">
        <f>'Invoeren WERKINGSKOST'!I226</f>
        <v>0</v>
      </c>
      <c r="G207">
        <f>'Invoeren WERKINGSKOST'!J226</f>
        <v>0</v>
      </c>
      <c r="H207">
        <f>'Invoeren WERKINGSKOST'!K226</f>
        <v>0</v>
      </c>
      <c r="I207">
        <f>'Invoeren WERKINGSKOST'!L226</f>
        <v>0</v>
      </c>
      <c r="J207">
        <f>'Invoeren WERKINGSKOST'!M226</f>
        <v>0</v>
      </c>
      <c r="K207">
        <f>'Invoeren WERKINGSKOST'!N226</f>
        <v>0</v>
      </c>
      <c r="L207">
        <f>'Invoeren WERKINGSKOST'!O226</f>
        <v>0</v>
      </c>
      <c r="M207">
        <f>'Invoeren WERKINGSKOST'!P226</f>
        <v>0</v>
      </c>
    </row>
    <row r="208" spans="1:13" x14ac:dyDescent="0.3">
      <c r="A208">
        <f>'Invoeren WERKINGSKOST'!D227</f>
        <v>207</v>
      </c>
      <c r="B208">
        <f>'Invoeren WERKINGSKOST'!E227</f>
        <v>0</v>
      </c>
      <c r="C208">
        <f>'Invoeren WERKINGSKOST'!F227</f>
        <v>0</v>
      </c>
      <c r="D208">
        <f>'Invoeren WERKINGSKOST'!G227</f>
        <v>0</v>
      </c>
      <c r="E208">
        <f>'Invoeren WERKINGSKOST'!H227</f>
        <v>0</v>
      </c>
      <c r="F208">
        <f>'Invoeren WERKINGSKOST'!I227</f>
        <v>0</v>
      </c>
      <c r="G208">
        <f>'Invoeren WERKINGSKOST'!J227</f>
        <v>0</v>
      </c>
      <c r="H208">
        <f>'Invoeren WERKINGSKOST'!K227</f>
        <v>0</v>
      </c>
      <c r="I208">
        <f>'Invoeren WERKINGSKOST'!L227</f>
        <v>0</v>
      </c>
      <c r="J208">
        <f>'Invoeren WERKINGSKOST'!M227</f>
        <v>0</v>
      </c>
      <c r="K208">
        <f>'Invoeren WERKINGSKOST'!N227</f>
        <v>0</v>
      </c>
      <c r="L208">
        <f>'Invoeren WERKINGSKOST'!O227</f>
        <v>0</v>
      </c>
      <c r="M208">
        <f>'Invoeren WERKINGSKOST'!P227</f>
        <v>0</v>
      </c>
    </row>
    <row r="209" spans="1:13" x14ac:dyDescent="0.3">
      <c r="A209">
        <f>'Invoeren WERKINGSKOST'!D228</f>
        <v>208</v>
      </c>
      <c r="B209">
        <f>'Invoeren WERKINGSKOST'!E228</f>
        <v>0</v>
      </c>
      <c r="C209">
        <f>'Invoeren WERKINGSKOST'!F228</f>
        <v>0</v>
      </c>
      <c r="D209">
        <f>'Invoeren WERKINGSKOST'!G228</f>
        <v>0</v>
      </c>
      <c r="E209">
        <f>'Invoeren WERKINGSKOST'!H228</f>
        <v>0</v>
      </c>
      <c r="F209">
        <f>'Invoeren WERKINGSKOST'!I228</f>
        <v>0</v>
      </c>
      <c r="G209">
        <f>'Invoeren WERKINGSKOST'!J228</f>
        <v>0</v>
      </c>
      <c r="H209">
        <f>'Invoeren WERKINGSKOST'!K228</f>
        <v>0</v>
      </c>
      <c r="I209">
        <f>'Invoeren WERKINGSKOST'!L228</f>
        <v>0</v>
      </c>
      <c r="J209">
        <f>'Invoeren WERKINGSKOST'!M228</f>
        <v>0</v>
      </c>
      <c r="K209">
        <f>'Invoeren WERKINGSKOST'!N228</f>
        <v>0</v>
      </c>
      <c r="L209">
        <f>'Invoeren WERKINGSKOST'!O228</f>
        <v>0</v>
      </c>
      <c r="M209">
        <f>'Invoeren WERKINGSKOST'!P228</f>
        <v>0</v>
      </c>
    </row>
    <row r="210" spans="1:13" x14ac:dyDescent="0.3">
      <c r="A210">
        <f>'Invoeren WERKINGSKOST'!D229</f>
        <v>209</v>
      </c>
      <c r="B210">
        <f>'Invoeren WERKINGSKOST'!E229</f>
        <v>0</v>
      </c>
      <c r="C210">
        <f>'Invoeren WERKINGSKOST'!F229</f>
        <v>0</v>
      </c>
      <c r="D210">
        <f>'Invoeren WERKINGSKOST'!G229</f>
        <v>0</v>
      </c>
      <c r="E210">
        <f>'Invoeren WERKINGSKOST'!H229</f>
        <v>0</v>
      </c>
      <c r="F210">
        <f>'Invoeren WERKINGSKOST'!I229</f>
        <v>0</v>
      </c>
      <c r="G210">
        <f>'Invoeren WERKINGSKOST'!J229</f>
        <v>0</v>
      </c>
      <c r="H210">
        <f>'Invoeren WERKINGSKOST'!K229</f>
        <v>0</v>
      </c>
      <c r="I210">
        <f>'Invoeren WERKINGSKOST'!L229</f>
        <v>0</v>
      </c>
      <c r="J210">
        <f>'Invoeren WERKINGSKOST'!M229</f>
        <v>0</v>
      </c>
      <c r="K210">
        <f>'Invoeren WERKINGSKOST'!N229</f>
        <v>0</v>
      </c>
      <c r="L210">
        <f>'Invoeren WERKINGSKOST'!O229</f>
        <v>0</v>
      </c>
      <c r="M210">
        <f>'Invoeren WERKINGSKOST'!P229</f>
        <v>0</v>
      </c>
    </row>
    <row r="211" spans="1:13" x14ac:dyDescent="0.3">
      <c r="A211">
        <f>'Invoeren WERKINGSKOST'!D230</f>
        <v>210</v>
      </c>
      <c r="B211">
        <f>'Invoeren WERKINGSKOST'!E230</f>
        <v>0</v>
      </c>
      <c r="C211">
        <f>'Invoeren WERKINGSKOST'!F230</f>
        <v>0</v>
      </c>
      <c r="D211">
        <f>'Invoeren WERKINGSKOST'!G230</f>
        <v>0</v>
      </c>
      <c r="E211">
        <f>'Invoeren WERKINGSKOST'!H230</f>
        <v>0</v>
      </c>
      <c r="F211">
        <f>'Invoeren WERKINGSKOST'!I230</f>
        <v>0</v>
      </c>
      <c r="G211">
        <f>'Invoeren WERKINGSKOST'!J230</f>
        <v>0</v>
      </c>
      <c r="H211">
        <f>'Invoeren WERKINGSKOST'!K230</f>
        <v>0</v>
      </c>
      <c r="I211">
        <f>'Invoeren WERKINGSKOST'!L230</f>
        <v>0</v>
      </c>
      <c r="J211">
        <f>'Invoeren WERKINGSKOST'!M230</f>
        <v>0</v>
      </c>
      <c r="K211">
        <f>'Invoeren WERKINGSKOST'!N230</f>
        <v>0</v>
      </c>
      <c r="L211">
        <f>'Invoeren WERKINGSKOST'!O230</f>
        <v>0</v>
      </c>
      <c r="M211">
        <f>'Invoeren WERKINGSKOST'!P230</f>
        <v>0</v>
      </c>
    </row>
    <row r="212" spans="1:13" x14ac:dyDescent="0.3">
      <c r="A212">
        <f>'Invoeren WERKINGSKOST'!D231</f>
        <v>211</v>
      </c>
      <c r="B212">
        <f>'Invoeren WERKINGSKOST'!E231</f>
        <v>0</v>
      </c>
      <c r="C212">
        <f>'Invoeren WERKINGSKOST'!F231</f>
        <v>0</v>
      </c>
      <c r="D212">
        <f>'Invoeren WERKINGSKOST'!G231</f>
        <v>0</v>
      </c>
      <c r="E212">
        <f>'Invoeren WERKINGSKOST'!H231</f>
        <v>0</v>
      </c>
      <c r="F212">
        <f>'Invoeren WERKINGSKOST'!I231</f>
        <v>0</v>
      </c>
      <c r="G212">
        <f>'Invoeren WERKINGSKOST'!J231</f>
        <v>0</v>
      </c>
      <c r="H212">
        <f>'Invoeren WERKINGSKOST'!K231</f>
        <v>0</v>
      </c>
      <c r="I212">
        <f>'Invoeren WERKINGSKOST'!L231</f>
        <v>0</v>
      </c>
      <c r="J212">
        <f>'Invoeren WERKINGSKOST'!M231</f>
        <v>0</v>
      </c>
      <c r="K212">
        <f>'Invoeren WERKINGSKOST'!N231</f>
        <v>0</v>
      </c>
      <c r="L212">
        <f>'Invoeren WERKINGSKOST'!O231</f>
        <v>0</v>
      </c>
      <c r="M212">
        <f>'Invoeren WERKINGSKOST'!P231</f>
        <v>0</v>
      </c>
    </row>
    <row r="213" spans="1:13" x14ac:dyDescent="0.3">
      <c r="A213">
        <f>'Invoeren WERKINGSKOST'!D232</f>
        <v>212</v>
      </c>
      <c r="B213">
        <f>'Invoeren WERKINGSKOST'!E232</f>
        <v>0</v>
      </c>
      <c r="C213">
        <f>'Invoeren WERKINGSKOST'!F232</f>
        <v>0</v>
      </c>
      <c r="D213">
        <f>'Invoeren WERKINGSKOST'!G232</f>
        <v>0</v>
      </c>
      <c r="E213">
        <f>'Invoeren WERKINGSKOST'!H232</f>
        <v>0</v>
      </c>
      <c r="F213">
        <f>'Invoeren WERKINGSKOST'!I232</f>
        <v>0</v>
      </c>
      <c r="G213">
        <f>'Invoeren WERKINGSKOST'!J232</f>
        <v>0</v>
      </c>
      <c r="H213">
        <f>'Invoeren WERKINGSKOST'!K232</f>
        <v>0</v>
      </c>
      <c r="I213">
        <f>'Invoeren WERKINGSKOST'!L232</f>
        <v>0</v>
      </c>
      <c r="J213">
        <f>'Invoeren WERKINGSKOST'!M232</f>
        <v>0</v>
      </c>
      <c r="K213">
        <f>'Invoeren WERKINGSKOST'!N232</f>
        <v>0</v>
      </c>
      <c r="L213">
        <f>'Invoeren WERKINGSKOST'!O232</f>
        <v>0</v>
      </c>
      <c r="M213">
        <f>'Invoeren WERKINGSKOST'!P232</f>
        <v>0</v>
      </c>
    </row>
    <row r="214" spans="1:13" x14ac:dyDescent="0.3">
      <c r="A214">
        <f>'Invoeren WERKINGSKOST'!D233</f>
        <v>213</v>
      </c>
      <c r="B214">
        <f>'Invoeren WERKINGSKOST'!E233</f>
        <v>0</v>
      </c>
      <c r="C214">
        <f>'Invoeren WERKINGSKOST'!F233</f>
        <v>0</v>
      </c>
      <c r="D214">
        <f>'Invoeren WERKINGSKOST'!G233</f>
        <v>0</v>
      </c>
      <c r="E214">
        <f>'Invoeren WERKINGSKOST'!H233</f>
        <v>0</v>
      </c>
      <c r="F214">
        <f>'Invoeren WERKINGSKOST'!I233</f>
        <v>0</v>
      </c>
      <c r="G214">
        <f>'Invoeren WERKINGSKOST'!J233</f>
        <v>0</v>
      </c>
      <c r="H214">
        <f>'Invoeren WERKINGSKOST'!K233</f>
        <v>0</v>
      </c>
      <c r="I214">
        <f>'Invoeren WERKINGSKOST'!L233</f>
        <v>0</v>
      </c>
      <c r="J214">
        <f>'Invoeren WERKINGSKOST'!M233</f>
        <v>0</v>
      </c>
      <c r="K214">
        <f>'Invoeren WERKINGSKOST'!N233</f>
        <v>0</v>
      </c>
      <c r="L214">
        <f>'Invoeren WERKINGSKOST'!O233</f>
        <v>0</v>
      </c>
      <c r="M214">
        <f>'Invoeren WERKINGSKOST'!P233</f>
        <v>0</v>
      </c>
    </row>
    <row r="215" spans="1:13" x14ac:dyDescent="0.3">
      <c r="A215">
        <f>'Invoeren WERKINGSKOST'!D234</f>
        <v>214</v>
      </c>
      <c r="B215">
        <f>'Invoeren WERKINGSKOST'!E234</f>
        <v>0</v>
      </c>
      <c r="C215">
        <f>'Invoeren WERKINGSKOST'!F234</f>
        <v>0</v>
      </c>
      <c r="D215">
        <f>'Invoeren WERKINGSKOST'!G234</f>
        <v>0</v>
      </c>
      <c r="E215">
        <f>'Invoeren WERKINGSKOST'!H234</f>
        <v>0</v>
      </c>
      <c r="F215">
        <f>'Invoeren WERKINGSKOST'!I234</f>
        <v>0</v>
      </c>
      <c r="G215">
        <f>'Invoeren WERKINGSKOST'!J234</f>
        <v>0</v>
      </c>
      <c r="H215">
        <f>'Invoeren WERKINGSKOST'!K234</f>
        <v>0</v>
      </c>
      <c r="I215">
        <f>'Invoeren WERKINGSKOST'!L234</f>
        <v>0</v>
      </c>
      <c r="J215">
        <f>'Invoeren WERKINGSKOST'!M234</f>
        <v>0</v>
      </c>
      <c r="K215">
        <f>'Invoeren WERKINGSKOST'!N234</f>
        <v>0</v>
      </c>
      <c r="L215">
        <f>'Invoeren WERKINGSKOST'!O234</f>
        <v>0</v>
      </c>
      <c r="M215">
        <f>'Invoeren WERKINGSKOST'!P234</f>
        <v>0</v>
      </c>
    </row>
    <row r="216" spans="1:13" x14ac:dyDescent="0.3">
      <c r="A216">
        <f>'Invoeren WERKINGSKOST'!D235</f>
        <v>215</v>
      </c>
      <c r="B216">
        <f>'Invoeren WERKINGSKOST'!E235</f>
        <v>0</v>
      </c>
      <c r="C216">
        <f>'Invoeren WERKINGSKOST'!F235</f>
        <v>0</v>
      </c>
      <c r="D216">
        <f>'Invoeren WERKINGSKOST'!G235</f>
        <v>0</v>
      </c>
      <c r="E216">
        <f>'Invoeren WERKINGSKOST'!H235</f>
        <v>0</v>
      </c>
      <c r="F216">
        <f>'Invoeren WERKINGSKOST'!I235</f>
        <v>0</v>
      </c>
      <c r="G216">
        <f>'Invoeren WERKINGSKOST'!J235</f>
        <v>0</v>
      </c>
      <c r="H216">
        <f>'Invoeren WERKINGSKOST'!K235</f>
        <v>0</v>
      </c>
      <c r="I216">
        <f>'Invoeren WERKINGSKOST'!L235</f>
        <v>0</v>
      </c>
      <c r="J216">
        <f>'Invoeren WERKINGSKOST'!M235</f>
        <v>0</v>
      </c>
      <c r="K216">
        <f>'Invoeren WERKINGSKOST'!N235</f>
        <v>0</v>
      </c>
      <c r="L216">
        <f>'Invoeren WERKINGSKOST'!O235</f>
        <v>0</v>
      </c>
      <c r="M216">
        <f>'Invoeren WERKINGSKOST'!P235</f>
        <v>0</v>
      </c>
    </row>
    <row r="217" spans="1:13" x14ac:dyDescent="0.3">
      <c r="A217">
        <f>'Invoeren WERKINGSKOST'!D236</f>
        <v>216</v>
      </c>
      <c r="B217">
        <f>'Invoeren WERKINGSKOST'!E236</f>
        <v>0</v>
      </c>
      <c r="C217">
        <f>'Invoeren WERKINGSKOST'!F236</f>
        <v>0</v>
      </c>
      <c r="D217">
        <f>'Invoeren WERKINGSKOST'!G236</f>
        <v>0</v>
      </c>
      <c r="E217">
        <f>'Invoeren WERKINGSKOST'!H236</f>
        <v>0</v>
      </c>
      <c r="F217">
        <f>'Invoeren WERKINGSKOST'!I236</f>
        <v>0</v>
      </c>
      <c r="G217">
        <f>'Invoeren WERKINGSKOST'!J236</f>
        <v>0</v>
      </c>
      <c r="H217">
        <f>'Invoeren WERKINGSKOST'!K236</f>
        <v>0</v>
      </c>
      <c r="I217">
        <f>'Invoeren WERKINGSKOST'!L236</f>
        <v>0</v>
      </c>
      <c r="J217">
        <f>'Invoeren WERKINGSKOST'!M236</f>
        <v>0</v>
      </c>
      <c r="K217">
        <f>'Invoeren WERKINGSKOST'!N236</f>
        <v>0</v>
      </c>
      <c r="L217">
        <f>'Invoeren WERKINGSKOST'!O236</f>
        <v>0</v>
      </c>
      <c r="M217">
        <f>'Invoeren WERKINGSKOST'!P236</f>
        <v>0</v>
      </c>
    </row>
    <row r="218" spans="1:13" x14ac:dyDescent="0.3">
      <c r="A218">
        <f>'Invoeren WERKINGSKOST'!D237</f>
        <v>217</v>
      </c>
      <c r="B218">
        <f>'Invoeren WERKINGSKOST'!E237</f>
        <v>0</v>
      </c>
      <c r="C218">
        <f>'Invoeren WERKINGSKOST'!F237</f>
        <v>0</v>
      </c>
      <c r="D218">
        <f>'Invoeren WERKINGSKOST'!G237</f>
        <v>0</v>
      </c>
      <c r="E218">
        <f>'Invoeren WERKINGSKOST'!H237</f>
        <v>0</v>
      </c>
      <c r="F218">
        <f>'Invoeren WERKINGSKOST'!I237</f>
        <v>0</v>
      </c>
      <c r="G218">
        <f>'Invoeren WERKINGSKOST'!J237</f>
        <v>0</v>
      </c>
      <c r="H218">
        <f>'Invoeren WERKINGSKOST'!K237</f>
        <v>0</v>
      </c>
      <c r="I218">
        <f>'Invoeren WERKINGSKOST'!L237</f>
        <v>0</v>
      </c>
      <c r="J218">
        <f>'Invoeren WERKINGSKOST'!M237</f>
        <v>0</v>
      </c>
      <c r="K218">
        <f>'Invoeren WERKINGSKOST'!N237</f>
        <v>0</v>
      </c>
      <c r="L218">
        <f>'Invoeren WERKINGSKOST'!O237</f>
        <v>0</v>
      </c>
      <c r="M218">
        <f>'Invoeren WERKINGSKOST'!P237</f>
        <v>0</v>
      </c>
    </row>
    <row r="219" spans="1:13" x14ac:dyDescent="0.3">
      <c r="A219">
        <f>'Invoeren WERKINGSKOST'!D238</f>
        <v>218</v>
      </c>
      <c r="B219">
        <f>'Invoeren WERKINGSKOST'!E238</f>
        <v>0</v>
      </c>
      <c r="C219">
        <f>'Invoeren WERKINGSKOST'!F238</f>
        <v>0</v>
      </c>
      <c r="D219">
        <f>'Invoeren WERKINGSKOST'!G238</f>
        <v>0</v>
      </c>
      <c r="E219">
        <f>'Invoeren WERKINGSKOST'!H238</f>
        <v>0</v>
      </c>
      <c r="F219">
        <f>'Invoeren WERKINGSKOST'!I238</f>
        <v>0</v>
      </c>
      <c r="G219">
        <f>'Invoeren WERKINGSKOST'!J238</f>
        <v>0</v>
      </c>
      <c r="H219">
        <f>'Invoeren WERKINGSKOST'!K238</f>
        <v>0</v>
      </c>
      <c r="I219">
        <f>'Invoeren WERKINGSKOST'!L238</f>
        <v>0</v>
      </c>
      <c r="J219">
        <f>'Invoeren WERKINGSKOST'!M238</f>
        <v>0</v>
      </c>
      <c r="K219">
        <f>'Invoeren WERKINGSKOST'!N238</f>
        <v>0</v>
      </c>
      <c r="L219">
        <f>'Invoeren WERKINGSKOST'!O238</f>
        <v>0</v>
      </c>
      <c r="M219">
        <f>'Invoeren WERKINGSKOST'!P238</f>
        <v>0</v>
      </c>
    </row>
    <row r="220" spans="1:13" x14ac:dyDescent="0.3">
      <c r="A220">
        <f>'Invoeren WERKINGSKOST'!D239</f>
        <v>219</v>
      </c>
      <c r="B220">
        <f>'Invoeren WERKINGSKOST'!E239</f>
        <v>0</v>
      </c>
      <c r="C220">
        <f>'Invoeren WERKINGSKOST'!F239</f>
        <v>0</v>
      </c>
      <c r="D220">
        <f>'Invoeren WERKINGSKOST'!G239</f>
        <v>0</v>
      </c>
      <c r="E220">
        <f>'Invoeren WERKINGSKOST'!H239</f>
        <v>0</v>
      </c>
      <c r="F220">
        <f>'Invoeren WERKINGSKOST'!I239</f>
        <v>0</v>
      </c>
      <c r="G220">
        <f>'Invoeren WERKINGSKOST'!J239</f>
        <v>0</v>
      </c>
      <c r="H220">
        <f>'Invoeren WERKINGSKOST'!K239</f>
        <v>0</v>
      </c>
      <c r="I220">
        <f>'Invoeren WERKINGSKOST'!L239</f>
        <v>0</v>
      </c>
      <c r="J220">
        <f>'Invoeren WERKINGSKOST'!M239</f>
        <v>0</v>
      </c>
      <c r="K220">
        <f>'Invoeren WERKINGSKOST'!N239</f>
        <v>0</v>
      </c>
      <c r="L220">
        <f>'Invoeren WERKINGSKOST'!O239</f>
        <v>0</v>
      </c>
      <c r="M220">
        <f>'Invoeren WERKINGSKOST'!P239</f>
        <v>0</v>
      </c>
    </row>
    <row r="221" spans="1:13" x14ac:dyDescent="0.3">
      <c r="A221">
        <f>'Invoeren WERKINGSKOST'!D240</f>
        <v>220</v>
      </c>
      <c r="B221">
        <f>'Invoeren WERKINGSKOST'!E240</f>
        <v>0</v>
      </c>
      <c r="C221">
        <f>'Invoeren WERKINGSKOST'!F240</f>
        <v>0</v>
      </c>
      <c r="D221">
        <f>'Invoeren WERKINGSKOST'!G240</f>
        <v>0</v>
      </c>
      <c r="E221">
        <f>'Invoeren WERKINGSKOST'!H240</f>
        <v>0</v>
      </c>
      <c r="F221">
        <f>'Invoeren WERKINGSKOST'!I240</f>
        <v>0</v>
      </c>
      <c r="G221">
        <f>'Invoeren WERKINGSKOST'!J240</f>
        <v>0</v>
      </c>
      <c r="H221">
        <f>'Invoeren WERKINGSKOST'!K240</f>
        <v>0</v>
      </c>
      <c r="I221">
        <f>'Invoeren WERKINGSKOST'!L240</f>
        <v>0</v>
      </c>
      <c r="J221">
        <f>'Invoeren WERKINGSKOST'!M240</f>
        <v>0</v>
      </c>
      <c r="K221">
        <f>'Invoeren WERKINGSKOST'!N240</f>
        <v>0</v>
      </c>
      <c r="L221">
        <f>'Invoeren WERKINGSKOST'!O240</f>
        <v>0</v>
      </c>
      <c r="M221">
        <f>'Invoeren WERKINGSKOST'!P240</f>
        <v>0</v>
      </c>
    </row>
    <row r="222" spans="1:13" x14ac:dyDescent="0.3">
      <c r="A222">
        <f>'Invoeren WERKINGSKOST'!D241</f>
        <v>221</v>
      </c>
      <c r="B222">
        <f>'Invoeren WERKINGSKOST'!E241</f>
        <v>0</v>
      </c>
      <c r="C222">
        <f>'Invoeren WERKINGSKOST'!F241</f>
        <v>0</v>
      </c>
      <c r="D222">
        <f>'Invoeren WERKINGSKOST'!G241</f>
        <v>0</v>
      </c>
      <c r="E222">
        <f>'Invoeren WERKINGSKOST'!H241</f>
        <v>0</v>
      </c>
      <c r="F222">
        <f>'Invoeren WERKINGSKOST'!I241</f>
        <v>0</v>
      </c>
      <c r="G222">
        <f>'Invoeren WERKINGSKOST'!J241</f>
        <v>0</v>
      </c>
      <c r="H222">
        <f>'Invoeren WERKINGSKOST'!K241</f>
        <v>0</v>
      </c>
      <c r="I222">
        <f>'Invoeren WERKINGSKOST'!L241</f>
        <v>0</v>
      </c>
      <c r="J222">
        <f>'Invoeren WERKINGSKOST'!M241</f>
        <v>0</v>
      </c>
      <c r="K222">
        <f>'Invoeren WERKINGSKOST'!N241</f>
        <v>0</v>
      </c>
      <c r="L222">
        <f>'Invoeren WERKINGSKOST'!O241</f>
        <v>0</v>
      </c>
      <c r="M222">
        <f>'Invoeren WERKINGSKOST'!P241</f>
        <v>0</v>
      </c>
    </row>
    <row r="223" spans="1:13" x14ac:dyDescent="0.3">
      <c r="A223">
        <f>'Invoeren WERKINGSKOST'!D242</f>
        <v>222</v>
      </c>
      <c r="B223">
        <f>'Invoeren WERKINGSKOST'!E242</f>
        <v>0</v>
      </c>
      <c r="C223">
        <f>'Invoeren WERKINGSKOST'!F242</f>
        <v>0</v>
      </c>
      <c r="D223">
        <f>'Invoeren WERKINGSKOST'!G242</f>
        <v>0</v>
      </c>
      <c r="E223">
        <f>'Invoeren WERKINGSKOST'!H242</f>
        <v>0</v>
      </c>
      <c r="F223">
        <f>'Invoeren WERKINGSKOST'!I242</f>
        <v>0</v>
      </c>
      <c r="G223">
        <f>'Invoeren WERKINGSKOST'!J242</f>
        <v>0</v>
      </c>
      <c r="H223">
        <f>'Invoeren WERKINGSKOST'!K242</f>
        <v>0</v>
      </c>
      <c r="I223">
        <f>'Invoeren WERKINGSKOST'!L242</f>
        <v>0</v>
      </c>
      <c r="J223">
        <f>'Invoeren WERKINGSKOST'!M242</f>
        <v>0</v>
      </c>
      <c r="K223">
        <f>'Invoeren WERKINGSKOST'!N242</f>
        <v>0</v>
      </c>
      <c r="L223">
        <f>'Invoeren WERKINGSKOST'!O242</f>
        <v>0</v>
      </c>
      <c r="M223">
        <f>'Invoeren WERKINGSKOST'!P242</f>
        <v>0</v>
      </c>
    </row>
    <row r="224" spans="1:13" x14ac:dyDescent="0.3">
      <c r="A224">
        <f>'Invoeren WERKINGSKOST'!D243</f>
        <v>223</v>
      </c>
      <c r="B224">
        <f>'Invoeren WERKINGSKOST'!E243</f>
        <v>0</v>
      </c>
      <c r="C224">
        <f>'Invoeren WERKINGSKOST'!F243</f>
        <v>0</v>
      </c>
      <c r="D224">
        <f>'Invoeren WERKINGSKOST'!G243</f>
        <v>0</v>
      </c>
      <c r="E224">
        <f>'Invoeren WERKINGSKOST'!H243</f>
        <v>0</v>
      </c>
      <c r="F224">
        <f>'Invoeren WERKINGSKOST'!I243</f>
        <v>0</v>
      </c>
      <c r="G224">
        <f>'Invoeren WERKINGSKOST'!J243</f>
        <v>0</v>
      </c>
      <c r="H224">
        <f>'Invoeren WERKINGSKOST'!K243</f>
        <v>0</v>
      </c>
      <c r="I224">
        <f>'Invoeren WERKINGSKOST'!L243</f>
        <v>0</v>
      </c>
      <c r="J224">
        <f>'Invoeren WERKINGSKOST'!M243</f>
        <v>0</v>
      </c>
      <c r="K224">
        <f>'Invoeren WERKINGSKOST'!N243</f>
        <v>0</v>
      </c>
      <c r="L224">
        <f>'Invoeren WERKINGSKOST'!O243</f>
        <v>0</v>
      </c>
      <c r="M224">
        <f>'Invoeren WERKINGSKOST'!P243</f>
        <v>0</v>
      </c>
    </row>
    <row r="225" spans="1:13" x14ac:dyDescent="0.3">
      <c r="A225">
        <f>'Invoeren WERKINGSKOST'!D244</f>
        <v>224</v>
      </c>
      <c r="B225">
        <f>'Invoeren WERKINGSKOST'!E244</f>
        <v>0</v>
      </c>
      <c r="C225">
        <f>'Invoeren WERKINGSKOST'!F244</f>
        <v>0</v>
      </c>
      <c r="D225">
        <f>'Invoeren WERKINGSKOST'!G244</f>
        <v>0</v>
      </c>
      <c r="E225">
        <f>'Invoeren WERKINGSKOST'!H244</f>
        <v>0</v>
      </c>
      <c r="F225">
        <f>'Invoeren WERKINGSKOST'!I244</f>
        <v>0</v>
      </c>
      <c r="G225">
        <f>'Invoeren WERKINGSKOST'!J244</f>
        <v>0</v>
      </c>
      <c r="H225">
        <f>'Invoeren WERKINGSKOST'!K244</f>
        <v>0</v>
      </c>
      <c r="I225">
        <f>'Invoeren WERKINGSKOST'!L244</f>
        <v>0</v>
      </c>
      <c r="J225">
        <f>'Invoeren WERKINGSKOST'!M244</f>
        <v>0</v>
      </c>
      <c r="K225">
        <f>'Invoeren WERKINGSKOST'!N244</f>
        <v>0</v>
      </c>
      <c r="L225">
        <f>'Invoeren WERKINGSKOST'!O244</f>
        <v>0</v>
      </c>
      <c r="M225">
        <f>'Invoeren WERKINGSKOST'!P244</f>
        <v>0</v>
      </c>
    </row>
    <row r="226" spans="1:13" x14ac:dyDescent="0.3">
      <c r="A226">
        <f>'Invoeren WERKINGSKOST'!D245</f>
        <v>225</v>
      </c>
      <c r="B226">
        <f>'Invoeren WERKINGSKOST'!E245</f>
        <v>0</v>
      </c>
      <c r="C226">
        <f>'Invoeren WERKINGSKOST'!F245</f>
        <v>0</v>
      </c>
      <c r="D226">
        <f>'Invoeren WERKINGSKOST'!G245</f>
        <v>0</v>
      </c>
      <c r="E226">
        <f>'Invoeren WERKINGSKOST'!H245</f>
        <v>0</v>
      </c>
      <c r="F226">
        <f>'Invoeren WERKINGSKOST'!I245</f>
        <v>0</v>
      </c>
      <c r="G226">
        <f>'Invoeren WERKINGSKOST'!J245</f>
        <v>0</v>
      </c>
      <c r="H226">
        <f>'Invoeren WERKINGSKOST'!K245</f>
        <v>0</v>
      </c>
      <c r="I226">
        <f>'Invoeren WERKINGSKOST'!L245</f>
        <v>0</v>
      </c>
      <c r="J226">
        <f>'Invoeren WERKINGSKOST'!M245</f>
        <v>0</v>
      </c>
      <c r="K226">
        <f>'Invoeren WERKINGSKOST'!N245</f>
        <v>0</v>
      </c>
      <c r="L226">
        <f>'Invoeren WERKINGSKOST'!O245</f>
        <v>0</v>
      </c>
      <c r="M226">
        <f>'Invoeren WERKINGSKOST'!P245</f>
        <v>0</v>
      </c>
    </row>
    <row r="227" spans="1:13" x14ac:dyDescent="0.3">
      <c r="A227">
        <f>'Invoeren WERKINGSKOST'!D246</f>
        <v>226</v>
      </c>
      <c r="B227">
        <f>'Invoeren WERKINGSKOST'!E246</f>
        <v>0</v>
      </c>
      <c r="C227">
        <f>'Invoeren WERKINGSKOST'!F246</f>
        <v>0</v>
      </c>
      <c r="D227">
        <f>'Invoeren WERKINGSKOST'!G246</f>
        <v>0</v>
      </c>
      <c r="E227">
        <f>'Invoeren WERKINGSKOST'!H246</f>
        <v>0</v>
      </c>
      <c r="F227">
        <f>'Invoeren WERKINGSKOST'!I246</f>
        <v>0</v>
      </c>
      <c r="G227">
        <f>'Invoeren WERKINGSKOST'!J246</f>
        <v>0</v>
      </c>
      <c r="H227">
        <f>'Invoeren WERKINGSKOST'!K246</f>
        <v>0</v>
      </c>
      <c r="I227">
        <f>'Invoeren WERKINGSKOST'!L246</f>
        <v>0</v>
      </c>
      <c r="J227">
        <f>'Invoeren WERKINGSKOST'!M246</f>
        <v>0</v>
      </c>
      <c r="K227">
        <f>'Invoeren WERKINGSKOST'!N246</f>
        <v>0</v>
      </c>
      <c r="L227">
        <f>'Invoeren WERKINGSKOST'!O246</f>
        <v>0</v>
      </c>
      <c r="M227">
        <f>'Invoeren WERKINGSKOST'!P246</f>
        <v>0</v>
      </c>
    </row>
    <row r="228" spans="1:13" x14ac:dyDescent="0.3">
      <c r="A228">
        <f>'Invoeren WERKINGSKOST'!D247</f>
        <v>227</v>
      </c>
      <c r="B228">
        <f>'Invoeren WERKINGSKOST'!E247</f>
        <v>0</v>
      </c>
      <c r="C228">
        <f>'Invoeren WERKINGSKOST'!F247</f>
        <v>0</v>
      </c>
      <c r="D228">
        <f>'Invoeren WERKINGSKOST'!G247</f>
        <v>0</v>
      </c>
      <c r="E228">
        <f>'Invoeren WERKINGSKOST'!H247</f>
        <v>0</v>
      </c>
      <c r="F228">
        <f>'Invoeren WERKINGSKOST'!I247</f>
        <v>0</v>
      </c>
      <c r="G228">
        <f>'Invoeren WERKINGSKOST'!J247</f>
        <v>0</v>
      </c>
      <c r="H228">
        <f>'Invoeren WERKINGSKOST'!K247</f>
        <v>0</v>
      </c>
      <c r="I228">
        <f>'Invoeren WERKINGSKOST'!L247</f>
        <v>0</v>
      </c>
      <c r="J228">
        <f>'Invoeren WERKINGSKOST'!M247</f>
        <v>0</v>
      </c>
      <c r="K228">
        <f>'Invoeren WERKINGSKOST'!N247</f>
        <v>0</v>
      </c>
      <c r="L228">
        <f>'Invoeren WERKINGSKOST'!O247</f>
        <v>0</v>
      </c>
      <c r="M228">
        <f>'Invoeren WERKINGSKOST'!P247</f>
        <v>0</v>
      </c>
    </row>
    <row r="229" spans="1:13" x14ac:dyDescent="0.3">
      <c r="A229">
        <f>'Invoeren WERKINGSKOST'!D248</f>
        <v>228</v>
      </c>
      <c r="B229">
        <f>'Invoeren WERKINGSKOST'!E248</f>
        <v>0</v>
      </c>
      <c r="C229">
        <f>'Invoeren WERKINGSKOST'!F248</f>
        <v>0</v>
      </c>
      <c r="D229">
        <f>'Invoeren WERKINGSKOST'!G248</f>
        <v>0</v>
      </c>
      <c r="E229">
        <f>'Invoeren WERKINGSKOST'!H248</f>
        <v>0</v>
      </c>
      <c r="F229">
        <f>'Invoeren WERKINGSKOST'!I248</f>
        <v>0</v>
      </c>
      <c r="G229">
        <f>'Invoeren WERKINGSKOST'!J248</f>
        <v>0</v>
      </c>
      <c r="H229">
        <f>'Invoeren WERKINGSKOST'!K248</f>
        <v>0</v>
      </c>
      <c r="I229">
        <f>'Invoeren WERKINGSKOST'!L248</f>
        <v>0</v>
      </c>
      <c r="J229">
        <f>'Invoeren WERKINGSKOST'!M248</f>
        <v>0</v>
      </c>
      <c r="K229">
        <f>'Invoeren WERKINGSKOST'!N248</f>
        <v>0</v>
      </c>
      <c r="L229">
        <f>'Invoeren WERKINGSKOST'!O248</f>
        <v>0</v>
      </c>
      <c r="M229">
        <f>'Invoeren WERKINGSKOST'!P248</f>
        <v>0</v>
      </c>
    </row>
    <row r="230" spans="1:13" x14ac:dyDescent="0.3">
      <c r="A230">
        <f>'Invoeren WERKINGSKOST'!D249</f>
        <v>229</v>
      </c>
      <c r="B230">
        <f>'Invoeren WERKINGSKOST'!E249</f>
        <v>0</v>
      </c>
      <c r="C230">
        <f>'Invoeren WERKINGSKOST'!F249</f>
        <v>0</v>
      </c>
      <c r="D230">
        <f>'Invoeren WERKINGSKOST'!G249</f>
        <v>0</v>
      </c>
      <c r="E230">
        <f>'Invoeren WERKINGSKOST'!H249</f>
        <v>0</v>
      </c>
      <c r="F230">
        <f>'Invoeren WERKINGSKOST'!I249</f>
        <v>0</v>
      </c>
      <c r="G230">
        <f>'Invoeren WERKINGSKOST'!J249</f>
        <v>0</v>
      </c>
      <c r="H230">
        <f>'Invoeren WERKINGSKOST'!K249</f>
        <v>0</v>
      </c>
      <c r="I230">
        <f>'Invoeren WERKINGSKOST'!L249</f>
        <v>0</v>
      </c>
      <c r="J230">
        <f>'Invoeren WERKINGSKOST'!M249</f>
        <v>0</v>
      </c>
      <c r="K230">
        <f>'Invoeren WERKINGSKOST'!N249</f>
        <v>0</v>
      </c>
      <c r="L230">
        <f>'Invoeren WERKINGSKOST'!O249</f>
        <v>0</v>
      </c>
      <c r="M230">
        <f>'Invoeren WERKINGSKOST'!P249</f>
        <v>0</v>
      </c>
    </row>
    <row r="231" spans="1:13" x14ac:dyDescent="0.3">
      <c r="A231">
        <f>'Invoeren WERKINGSKOST'!D250</f>
        <v>230</v>
      </c>
      <c r="B231">
        <f>'Invoeren WERKINGSKOST'!E250</f>
        <v>0</v>
      </c>
      <c r="C231">
        <f>'Invoeren WERKINGSKOST'!F250</f>
        <v>0</v>
      </c>
      <c r="D231">
        <f>'Invoeren WERKINGSKOST'!G250</f>
        <v>0</v>
      </c>
      <c r="E231">
        <f>'Invoeren WERKINGSKOST'!H250</f>
        <v>0</v>
      </c>
      <c r="F231">
        <f>'Invoeren WERKINGSKOST'!I250</f>
        <v>0</v>
      </c>
      <c r="G231">
        <f>'Invoeren WERKINGSKOST'!J250</f>
        <v>0</v>
      </c>
      <c r="H231">
        <f>'Invoeren WERKINGSKOST'!K250</f>
        <v>0</v>
      </c>
      <c r="I231">
        <f>'Invoeren WERKINGSKOST'!L250</f>
        <v>0</v>
      </c>
      <c r="J231">
        <f>'Invoeren WERKINGSKOST'!M250</f>
        <v>0</v>
      </c>
      <c r="K231">
        <f>'Invoeren WERKINGSKOST'!N250</f>
        <v>0</v>
      </c>
      <c r="L231">
        <f>'Invoeren WERKINGSKOST'!O250</f>
        <v>0</v>
      </c>
      <c r="M231">
        <f>'Invoeren WERKINGSKOST'!P250</f>
        <v>0</v>
      </c>
    </row>
    <row r="232" spans="1:13" x14ac:dyDescent="0.3">
      <c r="A232">
        <f>'Invoeren WERKINGSKOST'!D251</f>
        <v>231</v>
      </c>
      <c r="B232">
        <f>'Invoeren WERKINGSKOST'!E251</f>
        <v>0</v>
      </c>
      <c r="C232">
        <f>'Invoeren WERKINGSKOST'!F251</f>
        <v>0</v>
      </c>
      <c r="D232">
        <f>'Invoeren WERKINGSKOST'!G251</f>
        <v>0</v>
      </c>
      <c r="E232">
        <f>'Invoeren WERKINGSKOST'!H251</f>
        <v>0</v>
      </c>
      <c r="F232">
        <f>'Invoeren WERKINGSKOST'!I251</f>
        <v>0</v>
      </c>
      <c r="G232">
        <f>'Invoeren WERKINGSKOST'!J251</f>
        <v>0</v>
      </c>
      <c r="H232">
        <f>'Invoeren WERKINGSKOST'!K251</f>
        <v>0</v>
      </c>
      <c r="I232">
        <f>'Invoeren WERKINGSKOST'!L251</f>
        <v>0</v>
      </c>
      <c r="J232">
        <f>'Invoeren WERKINGSKOST'!M251</f>
        <v>0</v>
      </c>
      <c r="K232">
        <f>'Invoeren WERKINGSKOST'!N251</f>
        <v>0</v>
      </c>
      <c r="L232">
        <f>'Invoeren WERKINGSKOST'!O251</f>
        <v>0</v>
      </c>
      <c r="M232">
        <f>'Invoeren WERKINGSKOST'!P251</f>
        <v>0</v>
      </c>
    </row>
    <row r="233" spans="1:13" x14ac:dyDescent="0.3">
      <c r="A233">
        <f>'Invoeren WERKINGSKOST'!D252</f>
        <v>232</v>
      </c>
      <c r="B233">
        <f>'Invoeren WERKINGSKOST'!E252</f>
        <v>0</v>
      </c>
      <c r="C233">
        <f>'Invoeren WERKINGSKOST'!F252</f>
        <v>0</v>
      </c>
      <c r="D233">
        <f>'Invoeren WERKINGSKOST'!G252</f>
        <v>0</v>
      </c>
      <c r="E233">
        <f>'Invoeren WERKINGSKOST'!H252</f>
        <v>0</v>
      </c>
      <c r="F233">
        <f>'Invoeren WERKINGSKOST'!I252</f>
        <v>0</v>
      </c>
      <c r="G233">
        <f>'Invoeren WERKINGSKOST'!J252</f>
        <v>0</v>
      </c>
      <c r="H233">
        <f>'Invoeren WERKINGSKOST'!K252</f>
        <v>0</v>
      </c>
      <c r="I233">
        <f>'Invoeren WERKINGSKOST'!L252</f>
        <v>0</v>
      </c>
      <c r="J233">
        <f>'Invoeren WERKINGSKOST'!M252</f>
        <v>0</v>
      </c>
      <c r="K233">
        <f>'Invoeren WERKINGSKOST'!N252</f>
        <v>0</v>
      </c>
      <c r="L233">
        <f>'Invoeren WERKINGSKOST'!O252</f>
        <v>0</v>
      </c>
      <c r="M233">
        <f>'Invoeren WERKINGSKOST'!P252</f>
        <v>0</v>
      </c>
    </row>
    <row r="234" spans="1:13" x14ac:dyDescent="0.3">
      <c r="A234">
        <f>'Invoeren WERKINGSKOST'!D253</f>
        <v>233</v>
      </c>
      <c r="B234">
        <f>'Invoeren WERKINGSKOST'!E253</f>
        <v>0</v>
      </c>
      <c r="C234">
        <f>'Invoeren WERKINGSKOST'!F253</f>
        <v>0</v>
      </c>
      <c r="D234">
        <f>'Invoeren WERKINGSKOST'!G253</f>
        <v>0</v>
      </c>
      <c r="E234">
        <f>'Invoeren WERKINGSKOST'!H253</f>
        <v>0</v>
      </c>
      <c r="F234">
        <f>'Invoeren WERKINGSKOST'!I253</f>
        <v>0</v>
      </c>
      <c r="G234">
        <f>'Invoeren WERKINGSKOST'!J253</f>
        <v>0</v>
      </c>
      <c r="H234">
        <f>'Invoeren WERKINGSKOST'!K253</f>
        <v>0</v>
      </c>
      <c r="I234">
        <f>'Invoeren WERKINGSKOST'!L253</f>
        <v>0</v>
      </c>
      <c r="J234">
        <f>'Invoeren WERKINGSKOST'!M253</f>
        <v>0</v>
      </c>
      <c r="K234">
        <f>'Invoeren WERKINGSKOST'!N253</f>
        <v>0</v>
      </c>
      <c r="L234">
        <f>'Invoeren WERKINGSKOST'!O253</f>
        <v>0</v>
      </c>
      <c r="M234">
        <f>'Invoeren WERKINGSKOST'!P253</f>
        <v>0</v>
      </c>
    </row>
    <row r="235" spans="1:13" x14ac:dyDescent="0.3">
      <c r="A235">
        <f>'Invoeren WERKINGSKOST'!D254</f>
        <v>234</v>
      </c>
      <c r="B235">
        <f>'Invoeren WERKINGSKOST'!E254</f>
        <v>0</v>
      </c>
      <c r="C235">
        <f>'Invoeren WERKINGSKOST'!F254</f>
        <v>0</v>
      </c>
      <c r="D235">
        <f>'Invoeren WERKINGSKOST'!G254</f>
        <v>0</v>
      </c>
      <c r="E235">
        <f>'Invoeren WERKINGSKOST'!H254</f>
        <v>0</v>
      </c>
      <c r="F235">
        <f>'Invoeren WERKINGSKOST'!I254</f>
        <v>0</v>
      </c>
      <c r="G235">
        <f>'Invoeren WERKINGSKOST'!J254</f>
        <v>0</v>
      </c>
      <c r="H235">
        <f>'Invoeren WERKINGSKOST'!K254</f>
        <v>0</v>
      </c>
      <c r="I235">
        <f>'Invoeren WERKINGSKOST'!L254</f>
        <v>0</v>
      </c>
      <c r="J235">
        <f>'Invoeren WERKINGSKOST'!M254</f>
        <v>0</v>
      </c>
      <c r="K235">
        <f>'Invoeren WERKINGSKOST'!N254</f>
        <v>0</v>
      </c>
      <c r="L235">
        <f>'Invoeren WERKINGSKOST'!O254</f>
        <v>0</v>
      </c>
      <c r="M235">
        <f>'Invoeren WERKINGSKOST'!P254</f>
        <v>0</v>
      </c>
    </row>
    <row r="236" spans="1:13" x14ac:dyDescent="0.3">
      <c r="A236">
        <f>'Invoeren WERKINGSKOST'!D255</f>
        <v>235</v>
      </c>
      <c r="B236">
        <f>'Invoeren WERKINGSKOST'!E255</f>
        <v>0</v>
      </c>
      <c r="C236">
        <f>'Invoeren WERKINGSKOST'!F255</f>
        <v>0</v>
      </c>
      <c r="D236">
        <f>'Invoeren WERKINGSKOST'!G255</f>
        <v>0</v>
      </c>
      <c r="E236">
        <f>'Invoeren WERKINGSKOST'!H255</f>
        <v>0</v>
      </c>
      <c r="F236">
        <f>'Invoeren WERKINGSKOST'!I255</f>
        <v>0</v>
      </c>
      <c r="G236">
        <f>'Invoeren WERKINGSKOST'!J255</f>
        <v>0</v>
      </c>
      <c r="H236">
        <f>'Invoeren WERKINGSKOST'!K255</f>
        <v>0</v>
      </c>
      <c r="I236">
        <f>'Invoeren WERKINGSKOST'!L255</f>
        <v>0</v>
      </c>
      <c r="J236">
        <f>'Invoeren WERKINGSKOST'!M255</f>
        <v>0</v>
      </c>
      <c r="K236">
        <f>'Invoeren WERKINGSKOST'!N255</f>
        <v>0</v>
      </c>
      <c r="L236">
        <f>'Invoeren WERKINGSKOST'!O255</f>
        <v>0</v>
      </c>
      <c r="M236">
        <f>'Invoeren WERKINGSKOST'!P255</f>
        <v>0</v>
      </c>
    </row>
    <row r="237" spans="1:13" x14ac:dyDescent="0.3">
      <c r="A237">
        <f>'Invoeren WERKINGSKOST'!D256</f>
        <v>236</v>
      </c>
      <c r="B237">
        <f>'Invoeren WERKINGSKOST'!E256</f>
        <v>0</v>
      </c>
      <c r="C237">
        <f>'Invoeren WERKINGSKOST'!F256</f>
        <v>0</v>
      </c>
      <c r="D237">
        <f>'Invoeren WERKINGSKOST'!G256</f>
        <v>0</v>
      </c>
      <c r="E237">
        <f>'Invoeren WERKINGSKOST'!H256</f>
        <v>0</v>
      </c>
      <c r="F237">
        <f>'Invoeren WERKINGSKOST'!I256</f>
        <v>0</v>
      </c>
      <c r="G237">
        <f>'Invoeren WERKINGSKOST'!J256</f>
        <v>0</v>
      </c>
      <c r="H237">
        <f>'Invoeren WERKINGSKOST'!K256</f>
        <v>0</v>
      </c>
      <c r="I237">
        <f>'Invoeren WERKINGSKOST'!L256</f>
        <v>0</v>
      </c>
      <c r="J237">
        <f>'Invoeren WERKINGSKOST'!M256</f>
        <v>0</v>
      </c>
      <c r="K237">
        <f>'Invoeren WERKINGSKOST'!N256</f>
        <v>0</v>
      </c>
      <c r="L237">
        <f>'Invoeren WERKINGSKOST'!O256</f>
        <v>0</v>
      </c>
      <c r="M237">
        <f>'Invoeren WERKINGSKOST'!P256</f>
        <v>0</v>
      </c>
    </row>
    <row r="238" spans="1:13" x14ac:dyDescent="0.3">
      <c r="A238">
        <f>'Invoeren WERKINGSKOST'!D257</f>
        <v>237</v>
      </c>
      <c r="B238">
        <f>'Invoeren WERKINGSKOST'!E257</f>
        <v>0</v>
      </c>
      <c r="C238">
        <f>'Invoeren WERKINGSKOST'!F257</f>
        <v>0</v>
      </c>
      <c r="D238">
        <f>'Invoeren WERKINGSKOST'!G257</f>
        <v>0</v>
      </c>
      <c r="E238">
        <f>'Invoeren WERKINGSKOST'!H257</f>
        <v>0</v>
      </c>
      <c r="F238">
        <f>'Invoeren WERKINGSKOST'!I257</f>
        <v>0</v>
      </c>
      <c r="G238">
        <f>'Invoeren WERKINGSKOST'!J257</f>
        <v>0</v>
      </c>
      <c r="H238">
        <f>'Invoeren WERKINGSKOST'!K257</f>
        <v>0</v>
      </c>
      <c r="I238">
        <f>'Invoeren WERKINGSKOST'!L257</f>
        <v>0</v>
      </c>
      <c r="J238">
        <f>'Invoeren WERKINGSKOST'!M257</f>
        <v>0</v>
      </c>
      <c r="K238">
        <f>'Invoeren WERKINGSKOST'!N257</f>
        <v>0</v>
      </c>
      <c r="L238">
        <f>'Invoeren WERKINGSKOST'!O257</f>
        <v>0</v>
      </c>
      <c r="M238">
        <f>'Invoeren WERKINGSKOST'!P257</f>
        <v>0</v>
      </c>
    </row>
    <row r="239" spans="1:13" x14ac:dyDescent="0.3">
      <c r="A239">
        <f>'Invoeren WERKINGSKOST'!D258</f>
        <v>238</v>
      </c>
      <c r="B239">
        <f>'Invoeren WERKINGSKOST'!E258</f>
        <v>0</v>
      </c>
      <c r="C239">
        <f>'Invoeren WERKINGSKOST'!F258</f>
        <v>0</v>
      </c>
      <c r="D239">
        <f>'Invoeren WERKINGSKOST'!G258</f>
        <v>0</v>
      </c>
      <c r="E239">
        <f>'Invoeren WERKINGSKOST'!H258</f>
        <v>0</v>
      </c>
      <c r="F239">
        <f>'Invoeren WERKINGSKOST'!I258</f>
        <v>0</v>
      </c>
      <c r="G239">
        <f>'Invoeren WERKINGSKOST'!J258</f>
        <v>0</v>
      </c>
      <c r="H239">
        <f>'Invoeren WERKINGSKOST'!K258</f>
        <v>0</v>
      </c>
      <c r="I239">
        <f>'Invoeren WERKINGSKOST'!L258</f>
        <v>0</v>
      </c>
      <c r="J239">
        <f>'Invoeren WERKINGSKOST'!M258</f>
        <v>0</v>
      </c>
      <c r="K239">
        <f>'Invoeren WERKINGSKOST'!N258</f>
        <v>0</v>
      </c>
      <c r="L239">
        <f>'Invoeren WERKINGSKOST'!O258</f>
        <v>0</v>
      </c>
      <c r="M239">
        <f>'Invoeren WERKINGSKOST'!P258</f>
        <v>0</v>
      </c>
    </row>
    <row r="240" spans="1:13" x14ac:dyDescent="0.3">
      <c r="A240">
        <f>'Invoeren WERKINGSKOST'!D259</f>
        <v>239</v>
      </c>
      <c r="B240">
        <f>'Invoeren WERKINGSKOST'!E259</f>
        <v>0</v>
      </c>
      <c r="C240">
        <f>'Invoeren WERKINGSKOST'!F259</f>
        <v>0</v>
      </c>
      <c r="D240">
        <f>'Invoeren WERKINGSKOST'!G259</f>
        <v>0</v>
      </c>
      <c r="E240">
        <f>'Invoeren WERKINGSKOST'!H259</f>
        <v>0</v>
      </c>
      <c r="F240">
        <f>'Invoeren WERKINGSKOST'!I259</f>
        <v>0</v>
      </c>
      <c r="G240">
        <f>'Invoeren WERKINGSKOST'!J259</f>
        <v>0</v>
      </c>
      <c r="H240">
        <f>'Invoeren WERKINGSKOST'!K259</f>
        <v>0</v>
      </c>
      <c r="I240">
        <f>'Invoeren WERKINGSKOST'!L259</f>
        <v>0</v>
      </c>
      <c r="J240">
        <f>'Invoeren WERKINGSKOST'!M259</f>
        <v>0</v>
      </c>
      <c r="K240">
        <f>'Invoeren WERKINGSKOST'!N259</f>
        <v>0</v>
      </c>
      <c r="L240">
        <f>'Invoeren WERKINGSKOST'!O259</f>
        <v>0</v>
      </c>
      <c r="M240">
        <f>'Invoeren WERKINGSKOST'!P259</f>
        <v>0</v>
      </c>
    </row>
    <row r="241" spans="1:13" x14ac:dyDescent="0.3">
      <c r="A241">
        <f>'Invoeren WERKINGSKOST'!D260</f>
        <v>240</v>
      </c>
      <c r="B241">
        <f>'Invoeren WERKINGSKOST'!E260</f>
        <v>0</v>
      </c>
      <c r="C241">
        <f>'Invoeren WERKINGSKOST'!F260</f>
        <v>0</v>
      </c>
      <c r="D241">
        <f>'Invoeren WERKINGSKOST'!G260</f>
        <v>0</v>
      </c>
      <c r="E241">
        <f>'Invoeren WERKINGSKOST'!H260</f>
        <v>0</v>
      </c>
      <c r="F241">
        <f>'Invoeren WERKINGSKOST'!I260</f>
        <v>0</v>
      </c>
      <c r="G241">
        <f>'Invoeren WERKINGSKOST'!J260</f>
        <v>0</v>
      </c>
      <c r="H241">
        <f>'Invoeren WERKINGSKOST'!K260</f>
        <v>0</v>
      </c>
      <c r="I241">
        <f>'Invoeren WERKINGSKOST'!L260</f>
        <v>0</v>
      </c>
      <c r="J241">
        <f>'Invoeren WERKINGSKOST'!M260</f>
        <v>0</v>
      </c>
      <c r="K241">
        <f>'Invoeren WERKINGSKOST'!N260</f>
        <v>0</v>
      </c>
      <c r="L241">
        <f>'Invoeren WERKINGSKOST'!O260</f>
        <v>0</v>
      </c>
      <c r="M241">
        <f>'Invoeren WERKINGSKOST'!P260</f>
        <v>0</v>
      </c>
    </row>
    <row r="242" spans="1:13" x14ac:dyDescent="0.3">
      <c r="A242">
        <f>'Invoeren WERKINGSKOST'!D261</f>
        <v>241</v>
      </c>
      <c r="B242">
        <f>'Invoeren WERKINGSKOST'!E261</f>
        <v>0</v>
      </c>
      <c r="C242">
        <f>'Invoeren WERKINGSKOST'!F261</f>
        <v>0</v>
      </c>
      <c r="D242">
        <f>'Invoeren WERKINGSKOST'!G261</f>
        <v>0</v>
      </c>
      <c r="E242">
        <f>'Invoeren WERKINGSKOST'!H261</f>
        <v>0</v>
      </c>
      <c r="F242">
        <f>'Invoeren WERKINGSKOST'!I261</f>
        <v>0</v>
      </c>
      <c r="G242">
        <f>'Invoeren WERKINGSKOST'!J261</f>
        <v>0</v>
      </c>
      <c r="H242">
        <f>'Invoeren WERKINGSKOST'!K261</f>
        <v>0</v>
      </c>
      <c r="I242">
        <f>'Invoeren WERKINGSKOST'!L261</f>
        <v>0</v>
      </c>
      <c r="J242">
        <f>'Invoeren WERKINGSKOST'!M261</f>
        <v>0</v>
      </c>
      <c r="K242">
        <f>'Invoeren WERKINGSKOST'!N261</f>
        <v>0</v>
      </c>
      <c r="L242">
        <f>'Invoeren WERKINGSKOST'!O261</f>
        <v>0</v>
      </c>
      <c r="M242">
        <f>'Invoeren WERKINGSKOST'!P261</f>
        <v>0</v>
      </c>
    </row>
    <row r="243" spans="1:13" x14ac:dyDescent="0.3">
      <c r="A243">
        <f>'Invoeren WERKINGSKOST'!D262</f>
        <v>242</v>
      </c>
      <c r="B243">
        <f>'Invoeren WERKINGSKOST'!E262</f>
        <v>0</v>
      </c>
      <c r="C243">
        <f>'Invoeren WERKINGSKOST'!F262</f>
        <v>0</v>
      </c>
      <c r="D243">
        <f>'Invoeren WERKINGSKOST'!G262</f>
        <v>0</v>
      </c>
      <c r="E243">
        <f>'Invoeren WERKINGSKOST'!H262</f>
        <v>0</v>
      </c>
      <c r="F243">
        <f>'Invoeren WERKINGSKOST'!I262</f>
        <v>0</v>
      </c>
      <c r="G243">
        <f>'Invoeren WERKINGSKOST'!J262</f>
        <v>0</v>
      </c>
      <c r="H243">
        <f>'Invoeren WERKINGSKOST'!K262</f>
        <v>0</v>
      </c>
      <c r="I243">
        <f>'Invoeren WERKINGSKOST'!L262</f>
        <v>0</v>
      </c>
      <c r="J243">
        <f>'Invoeren WERKINGSKOST'!M262</f>
        <v>0</v>
      </c>
      <c r="K243">
        <f>'Invoeren WERKINGSKOST'!N262</f>
        <v>0</v>
      </c>
      <c r="L243">
        <f>'Invoeren WERKINGSKOST'!O262</f>
        <v>0</v>
      </c>
      <c r="M243">
        <f>'Invoeren WERKINGSKOST'!P262</f>
        <v>0</v>
      </c>
    </row>
    <row r="244" spans="1:13" x14ac:dyDescent="0.3">
      <c r="A244">
        <f>'Invoeren WERKINGSKOST'!D263</f>
        <v>243</v>
      </c>
      <c r="B244">
        <f>'Invoeren WERKINGSKOST'!E263</f>
        <v>0</v>
      </c>
      <c r="C244">
        <f>'Invoeren WERKINGSKOST'!F263</f>
        <v>0</v>
      </c>
      <c r="D244">
        <f>'Invoeren WERKINGSKOST'!G263</f>
        <v>0</v>
      </c>
      <c r="E244">
        <f>'Invoeren WERKINGSKOST'!H263</f>
        <v>0</v>
      </c>
      <c r="F244">
        <f>'Invoeren WERKINGSKOST'!I263</f>
        <v>0</v>
      </c>
      <c r="G244">
        <f>'Invoeren WERKINGSKOST'!J263</f>
        <v>0</v>
      </c>
      <c r="H244">
        <f>'Invoeren WERKINGSKOST'!K263</f>
        <v>0</v>
      </c>
      <c r="I244">
        <f>'Invoeren WERKINGSKOST'!L263</f>
        <v>0</v>
      </c>
      <c r="J244">
        <f>'Invoeren WERKINGSKOST'!M263</f>
        <v>0</v>
      </c>
      <c r="K244">
        <f>'Invoeren WERKINGSKOST'!N263</f>
        <v>0</v>
      </c>
      <c r="L244">
        <f>'Invoeren WERKINGSKOST'!O263</f>
        <v>0</v>
      </c>
      <c r="M244">
        <f>'Invoeren WERKINGSKOST'!P263</f>
        <v>0</v>
      </c>
    </row>
    <row r="245" spans="1:13" x14ac:dyDescent="0.3">
      <c r="A245">
        <f>'Invoeren WERKINGSKOST'!D264</f>
        <v>244</v>
      </c>
      <c r="B245">
        <f>'Invoeren WERKINGSKOST'!E264</f>
        <v>0</v>
      </c>
      <c r="C245">
        <f>'Invoeren WERKINGSKOST'!F264</f>
        <v>0</v>
      </c>
      <c r="D245">
        <f>'Invoeren WERKINGSKOST'!G264</f>
        <v>0</v>
      </c>
      <c r="E245">
        <f>'Invoeren WERKINGSKOST'!H264</f>
        <v>0</v>
      </c>
      <c r="F245">
        <f>'Invoeren WERKINGSKOST'!I264</f>
        <v>0</v>
      </c>
      <c r="G245">
        <f>'Invoeren WERKINGSKOST'!J264</f>
        <v>0</v>
      </c>
      <c r="H245">
        <f>'Invoeren WERKINGSKOST'!K264</f>
        <v>0</v>
      </c>
      <c r="I245">
        <f>'Invoeren WERKINGSKOST'!L264</f>
        <v>0</v>
      </c>
      <c r="J245">
        <f>'Invoeren WERKINGSKOST'!M264</f>
        <v>0</v>
      </c>
      <c r="K245">
        <f>'Invoeren WERKINGSKOST'!N264</f>
        <v>0</v>
      </c>
      <c r="L245">
        <f>'Invoeren WERKINGSKOST'!O264</f>
        <v>0</v>
      </c>
      <c r="M245">
        <f>'Invoeren WERKINGSKOST'!P264</f>
        <v>0</v>
      </c>
    </row>
    <row r="246" spans="1:13" x14ac:dyDescent="0.3">
      <c r="A246">
        <f>'Invoeren WERKINGSKOST'!D265</f>
        <v>245</v>
      </c>
      <c r="B246">
        <f>'Invoeren WERKINGSKOST'!E265</f>
        <v>0</v>
      </c>
      <c r="C246">
        <f>'Invoeren WERKINGSKOST'!F265</f>
        <v>0</v>
      </c>
      <c r="D246">
        <f>'Invoeren WERKINGSKOST'!G265</f>
        <v>0</v>
      </c>
      <c r="E246">
        <f>'Invoeren WERKINGSKOST'!H265</f>
        <v>0</v>
      </c>
      <c r="F246">
        <f>'Invoeren WERKINGSKOST'!I265</f>
        <v>0</v>
      </c>
      <c r="G246">
        <f>'Invoeren WERKINGSKOST'!J265</f>
        <v>0</v>
      </c>
      <c r="H246">
        <f>'Invoeren WERKINGSKOST'!K265</f>
        <v>0</v>
      </c>
      <c r="I246">
        <f>'Invoeren WERKINGSKOST'!L265</f>
        <v>0</v>
      </c>
      <c r="J246">
        <f>'Invoeren WERKINGSKOST'!M265</f>
        <v>0</v>
      </c>
      <c r="K246">
        <f>'Invoeren WERKINGSKOST'!N265</f>
        <v>0</v>
      </c>
      <c r="L246">
        <f>'Invoeren WERKINGSKOST'!O265</f>
        <v>0</v>
      </c>
      <c r="M246">
        <f>'Invoeren WERKINGSKOST'!P265</f>
        <v>0</v>
      </c>
    </row>
    <row r="247" spans="1:13" x14ac:dyDescent="0.3">
      <c r="A247">
        <f>'Invoeren WERKINGSKOST'!D266</f>
        <v>246</v>
      </c>
      <c r="B247">
        <f>'Invoeren WERKINGSKOST'!E266</f>
        <v>0</v>
      </c>
      <c r="C247">
        <f>'Invoeren WERKINGSKOST'!F266</f>
        <v>0</v>
      </c>
      <c r="D247">
        <f>'Invoeren WERKINGSKOST'!G266</f>
        <v>0</v>
      </c>
      <c r="E247">
        <f>'Invoeren WERKINGSKOST'!H266</f>
        <v>0</v>
      </c>
      <c r="F247">
        <f>'Invoeren WERKINGSKOST'!I266</f>
        <v>0</v>
      </c>
      <c r="G247">
        <f>'Invoeren WERKINGSKOST'!J266</f>
        <v>0</v>
      </c>
      <c r="H247">
        <f>'Invoeren WERKINGSKOST'!K266</f>
        <v>0</v>
      </c>
      <c r="I247">
        <f>'Invoeren WERKINGSKOST'!L266</f>
        <v>0</v>
      </c>
      <c r="J247">
        <f>'Invoeren WERKINGSKOST'!M266</f>
        <v>0</v>
      </c>
      <c r="K247">
        <f>'Invoeren WERKINGSKOST'!N266</f>
        <v>0</v>
      </c>
      <c r="L247">
        <f>'Invoeren WERKINGSKOST'!O266</f>
        <v>0</v>
      </c>
      <c r="M247">
        <f>'Invoeren WERKINGSKOST'!P266</f>
        <v>0</v>
      </c>
    </row>
    <row r="248" spans="1:13" x14ac:dyDescent="0.3">
      <c r="A248">
        <f>'Invoeren WERKINGSKOST'!D267</f>
        <v>247</v>
      </c>
      <c r="B248">
        <f>'Invoeren WERKINGSKOST'!E267</f>
        <v>0</v>
      </c>
      <c r="C248">
        <f>'Invoeren WERKINGSKOST'!F267</f>
        <v>0</v>
      </c>
      <c r="D248">
        <f>'Invoeren WERKINGSKOST'!G267</f>
        <v>0</v>
      </c>
      <c r="E248">
        <f>'Invoeren WERKINGSKOST'!H267</f>
        <v>0</v>
      </c>
      <c r="F248">
        <f>'Invoeren WERKINGSKOST'!I267</f>
        <v>0</v>
      </c>
      <c r="G248">
        <f>'Invoeren WERKINGSKOST'!J267</f>
        <v>0</v>
      </c>
      <c r="H248">
        <f>'Invoeren WERKINGSKOST'!K267</f>
        <v>0</v>
      </c>
      <c r="I248">
        <f>'Invoeren WERKINGSKOST'!L267</f>
        <v>0</v>
      </c>
      <c r="J248">
        <f>'Invoeren WERKINGSKOST'!M267</f>
        <v>0</v>
      </c>
      <c r="K248">
        <f>'Invoeren WERKINGSKOST'!N267</f>
        <v>0</v>
      </c>
      <c r="L248">
        <f>'Invoeren WERKINGSKOST'!O267</f>
        <v>0</v>
      </c>
      <c r="M248">
        <f>'Invoeren WERKINGSKOST'!P267</f>
        <v>0</v>
      </c>
    </row>
    <row r="249" spans="1:13" x14ac:dyDescent="0.3">
      <c r="A249">
        <f>'Invoeren WERKINGSKOST'!D268</f>
        <v>248</v>
      </c>
      <c r="B249">
        <f>'Invoeren WERKINGSKOST'!E268</f>
        <v>0</v>
      </c>
      <c r="C249">
        <f>'Invoeren WERKINGSKOST'!F268</f>
        <v>0</v>
      </c>
      <c r="D249">
        <f>'Invoeren WERKINGSKOST'!G268</f>
        <v>0</v>
      </c>
      <c r="E249">
        <f>'Invoeren WERKINGSKOST'!H268</f>
        <v>0</v>
      </c>
      <c r="F249">
        <f>'Invoeren WERKINGSKOST'!I268</f>
        <v>0</v>
      </c>
      <c r="G249">
        <f>'Invoeren WERKINGSKOST'!J268</f>
        <v>0</v>
      </c>
      <c r="H249">
        <f>'Invoeren WERKINGSKOST'!K268</f>
        <v>0</v>
      </c>
      <c r="I249">
        <f>'Invoeren WERKINGSKOST'!L268</f>
        <v>0</v>
      </c>
      <c r="J249">
        <f>'Invoeren WERKINGSKOST'!M268</f>
        <v>0</v>
      </c>
      <c r="K249">
        <f>'Invoeren WERKINGSKOST'!N268</f>
        <v>0</v>
      </c>
      <c r="L249">
        <f>'Invoeren WERKINGSKOST'!O268</f>
        <v>0</v>
      </c>
      <c r="M249">
        <f>'Invoeren WERKINGSKOST'!P268</f>
        <v>0</v>
      </c>
    </row>
    <row r="250" spans="1:13" x14ac:dyDescent="0.3">
      <c r="A250">
        <f>'Invoeren WERKINGSKOST'!D269</f>
        <v>249</v>
      </c>
      <c r="B250">
        <f>'Invoeren WERKINGSKOST'!E269</f>
        <v>0</v>
      </c>
      <c r="C250">
        <f>'Invoeren WERKINGSKOST'!F269</f>
        <v>0</v>
      </c>
      <c r="D250">
        <f>'Invoeren WERKINGSKOST'!G269</f>
        <v>0</v>
      </c>
      <c r="E250">
        <f>'Invoeren WERKINGSKOST'!H269</f>
        <v>0</v>
      </c>
      <c r="F250">
        <f>'Invoeren WERKINGSKOST'!I269</f>
        <v>0</v>
      </c>
      <c r="G250">
        <f>'Invoeren WERKINGSKOST'!J269</f>
        <v>0</v>
      </c>
      <c r="H250">
        <f>'Invoeren WERKINGSKOST'!K269</f>
        <v>0</v>
      </c>
      <c r="I250">
        <f>'Invoeren WERKINGSKOST'!L269</f>
        <v>0</v>
      </c>
      <c r="J250">
        <f>'Invoeren WERKINGSKOST'!M269</f>
        <v>0</v>
      </c>
      <c r="K250">
        <f>'Invoeren WERKINGSKOST'!N269</f>
        <v>0</v>
      </c>
      <c r="L250">
        <f>'Invoeren WERKINGSKOST'!O269</f>
        <v>0</v>
      </c>
      <c r="M250">
        <f>'Invoeren WERKINGSKOST'!P269</f>
        <v>0</v>
      </c>
    </row>
    <row r="251" spans="1:13" x14ac:dyDescent="0.3">
      <c r="A251">
        <f>'Invoeren WERKINGSKOST'!D270</f>
        <v>250</v>
      </c>
      <c r="B251">
        <f>'Invoeren WERKINGSKOST'!E270</f>
        <v>0</v>
      </c>
      <c r="C251">
        <f>'Invoeren WERKINGSKOST'!F270</f>
        <v>0</v>
      </c>
      <c r="D251">
        <f>'Invoeren WERKINGSKOST'!G270</f>
        <v>0</v>
      </c>
      <c r="E251">
        <f>'Invoeren WERKINGSKOST'!H270</f>
        <v>0</v>
      </c>
      <c r="F251">
        <f>'Invoeren WERKINGSKOST'!I270</f>
        <v>0</v>
      </c>
      <c r="G251">
        <f>'Invoeren WERKINGSKOST'!J270</f>
        <v>0</v>
      </c>
      <c r="H251">
        <f>'Invoeren WERKINGSKOST'!K270</f>
        <v>0</v>
      </c>
      <c r="I251">
        <f>'Invoeren WERKINGSKOST'!L270</f>
        <v>0</v>
      </c>
      <c r="J251">
        <f>'Invoeren WERKINGSKOST'!M270</f>
        <v>0</v>
      </c>
      <c r="K251">
        <f>'Invoeren WERKINGSKOST'!N270</f>
        <v>0</v>
      </c>
      <c r="L251">
        <f>'Invoeren WERKINGSKOST'!O270</f>
        <v>0</v>
      </c>
      <c r="M251">
        <f>'Invoeren WERKINGSKOST'!P270</f>
        <v>0</v>
      </c>
    </row>
    <row r="252" spans="1:13" x14ac:dyDescent="0.3">
      <c r="A252">
        <f>'Invoeren WERKINGSKOST'!D271</f>
        <v>251</v>
      </c>
      <c r="B252">
        <f>'Invoeren WERKINGSKOST'!E271</f>
        <v>0</v>
      </c>
      <c r="C252">
        <f>'Invoeren WERKINGSKOST'!F271</f>
        <v>0</v>
      </c>
      <c r="D252">
        <f>'Invoeren WERKINGSKOST'!G271</f>
        <v>0</v>
      </c>
      <c r="E252">
        <f>'Invoeren WERKINGSKOST'!H271</f>
        <v>0</v>
      </c>
      <c r="F252">
        <f>'Invoeren WERKINGSKOST'!I271</f>
        <v>0</v>
      </c>
      <c r="G252">
        <f>'Invoeren WERKINGSKOST'!J271</f>
        <v>0</v>
      </c>
      <c r="H252">
        <f>'Invoeren WERKINGSKOST'!K271</f>
        <v>0</v>
      </c>
      <c r="I252">
        <f>'Invoeren WERKINGSKOST'!L271</f>
        <v>0</v>
      </c>
      <c r="J252">
        <f>'Invoeren WERKINGSKOST'!M271</f>
        <v>0</v>
      </c>
      <c r="K252">
        <f>'Invoeren WERKINGSKOST'!N271</f>
        <v>0</v>
      </c>
      <c r="L252">
        <f>'Invoeren WERKINGSKOST'!O271</f>
        <v>0</v>
      </c>
      <c r="M252">
        <f>'Invoeren WERKINGSKOST'!P271</f>
        <v>0</v>
      </c>
    </row>
    <row r="253" spans="1:13" x14ac:dyDescent="0.3">
      <c r="A253">
        <f>'Invoeren WERKINGSKOST'!D272</f>
        <v>252</v>
      </c>
      <c r="B253">
        <f>'Invoeren WERKINGSKOST'!E272</f>
        <v>0</v>
      </c>
      <c r="C253">
        <f>'Invoeren WERKINGSKOST'!F272</f>
        <v>0</v>
      </c>
      <c r="D253">
        <f>'Invoeren WERKINGSKOST'!G272</f>
        <v>0</v>
      </c>
      <c r="E253">
        <f>'Invoeren WERKINGSKOST'!H272</f>
        <v>0</v>
      </c>
      <c r="F253">
        <f>'Invoeren WERKINGSKOST'!I272</f>
        <v>0</v>
      </c>
      <c r="G253">
        <f>'Invoeren WERKINGSKOST'!J272</f>
        <v>0</v>
      </c>
      <c r="H253">
        <f>'Invoeren WERKINGSKOST'!K272</f>
        <v>0</v>
      </c>
      <c r="I253">
        <f>'Invoeren WERKINGSKOST'!L272</f>
        <v>0</v>
      </c>
      <c r="J253">
        <f>'Invoeren WERKINGSKOST'!M272</f>
        <v>0</v>
      </c>
      <c r="K253">
        <f>'Invoeren WERKINGSKOST'!N272</f>
        <v>0</v>
      </c>
      <c r="L253">
        <f>'Invoeren WERKINGSKOST'!O272</f>
        <v>0</v>
      </c>
      <c r="M253">
        <f>'Invoeren WERKINGSKOST'!P272</f>
        <v>0</v>
      </c>
    </row>
    <row r="254" spans="1:13" x14ac:dyDescent="0.3">
      <c r="A254">
        <f>'Invoeren WERKINGSKOST'!D273</f>
        <v>253</v>
      </c>
      <c r="B254">
        <f>'Invoeren WERKINGSKOST'!E273</f>
        <v>0</v>
      </c>
      <c r="C254">
        <f>'Invoeren WERKINGSKOST'!F273</f>
        <v>0</v>
      </c>
      <c r="D254">
        <f>'Invoeren WERKINGSKOST'!G273</f>
        <v>0</v>
      </c>
      <c r="E254">
        <f>'Invoeren WERKINGSKOST'!H273</f>
        <v>0</v>
      </c>
      <c r="F254">
        <f>'Invoeren WERKINGSKOST'!I273</f>
        <v>0</v>
      </c>
      <c r="G254">
        <f>'Invoeren WERKINGSKOST'!J273</f>
        <v>0</v>
      </c>
      <c r="H254">
        <f>'Invoeren WERKINGSKOST'!K273</f>
        <v>0</v>
      </c>
      <c r="I254">
        <f>'Invoeren WERKINGSKOST'!L273</f>
        <v>0</v>
      </c>
      <c r="J254">
        <f>'Invoeren WERKINGSKOST'!M273</f>
        <v>0</v>
      </c>
      <c r="K254">
        <f>'Invoeren WERKINGSKOST'!N273</f>
        <v>0</v>
      </c>
      <c r="L254">
        <f>'Invoeren WERKINGSKOST'!O273</f>
        <v>0</v>
      </c>
      <c r="M254">
        <f>'Invoeren WERKINGSKOST'!P273</f>
        <v>0</v>
      </c>
    </row>
    <row r="255" spans="1:13" x14ac:dyDescent="0.3">
      <c r="A255">
        <f>'Invoeren WERKINGSKOST'!D274</f>
        <v>254</v>
      </c>
      <c r="B255">
        <f>'Invoeren WERKINGSKOST'!E274</f>
        <v>0</v>
      </c>
      <c r="C255">
        <f>'Invoeren WERKINGSKOST'!F274</f>
        <v>0</v>
      </c>
      <c r="D255">
        <f>'Invoeren WERKINGSKOST'!G274</f>
        <v>0</v>
      </c>
      <c r="E255">
        <f>'Invoeren WERKINGSKOST'!H274</f>
        <v>0</v>
      </c>
      <c r="F255">
        <f>'Invoeren WERKINGSKOST'!I274</f>
        <v>0</v>
      </c>
      <c r="G255">
        <f>'Invoeren WERKINGSKOST'!J274</f>
        <v>0</v>
      </c>
      <c r="H255">
        <f>'Invoeren WERKINGSKOST'!K274</f>
        <v>0</v>
      </c>
      <c r="I255">
        <f>'Invoeren WERKINGSKOST'!L274</f>
        <v>0</v>
      </c>
      <c r="J255">
        <f>'Invoeren WERKINGSKOST'!M274</f>
        <v>0</v>
      </c>
      <c r="K255">
        <f>'Invoeren WERKINGSKOST'!N274</f>
        <v>0</v>
      </c>
      <c r="L255">
        <f>'Invoeren WERKINGSKOST'!O274</f>
        <v>0</v>
      </c>
      <c r="M255">
        <f>'Invoeren WERKINGSKOST'!P274</f>
        <v>0</v>
      </c>
    </row>
    <row r="256" spans="1:13" x14ac:dyDescent="0.3">
      <c r="A256">
        <f>'Invoeren WERKINGSKOST'!D275</f>
        <v>255</v>
      </c>
      <c r="B256">
        <f>'Invoeren WERKINGSKOST'!E275</f>
        <v>0</v>
      </c>
      <c r="C256">
        <f>'Invoeren WERKINGSKOST'!F275</f>
        <v>0</v>
      </c>
      <c r="D256">
        <f>'Invoeren WERKINGSKOST'!G275</f>
        <v>0</v>
      </c>
      <c r="E256">
        <f>'Invoeren WERKINGSKOST'!H275</f>
        <v>0</v>
      </c>
      <c r="F256">
        <f>'Invoeren WERKINGSKOST'!I275</f>
        <v>0</v>
      </c>
      <c r="G256">
        <f>'Invoeren WERKINGSKOST'!J275</f>
        <v>0</v>
      </c>
      <c r="H256">
        <f>'Invoeren WERKINGSKOST'!K275</f>
        <v>0</v>
      </c>
      <c r="I256">
        <f>'Invoeren WERKINGSKOST'!L275</f>
        <v>0</v>
      </c>
      <c r="J256">
        <f>'Invoeren WERKINGSKOST'!M275</f>
        <v>0</v>
      </c>
      <c r="K256">
        <f>'Invoeren WERKINGSKOST'!N275</f>
        <v>0</v>
      </c>
      <c r="L256">
        <f>'Invoeren WERKINGSKOST'!O275</f>
        <v>0</v>
      </c>
      <c r="M256">
        <f>'Invoeren WERKINGSKOST'!P275</f>
        <v>0</v>
      </c>
    </row>
    <row r="257" spans="1:13" x14ac:dyDescent="0.3">
      <c r="A257">
        <f>'Invoeren WERKINGSKOST'!D276</f>
        <v>256</v>
      </c>
      <c r="B257">
        <f>'Invoeren WERKINGSKOST'!E276</f>
        <v>0</v>
      </c>
      <c r="C257">
        <f>'Invoeren WERKINGSKOST'!F276</f>
        <v>0</v>
      </c>
      <c r="D257">
        <f>'Invoeren WERKINGSKOST'!G276</f>
        <v>0</v>
      </c>
      <c r="E257">
        <f>'Invoeren WERKINGSKOST'!H276</f>
        <v>0</v>
      </c>
      <c r="F257">
        <f>'Invoeren WERKINGSKOST'!I276</f>
        <v>0</v>
      </c>
      <c r="G257">
        <f>'Invoeren WERKINGSKOST'!J276</f>
        <v>0</v>
      </c>
      <c r="H257">
        <f>'Invoeren WERKINGSKOST'!K276</f>
        <v>0</v>
      </c>
      <c r="I257">
        <f>'Invoeren WERKINGSKOST'!L276</f>
        <v>0</v>
      </c>
      <c r="J257">
        <f>'Invoeren WERKINGSKOST'!M276</f>
        <v>0</v>
      </c>
      <c r="K257">
        <f>'Invoeren WERKINGSKOST'!N276</f>
        <v>0</v>
      </c>
      <c r="L257">
        <f>'Invoeren WERKINGSKOST'!O276</f>
        <v>0</v>
      </c>
      <c r="M257">
        <f>'Invoeren WERKINGSKOST'!P276</f>
        <v>0</v>
      </c>
    </row>
    <row r="258" spans="1:13" x14ac:dyDescent="0.3">
      <c r="A258">
        <f>'Invoeren WERKINGSKOST'!D277</f>
        <v>257</v>
      </c>
      <c r="B258">
        <f>'Invoeren WERKINGSKOST'!E277</f>
        <v>0</v>
      </c>
      <c r="C258">
        <f>'Invoeren WERKINGSKOST'!F277</f>
        <v>0</v>
      </c>
      <c r="D258">
        <f>'Invoeren WERKINGSKOST'!G277</f>
        <v>0</v>
      </c>
      <c r="E258">
        <f>'Invoeren WERKINGSKOST'!H277</f>
        <v>0</v>
      </c>
      <c r="F258">
        <f>'Invoeren WERKINGSKOST'!I277</f>
        <v>0</v>
      </c>
      <c r="G258">
        <f>'Invoeren WERKINGSKOST'!J277</f>
        <v>0</v>
      </c>
      <c r="H258">
        <f>'Invoeren WERKINGSKOST'!K277</f>
        <v>0</v>
      </c>
      <c r="I258">
        <f>'Invoeren WERKINGSKOST'!L277</f>
        <v>0</v>
      </c>
      <c r="J258">
        <f>'Invoeren WERKINGSKOST'!M277</f>
        <v>0</v>
      </c>
      <c r="K258">
        <f>'Invoeren WERKINGSKOST'!N277</f>
        <v>0</v>
      </c>
      <c r="L258">
        <f>'Invoeren WERKINGSKOST'!O277</f>
        <v>0</v>
      </c>
      <c r="M258">
        <f>'Invoeren WERKINGSKOST'!P277</f>
        <v>0</v>
      </c>
    </row>
    <row r="259" spans="1:13" x14ac:dyDescent="0.3">
      <c r="A259">
        <f>'Invoeren WERKINGSKOST'!D278</f>
        <v>258</v>
      </c>
      <c r="B259">
        <f>'Invoeren WERKINGSKOST'!E278</f>
        <v>0</v>
      </c>
      <c r="C259">
        <f>'Invoeren WERKINGSKOST'!F278</f>
        <v>0</v>
      </c>
      <c r="D259">
        <f>'Invoeren WERKINGSKOST'!G278</f>
        <v>0</v>
      </c>
      <c r="E259">
        <f>'Invoeren WERKINGSKOST'!H278</f>
        <v>0</v>
      </c>
      <c r="F259">
        <f>'Invoeren WERKINGSKOST'!I278</f>
        <v>0</v>
      </c>
      <c r="G259">
        <f>'Invoeren WERKINGSKOST'!J278</f>
        <v>0</v>
      </c>
      <c r="H259">
        <f>'Invoeren WERKINGSKOST'!K278</f>
        <v>0</v>
      </c>
      <c r="I259">
        <f>'Invoeren WERKINGSKOST'!L278</f>
        <v>0</v>
      </c>
      <c r="J259">
        <f>'Invoeren WERKINGSKOST'!M278</f>
        <v>0</v>
      </c>
      <c r="K259">
        <f>'Invoeren WERKINGSKOST'!N278</f>
        <v>0</v>
      </c>
      <c r="L259">
        <f>'Invoeren WERKINGSKOST'!O278</f>
        <v>0</v>
      </c>
      <c r="M259">
        <f>'Invoeren WERKINGSKOST'!P278</f>
        <v>0</v>
      </c>
    </row>
    <row r="260" spans="1:13" x14ac:dyDescent="0.3">
      <c r="A260">
        <f>'Invoeren WERKINGSKOST'!D279</f>
        <v>259</v>
      </c>
      <c r="B260">
        <f>'Invoeren WERKINGSKOST'!E279</f>
        <v>0</v>
      </c>
      <c r="C260">
        <f>'Invoeren WERKINGSKOST'!F279</f>
        <v>0</v>
      </c>
      <c r="D260">
        <f>'Invoeren WERKINGSKOST'!G279</f>
        <v>0</v>
      </c>
      <c r="E260">
        <f>'Invoeren WERKINGSKOST'!H279</f>
        <v>0</v>
      </c>
      <c r="F260">
        <f>'Invoeren WERKINGSKOST'!I279</f>
        <v>0</v>
      </c>
      <c r="G260">
        <f>'Invoeren WERKINGSKOST'!J279</f>
        <v>0</v>
      </c>
      <c r="H260">
        <f>'Invoeren WERKINGSKOST'!K279</f>
        <v>0</v>
      </c>
      <c r="I260">
        <f>'Invoeren WERKINGSKOST'!L279</f>
        <v>0</v>
      </c>
      <c r="J260">
        <f>'Invoeren WERKINGSKOST'!M279</f>
        <v>0</v>
      </c>
      <c r="K260">
        <f>'Invoeren WERKINGSKOST'!N279</f>
        <v>0</v>
      </c>
      <c r="L260">
        <f>'Invoeren WERKINGSKOST'!O279</f>
        <v>0</v>
      </c>
      <c r="M260">
        <f>'Invoeren WERKINGSKOST'!P279</f>
        <v>0</v>
      </c>
    </row>
    <row r="261" spans="1:13" x14ac:dyDescent="0.3">
      <c r="A261">
        <f>'Invoeren WERKINGSKOST'!D280</f>
        <v>260</v>
      </c>
      <c r="B261">
        <f>'Invoeren WERKINGSKOST'!E280</f>
        <v>0</v>
      </c>
      <c r="C261">
        <f>'Invoeren WERKINGSKOST'!F280</f>
        <v>0</v>
      </c>
      <c r="D261">
        <f>'Invoeren WERKINGSKOST'!G280</f>
        <v>0</v>
      </c>
      <c r="E261">
        <f>'Invoeren WERKINGSKOST'!H280</f>
        <v>0</v>
      </c>
      <c r="F261">
        <f>'Invoeren WERKINGSKOST'!I280</f>
        <v>0</v>
      </c>
      <c r="G261">
        <f>'Invoeren WERKINGSKOST'!J280</f>
        <v>0</v>
      </c>
      <c r="H261">
        <f>'Invoeren WERKINGSKOST'!K280</f>
        <v>0</v>
      </c>
      <c r="I261">
        <f>'Invoeren WERKINGSKOST'!L280</f>
        <v>0</v>
      </c>
      <c r="J261">
        <f>'Invoeren WERKINGSKOST'!M280</f>
        <v>0</v>
      </c>
      <c r="K261">
        <f>'Invoeren WERKINGSKOST'!N280</f>
        <v>0</v>
      </c>
      <c r="L261">
        <f>'Invoeren WERKINGSKOST'!O280</f>
        <v>0</v>
      </c>
      <c r="M261">
        <f>'Invoeren WERKINGSKOST'!P280</f>
        <v>0</v>
      </c>
    </row>
    <row r="262" spans="1:13" x14ac:dyDescent="0.3">
      <c r="A262">
        <f>'Invoeren WERKINGSKOST'!D281</f>
        <v>261</v>
      </c>
      <c r="B262">
        <f>'Invoeren WERKINGSKOST'!E281</f>
        <v>0</v>
      </c>
      <c r="C262">
        <f>'Invoeren WERKINGSKOST'!F281</f>
        <v>0</v>
      </c>
      <c r="D262">
        <f>'Invoeren WERKINGSKOST'!G281</f>
        <v>0</v>
      </c>
      <c r="E262">
        <f>'Invoeren WERKINGSKOST'!H281</f>
        <v>0</v>
      </c>
      <c r="F262">
        <f>'Invoeren WERKINGSKOST'!I281</f>
        <v>0</v>
      </c>
      <c r="G262">
        <f>'Invoeren WERKINGSKOST'!J281</f>
        <v>0</v>
      </c>
      <c r="H262">
        <f>'Invoeren WERKINGSKOST'!K281</f>
        <v>0</v>
      </c>
      <c r="I262">
        <f>'Invoeren WERKINGSKOST'!L281</f>
        <v>0</v>
      </c>
      <c r="J262">
        <f>'Invoeren WERKINGSKOST'!M281</f>
        <v>0</v>
      </c>
      <c r="K262">
        <f>'Invoeren WERKINGSKOST'!N281</f>
        <v>0</v>
      </c>
      <c r="L262">
        <f>'Invoeren WERKINGSKOST'!O281</f>
        <v>0</v>
      </c>
      <c r="M262">
        <f>'Invoeren WERKINGSKOST'!P281</f>
        <v>0</v>
      </c>
    </row>
    <row r="263" spans="1:13" x14ac:dyDescent="0.3">
      <c r="A263">
        <f>'Invoeren WERKINGSKOST'!D282</f>
        <v>262</v>
      </c>
      <c r="B263">
        <f>'Invoeren WERKINGSKOST'!E282</f>
        <v>0</v>
      </c>
      <c r="C263">
        <f>'Invoeren WERKINGSKOST'!F282</f>
        <v>0</v>
      </c>
      <c r="D263">
        <f>'Invoeren WERKINGSKOST'!G282</f>
        <v>0</v>
      </c>
      <c r="E263">
        <f>'Invoeren WERKINGSKOST'!H282</f>
        <v>0</v>
      </c>
      <c r="F263">
        <f>'Invoeren WERKINGSKOST'!I282</f>
        <v>0</v>
      </c>
      <c r="G263">
        <f>'Invoeren WERKINGSKOST'!J282</f>
        <v>0</v>
      </c>
      <c r="H263">
        <f>'Invoeren WERKINGSKOST'!K282</f>
        <v>0</v>
      </c>
      <c r="I263">
        <f>'Invoeren WERKINGSKOST'!L282</f>
        <v>0</v>
      </c>
      <c r="J263">
        <f>'Invoeren WERKINGSKOST'!M282</f>
        <v>0</v>
      </c>
      <c r="K263">
        <f>'Invoeren WERKINGSKOST'!N282</f>
        <v>0</v>
      </c>
      <c r="L263">
        <f>'Invoeren WERKINGSKOST'!O282</f>
        <v>0</v>
      </c>
      <c r="M263">
        <f>'Invoeren WERKINGSKOST'!P282</f>
        <v>0</v>
      </c>
    </row>
    <row r="264" spans="1:13" x14ac:dyDescent="0.3">
      <c r="A264">
        <f>'Invoeren WERKINGSKOST'!D283</f>
        <v>263</v>
      </c>
      <c r="B264">
        <f>'Invoeren WERKINGSKOST'!E283</f>
        <v>0</v>
      </c>
      <c r="C264">
        <f>'Invoeren WERKINGSKOST'!F283</f>
        <v>0</v>
      </c>
      <c r="D264">
        <f>'Invoeren WERKINGSKOST'!G283</f>
        <v>0</v>
      </c>
      <c r="E264">
        <f>'Invoeren WERKINGSKOST'!H283</f>
        <v>0</v>
      </c>
      <c r="F264">
        <f>'Invoeren WERKINGSKOST'!I283</f>
        <v>0</v>
      </c>
      <c r="G264">
        <f>'Invoeren WERKINGSKOST'!J283</f>
        <v>0</v>
      </c>
      <c r="H264">
        <f>'Invoeren WERKINGSKOST'!K283</f>
        <v>0</v>
      </c>
      <c r="I264">
        <f>'Invoeren WERKINGSKOST'!L283</f>
        <v>0</v>
      </c>
      <c r="J264">
        <f>'Invoeren WERKINGSKOST'!M283</f>
        <v>0</v>
      </c>
      <c r="K264">
        <f>'Invoeren WERKINGSKOST'!N283</f>
        <v>0</v>
      </c>
      <c r="L264">
        <f>'Invoeren WERKINGSKOST'!O283</f>
        <v>0</v>
      </c>
      <c r="M264">
        <f>'Invoeren WERKINGSKOST'!P283</f>
        <v>0</v>
      </c>
    </row>
    <row r="265" spans="1:13" x14ac:dyDescent="0.3">
      <c r="A265">
        <f>'Invoeren WERKINGSKOST'!D284</f>
        <v>264</v>
      </c>
      <c r="B265">
        <f>'Invoeren WERKINGSKOST'!E284</f>
        <v>0</v>
      </c>
      <c r="C265">
        <f>'Invoeren WERKINGSKOST'!F284</f>
        <v>0</v>
      </c>
      <c r="D265">
        <f>'Invoeren WERKINGSKOST'!G284</f>
        <v>0</v>
      </c>
      <c r="E265">
        <f>'Invoeren WERKINGSKOST'!H284</f>
        <v>0</v>
      </c>
      <c r="F265">
        <f>'Invoeren WERKINGSKOST'!I284</f>
        <v>0</v>
      </c>
      <c r="G265">
        <f>'Invoeren WERKINGSKOST'!J284</f>
        <v>0</v>
      </c>
      <c r="H265">
        <f>'Invoeren WERKINGSKOST'!K284</f>
        <v>0</v>
      </c>
      <c r="I265">
        <f>'Invoeren WERKINGSKOST'!L284</f>
        <v>0</v>
      </c>
      <c r="J265">
        <f>'Invoeren WERKINGSKOST'!M284</f>
        <v>0</v>
      </c>
      <c r="K265">
        <f>'Invoeren WERKINGSKOST'!N284</f>
        <v>0</v>
      </c>
      <c r="L265">
        <f>'Invoeren WERKINGSKOST'!O284</f>
        <v>0</v>
      </c>
      <c r="M265">
        <f>'Invoeren WERKINGSKOST'!P284</f>
        <v>0</v>
      </c>
    </row>
    <row r="266" spans="1:13" x14ac:dyDescent="0.3">
      <c r="A266">
        <f>'Invoeren WERKINGSKOST'!D285</f>
        <v>265</v>
      </c>
      <c r="B266">
        <f>'Invoeren WERKINGSKOST'!E285</f>
        <v>0</v>
      </c>
      <c r="C266">
        <f>'Invoeren WERKINGSKOST'!F285</f>
        <v>0</v>
      </c>
      <c r="D266">
        <f>'Invoeren WERKINGSKOST'!G285</f>
        <v>0</v>
      </c>
      <c r="E266">
        <f>'Invoeren WERKINGSKOST'!H285</f>
        <v>0</v>
      </c>
      <c r="F266">
        <f>'Invoeren WERKINGSKOST'!I285</f>
        <v>0</v>
      </c>
      <c r="G266">
        <f>'Invoeren WERKINGSKOST'!J285</f>
        <v>0</v>
      </c>
      <c r="H266">
        <f>'Invoeren WERKINGSKOST'!K285</f>
        <v>0</v>
      </c>
      <c r="I266">
        <f>'Invoeren WERKINGSKOST'!L285</f>
        <v>0</v>
      </c>
      <c r="J266">
        <f>'Invoeren WERKINGSKOST'!M285</f>
        <v>0</v>
      </c>
      <c r="K266">
        <f>'Invoeren WERKINGSKOST'!N285</f>
        <v>0</v>
      </c>
      <c r="L266">
        <f>'Invoeren WERKINGSKOST'!O285</f>
        <v>0</v>
      </c>
      <c r="M266">
        <f>'Invoeren WERKINGSKOST'!P285</f>
        <v>0</v>
      </c>
    </row>
    <row r="267" spans="1:13" x14ac:dyDescent="0.3">
      <c r="A267">
        <f>'Invoeren WERKINGSKOST'!D286</f>
        <v>266</v>
      </c>
      <c r="B267">
        <f>'Invoeren WERKINGSKOST'!E286</f>
        <v>0</v>
      </c>
      <c r="C267">
        <f>'Invoeren WERKINGSKOST'!F286</f>
        <v>0</v>
      </c>
      <c r="D267">
        <f>'Invoeren WERKINGSKOST'!G286</f>
        <v>0</v>
      </c>
      <c r="E267">
        <f>'Invoeren WERKINGSKOST'!H286</f>
        <v>0</v>
      </c>
      <c r="F267">
        <f>'Invoeren WERKINGSKOST'!I286</f>
        <v>0</v>
      </c>
      <c r="G267">
        <f>'Invoeren WERKINGSKOST'!J286</f>
        <v>0</v>
      </c>
      <c r="H267">
        <f>'Invoeren WERKINGSKOST'!K286</f>
        <v>0</v>
      </c>
      <c r="I267">
        <f>'Invoeren WERKINGSKOST'!L286</f>
        <v>0</v>
      </c>
      <c r="J267">
        <f>'Invoeren WERKINGSKOST'!M286</f>
        <v>0</v>
      </c>
      <c r="K267">
        <f>'Invoeren WERKINGSKOST'!N286</f>
        <v>0</v>
      </c>
      <c r="L267">
        <f>'Invoeren WERKINGSKOST'!O286</f>
        <v>0</v>
      </c>
      <c r="M267">
        <f>'Invoeren WERKINGSKOST'!P286</f>
        <v>0</v>
      </c>
    </row>
    <row r="268" spans="1:13" x14ac:dyDescent="0.3">
      <c r="A268">
        <f>'Invoeren WERKINGSKOST'!D287</f>
        <v>267</v>
      </c>
      <c r="B268">
        <f>'Invoeren WERKINGSKOST'!E287</f>
        <v>0</v>
      </c>
      <c r="C268">
        <f>'Invoeren WERKINGSKOST'!F287</f>
        <v>0</v>
      </c>
      <c r="D268">
        <f>'Invoeren WERKINGSKOST'!G287</f>
        <v>0</v>
      </c>
      <c r="E268">
        <f>'Invoeren WERKINGSKOST'!H287</f>
        <v>0</v>
      </c>
      <c r="F268">
        <f>'Invoeren WERKINGSKOST'!I287</f>
        <v>0</v>
      </c>
      <c r="G268">
        <f>'Invoeren WERKINGSKOST'!J287</f>
        <v>0</v>
      </c>
      <c r="H268">
        <f>'Invoeren WERKINGSKOST'!K287</f>
        <v>0</v>
      </c>
      <c r="I268">
        <f>'Invoeren WERKINGSKOST'!L287</f>
        <v>0</v>
      </c>
      <c r="J268">
        <f>'Invoeren WERKINGSKOST'!M287</f>
        <v>0</v>
      </c>
      <c r="K268">
        <f>'Invoeren WERKINGSKOST'!N287</f>
        <v>0</v>
      </c>
      <c r="L268">
        <f>'Invoeren WERKINGSKOST'!O287</f>
        <v>0</v>
      </c>
      <c r="M268">
        <f>'Invoeren WERKINGSKOST'!P287</f>
        <v>0</v>
      </c>
    </row>
    <row r="269" spans="1:13" x14ac:dyDescent="0.3">
      <c r="A269">
        <f>'Invoeren WERKINGSKOST'!D288</f>
        <v>268</v>
      </c>
      <c r="B269">
        <f>'Invoeren WERKINGSKOST'!E288</f>
        <v>0</v>
      </c>
      <c r="C269">
        <f>'Invoeren WERKINGSKOST'!F288</f>
        <v>0</v>
      </c>
      <c r="D269">
        <f>'Invoeren WERKINGSKOST'!G288</f>
        <v>0</v>
      </c>
      <c r="E269">
        <f>'Invoeren WERKINGSKOST'!H288</f>
        <v>0</v>
      </c>
      <c r="F269">
        <f>'Invoeren WERKINGSKOST'!I288</f>
        <v>0</v>
      </c>
      <c r="G269">
        <f>'Invoeren WERKINGSKOST'!J288</f>
        <v>0</v>
      </c>
      <c r="H269">
        <f>'Invoeren WERKINGSKOST'!K288</f>
        <v>0</v>
      </c>
      <c r="I269">
        <f>'Invoeren WERKINGSKOST'!L288</f>
        <v>0</v>
      </c>
      <c r="J269">
        <f>'Invoeren WERKINGSKOST'!M288</f>
        <v>0</v>
      </c>
      <c r="K269">
        <f>'Invoeren WERKINGSKOST'!N288</f>
        <v>0</v>
      </c>
      <c r="L269">
        <f>'Invoeren WERKINGSKOST'!O288</f>
        <v>0</v>
      </c>
      <c r="M269">
        <f>'Invoeren WERKINGSKOST'!P288</f>
        <v>0</v>
      </c>
    </row>
    <row r="270" spans="1:13" x14ac:dyDescent="0.3">
      <c r="A270">
        <f>'Invoeren WERKINGSKOST'!D289</f>
        <v>269</v>
      </c>
      <c r="B270">
        <f>'Invoeren WERKINGSKOST'!E289</f>
        <v>0</v>
      </c>
      <c r="C270">
        <f>'Invoeren WERKINGSKOST'!F289</f>
        <v>0</v>
      </c>
      <c r="D270">
        <f>'Invoeren WERKINGSKOST'!G289</f>
        <v>0</v>
      </c>
      <c r="E270">
        <f>'Invoeren WERKINGSKOST'!H289</f>
        <v>0</v>
      </c>
      <c r="F270">
        <f>'Invoeren WERKINGSKOST'!I289</f>
        <v>0</v>
      </c>
      <c r="G270">
        <f>'Invoeren WERKINGSKOST'!J289</f>
        <v>0</v>
      </c>
      <c r="H270">
        <f>'Invoeren WERKINGSKOST'!K289</f>
        <v>0</v>
      </c>
      <c r="I270">
        <f>'Invoeren WERKINGSKOST'!L289</f>
        <v>0</v>
      </c>
      <c r="J270">
        <f>'Invoeren WERKINGSKOST'!M289</f>
        <v>0</v>
      </c>
      <c r="K270">
        <f>'Invoeren WERKINGSKOST'!N289</f>
        <v>0</v>
      </c>
      <c r="L270">
        <f>'Invoeren WERKINGSKOST'!O289</f>
        <v>0</v>
      </c>
      <c r="M270">
        <f>'Invoeren WERKINGSKOST'!P289</f>
        <v>0</v>
      </c>
    </row>
    <row r="271" spans="1:13" x14ac:dyDescent="0.3">
      <c r="A271">
        <f>'Invoeren WERKINGSKOST'!D290</f>
        <v>270</v>
      </c>
      <c r="B271">
        <f>'Invoeren WERKINGSKOST'!E290</f>
        <v>0</v>
      </c>
      <c r="C271">
        <f>'Invoeren WERKINGSKOST'!F290</f>
        <v>0</v>
      </c>
      <c r="D271">
        <f>'Invoeren WERKINGSKOST'!G290</f>
        <v>0</v>
      </c>
      <c r="E271">
        <f>'Invoeren WERKINGSKOST'!H290</f>
        <v>0</v>
      </c>
      <c r="F271">
        <f>'Invoeren WERKINGSKOST'!I290</f>
        <v>0</v>
      </c>
      <c r="G271">
        <f>'Invoeren WERKINGSKOST'!J290</f>
        <v>0</v>
      </c>
      <c r="H271">
        <f>'Invoeren WERKINGSKOST'!K290</f>
        <v>0</v>
      </c>
      <c r="I271">
        <f>'Invoeren WERKINGSKOST'!L290</f>
        <v>0</v>
      </c>
      <c r="J271">
        <f>'Invoeren WERKINGSKOST'!M290</f>
        <v>0</v>
      </c>
      <c r="K271">
        <f>'Invoeren WERKINGSKOST'!N290</f>
        <v>0</v>
      </c>
      <c r="L271">
        <f>'Invoeren WERKINGSKOST'!O290</f>
        <v>0</v>
      </c>
      <c r="M271">
        <f>'Invoeren WERKINGSKOST'!P290</f>
        <v>0</v>
      </c>
    </row>
    <row r="272" spans="1:13" x14ac:dyDescent="0.3">
      <c r="A272">
        <f>'Invoeren WERKINGSKOST'!D291</f>
        <v>271</v>
      </c>
      <c r="B272">
        <f>'Invoeren WERKINGSKOST'!E291</f>
        <v>0</v>
      </c>
      <c r="C272">
        <f>'Invoeren WERKINGSKOST'!F291</f>
        <v>0</v>
      </c>
      <c r="D272">
        <f>'Invoeren WERKINGSKOST'!G291</f>
        <v>0</v>
      </c>
      <c r="E272">
        <f>'Invoeren WERKINGSKOST'!H291</f>
        <v>0</v>
      </c>
      <c r="F272">
        <f>'Invoeren WERKINGSKOST'!I291</f>
        <v>0</v>
      </c>
      <c r="G272">
        <f>'Invoeren WERKINGSKOST'!J291</f>
        <v>0</v>
      </c>
      <c r="H272">
        <f>'Invoeren WERKINGSKOST'!K291</f>
        <v>0</v>
      </c>
      <c r="I272">
        <f>'Invoeren WERKINGSKOST'!L291</f>
        <v>0</v>
      </c>
      <c r="J272">
        <f>'Invoeren WERKINGSKOST'!M291</f>
        <v>0</v>
      </c>
      <c r="K272">
        <f>'Invoeren WERKINGSKOST'!N291</f>
        <v>0</v>
      </c>
      <c r="L272">
        <f>'Invoeren WERKINGSKOST'!O291</f>
        <v>0</v>
      </c>
      <c r="M272">
        <f>'Invoeren WERKINGSKOST'!P291</f>
        <v>0</v>
      </c>
    </row>
    <row r="273" spans="1:13" x14ac:dyDescent="0.3">
      <c r="A273">
        <f>'Invoeren WERKINGSKOST'!D292</f>
        <v>272</v>
      </c>
      <c r="B273">
        <f>'Invoeren WERKINGSKOST'!E292</f>
        <v>0</v>
      </c>
      <c r="C273">
        <f>'Invoeren WERKINGSKOST'!F292</f>
        <v>0</v>
      </c>
      <c r="D273">
        <f>'Invoeren WERKINGSKOST'!G292</f>
        <v>0</v>
      </c>
      <c r="E273">
        <f>'Invoeren WERKINGSKOST'!H292</f>
        <v>0</v>
      </c>
      <c r="F273">
        <f>'Invoeren WERKINGSKOST'!I292</f>
        <v>0</v>
      </c>
      <c r="G273">
        <f>'Invoeren WERKINGSKOST'!J292</f>
        <v>0</v>
      </c>
      <c r="H273">
        <f>'Invoeren WERKINGSKOST'!K292</f>
        <v>0</v>
      </c>
      <c r="I273">
        <f>'Invoeren WERKINGSKOST'!L292</f>
        <v>0</v>
      </c>
      <c r="J273">
        <f>'Invoeren WERKINGSKOST'!M292</f>
        <v>0</v>
      </c>
      <c r="K273">
        <f>'Invoeren WERKINGSKOST'!N292</f>
        <v>0</v>
      </c>
      <c r="L273">
        <f>'Invoeren WERKINGSKOST'!O292</f>
        <v>0</v>
      </c>
      <c r="M273">
        <f>'Invoeren WERKINGSKOST'!P292</f>
        <v>0</v>
      </c>
    </row>
    <row r="274" spans="1:13" x14ac:dyDescent="0.3">
      <c r="A274">
        <f>'Invoeren WERKINGSKOST'!D293</f>
        <v>273</v>
      </c>
      <c r="B274">
        <f>'Invoeren WERKINGSKOST'!E293</f>
        <v>0</v>
      </c>
      <c r="C274">
        <f>'Invoeren WERKINGSKOST'!F293</f>
        <v>0</v>
      </c>
      <c r="D274">
        <f>'Invoeren WERKINGSKOST'!G293</f>
        <v>0</v>
      </c>
      <c r="E274">
        <f>'Invoeren WERKINGSKOST'!H293</f>
        <v>0</v>
      </c>
      <c r="F274">
        <f>'Invoeren WERKINGSKOST'!I293</f>
        <v>0</v>
      </c>
      <c r="G274">
        <f>'Invoeren WERKINGSKOST'!J293</f>
        <v>0</v>
      </c>
      <c r="H274">
        <f>'Invoeren WERKINGSKOST'!K293</f>
        <v>0</v>
      </c>
      <c r="I274">
        <f>'Invoeren WERKINGSKOST'!L293</f>
        <v>0</v>
      </c>
      <c r="J274">
        <f>'Invoeren WERKINGSKOST'!M293</f>
        <v>0</v>
      </c>
      <c r="K274">
        <f>'Invoeren WERKINGSKOST'!N293</f>
        <v>0</v>
      </c>
      <c r="L274">
        <f>'Invoeren WERKINGSKOST'!O293</f>
        <v>0</v>
      </c>
      <c r="M274">
        <f>'Invoeren WERKINGSKOST'!P293</f>
        <v>0</v>
      </c>
    </row>
    <row r="275" spans="1:13" x14ac:dyDescent="0.3">
      <c r="A275">
        <f>'Invoeren WERKINGSKOST'!D294</f>
        <v>274</v>
      </c>
      <c r="B275">
        <f>'Invoeren WERKINGSKOST'!E294</f>
        <v>0</v>
      </c>
      <c r="C275">
        <f>'Invoeren WERKINGSKOST'!F294</f>
        <v>0</v>
      </c>
      <c r="D275">
        <f>'Invoeren WERKINGSKOST'!G294</f>
        <v>0</v>
      </c>
      <c r="E275">
        <f>'Invoeren WERKINGSKOST'!H294</f>
        <v>0</v>
      </c>
      <c r="F275">
        <f>'Invoeren WERKINGSKOST'!I294</f>
        <v>0</v>
      </c>
      <c r="G275">
        <f>'Invoeren WERKINGSKOST'!J294</f>
        <v>0</v>
      </c>
      <c r="H275">
        <f>'Invoeren WERKINGSKOST'!K294</f>
        <v>0</v>
      </c>
      <c r="I275">
        <f>'Invoeren WERKINGSKOST'!L294</f>
        <v>0</v>
      </c>
      <c r="J275">
        <f>'Invoeren WERKINGSKOST'!M294</f>
        <v>0</v>
      </c>
      <c r="K275">
        <f>'Invoeren WERKINGSKOST'!N294</f>
        <v>0</v>
      </c>
      <c r="L275">
        <f>'Invoeren WERKINGSKOST'!O294</f>
        <v>0</v>
      </c>
      <c r="M275">
        <f>'Invoeren WERKINGSKOST'!P294</f>
        <v>0</v>
      </c>
    </row>
    <row r="276" spans="1:13" x14ac:dyDescent="0.3">
      <c r="A276">
        <f>'Invoeren WERKINGSKOST'!D295</f>
        <v>275</v>
      </c>
      <c r="B276">
        <f>'Invoeren WERKINGSKOST'!E295</f>
        <v>0</v>
      </c>
      <c r="C276">
        <f>'Invoeren WERKINGSKOST'!F295</f>
        <v>0</v>
      </c>
      <c r="D276">
        <f>'Invoeren WERKINGSKOST'!G295</f>
        <v>0</v>
      </c>
      <c r="E276">
        <f>'Invoeren WERKINGSKOST'!H295</f>
        <v>0</v>
      </c>
      <c r="F276">
        <f>'Invoeren WERKINGSKOST'!I295</f>
        <v>0</v>
      </c>
      <c r="G276">
        <f>'Invoeren WERKINGSKOST'!J295</f>
        <v>0</v>
      </c>
      <c r="H276">
        <f>'Invoeren WERKINGSKOST'!K295</f>
        <v>0</v>
      </c>
      <c r="I276">
        <f>'Invoeren WERKINGSKOST'!L295</f>
        <v>0</v>
      </c>
      <c r="J276">
        <f>'Invoeren WERKINGSKOST'!M295</f>
        <v>0</v>
      </c>
      <c r="K276">
        <f>'Invoeren WERKINGSKOST'!N295</f>
        <v>0</v>
      </c>
      <c r="L276">
        <f>'Invoeren WERKINGSKOST'!O295</f>
        <v>0</v>
      </c>
      <c r="M276">
        <f>'Invoeren WERKINGSKOST'!P295</f>
        <v>0</v>
      </c>
    </row>
    <row r="277" spans="1:13" x14ac:dyDescent="0.3">
      <c r="A277">
        <f>'Invoeren WERKINGSKOST'!D296</f>
        <v>276</v>
      </c>
      <c r="B277">
        <f>'Invoeren WERKINGSKOST'!E296</f>
        <v>0</v>
      </c>
      <c r="C277">
        <f>'Invoeren WERKINGSKOST'!F296</f>
        <v>0</v>
      </c>
      <c r="D277">
        <f>'Invoeren WERKINGSKOST'!G296</f>
        <v>0</v>
      </c>
      <c r="E277">
        <f>'Invoeren WERKINGSKOST'!H296</f>
        <v>0</v>
      </c>
      <c r="F277">
        <f>'Invoeren WERKINGSKOST'!I296</f>
        <v>0</v>
      </c>
      <c r="G277">
        <f>'Invoeren WERKINGSKOST'!J296</f>
        <v>0</v>
      </c>
      <c r="H277">
        <f>'Invoeren WERKINGSKOST'!K296</f>
        <v>0</v>
      </c>
      <c r="I277">
        <f>'Invoeren WERKINGSKOST'!L296</f>
        <v>0</v>
      </c>
      <c r="J277">
        <f>'Invoeren WERKINGSKOST'!M296</f>
        <v>0</v>
      </c>
      <c r="K277">
        <f>'Invoeren WERKINGSKOST'!N296</f>
        <v>0</v>
      </c>
      <c r="L277">
        <f>'Invoeren WERKINGSKOST'!O296</f>
        <v>0</v>
      </c>
      <c r="M277">
        <f>'Invoeren WERKINGSKOST'!P296</f>
        <v>0</v>
      </c>
    </row>
    <row r="278" spans="1:13" x14ac:dyDescent="0.3">
      <c r="A278">
        <f>'Invoeren WERKINGSKOST'!D297</f>
        <v>277</v>
      </c>
      <c r="B278">
        <f>'Invoeren WERKINGSKOST'!E297</f>
        <v>0</v>
      </c>
      <c r="C278">
        <f>'Invoeren WERKINGSKOST'!F297</f>
        <v>0</v>
      </c>
      <c r="D278">
        <f>'Invoeren WERKINGSKOST'!G297</f>
        <v>0</v>
      </c>
      <c r="E278">
        <f>'Invoeren WERKINGSKOST'!H297</f>
        <v>0</v>
      </c>
      <c r="F278">
        <f>'Invoeren WERKINGSKOST'!I297</f>
        <v>0</v>
      </c>
      <c r="G278">
        <f>'Invoeren WERKINGSKOST'!J297</f>
        <v>0</v>
      </c>
      <c r="H278">
        <f>'Invoeren WERKINGSKOST'!K297</f>
        <v>0</v>
      </c>
      <c r="I278">
        <f>'Invoeren WERKINGSKOST'!L297</f>
        <v>0</v>
      </c>
      <c r="J278">
        <f>'Invoeren WERKINGSKOST'!M297</f>
        <v>0</v>
      </c>
      <c r="K278">
        <f>'Invoeren WERKINGSKOST'!N297</f>
        <v>0</v>
      </c>
      <c r="L278">
        <f>'Invoeren WERKINGSKOST'!O297</f>
        <v>0</v>
      </c>
      <c r="M278">
        <f>'Invoeren WERKINGSKOST'!P297</f>
        <v>0</v>
      </c>
    </row>
    <row r="279" spans="1:13" x14ac:dyDescent="0.3">
      <c r="A279">
        <f>'Invoeren WERKINGSKOST'!D298</f>
        <v>278</v>
      </c>
      <c r="B279">
        <f>'Invoeren WERKINGSKOST'!E298</f>
        <v>0</v>
      </c>
      <c r="C279">
        <f>'Invoeren WERKINGSKOST'!F298</f>
        <v>0</v>
      </c>
      <c r="D279">
        <f>'Invoeren WERKINGSKOST'!G298</f>
        <v>0</v>
      </c>
      <c r="E279">
        <f>'Invoeren WERKINGSKOST'!H298</f>
        <v>0</v>
      </c>
      <c r="F279">
        <f>'Invoeren WERKINGSKOST'!I298</f>
        <v>0</v>
      </c>
      <c r="G279">
        <f>'Invoeren WERKINGSKOST'!J298</f>
        <v>0</v>
      </c>
      <c r="H279">
        <f>'Invoeren WERKINGSKOST'!K298</f>
        <v>0</v>
      </c>
      <c r="I279">
        <f>'Invoeren WERKINGSKOST'!L298</f>
        <v>0</v>
      </c>
      <c r="J279">
        <f>'Invoeren WERKINGSKOST'!M298</f>
        <v>0</v>
      </c>
      <c r="K279">
        <f>'Invoeren WERKINGSKOST'!N298</f>
        <v>0</v>
      </c>
      <c r="L279">
        <f>'Invoeren WERKINGSKOST'!O298</f>
        <v>0</v>
      </c>
      <c r="M279">
        <f>'Invoeren WERKINGSKOST'!P298</f>
        <v>0</v>
      </c>
    </row>
    <row r="280" spans="1:13" x14ac:dyDescent="0.3">
      <c r="A280">
        <f>'Invoeren WERKINGSKOST'!D299</f>
        <v>279</v>
      </c>
      <c r="B280">
        <f>'Invoeren WERKINGSKOST'!E299</f>
        <v>0</v>
      </c>
      <c r="C280">
        <f>'Invoeren WERKINGSKOST'!F299</f>
        <v>0</v>
      </c>
      <c r="D280">
        <f>'Invoeren WERKINGSKOST'!G299</f>
        <v>0</v>
      </c>
      <c r="E280">
        <f>'Invoeren WERKINGSKOST'!H299</f>
        <v>0</v>
      </c>
      <c r="F280">
        <f>'Invoeren WERKINGSKOST'!I299</f>
        <v>0</v>
      </c>
      <c r="G280">
        <f>'Invoeren WERKINGSKOST'!J299</f>
        <v>0</v>
      </c>
      <c r="H280">
        <f>'Invoeren WERKINGSKOST'!K299</f>
        <v>0</v>
      </c>
      <c r="I280">
        <f>'Invoeren WERKINGSKOST'!L299</f>
        <v>0</v>
      </c>
      <c r="J280">
        <f>'Invoeren WERKINGSKOST'!M299</f>
        <v>0</v>
      </c>
      <c r="K280">
        <f>'Invoeren WERKINGSKOST'!N299</f>
        <v>0</v>
      </c>
      <c r="L280">
        <f>'Invoeren WERKINGSKOST'!O299</f>
        <v>0</v>
      </c>
      <c r="M280">
        <f>'Invoeren WERKINGSKOST'!P299</f>
        <v>0</v>
      </c>
    </row>
    <row r="281" spans="1:13" x14ac:dyDescent="0.3">
      <c r="A281">
        <f>'Invoeren WERKINGSKOST'!D300</f>
        <v>280</v>
      </c>
      <c r="B281">
        <f>'Invoeren WERKINGSKOST'!E300</f>
        <v>0</v>
      </c>
      <c r="C281">
        <f>'Invoeren WERKINGSKOST'!F300</f>
        <v>0</v>
      </c>
      <c r="D281">
        <f>'Invoeren WERKINGSKOST'!G300</f>
        <v>0</v>
      </c>
      <c r="E281">
        <f>'Invoeren WERKINGSKOST'!H300</f>
        <v>0</v>
      </c>
      <c r="F281">
        <f>'Invoeren WERKINGSKOST'!I300</f>
        <v>0</v>
      </c>
      <c r="G281">
        <f>'Invoeren WERKINGSKOST'!J300</f>
        <v>0</v>
      </c>
      <c r="H281">
        <f>'Invoeren WERKINGSKOST'!K300</f>
        <v>0</v>
      </c>
      <c r="I281">
        <f>'Invoeren WERKINGSKOST'!L300</f>
        <v>0</v>
      </c>
      <c r="J281">
        <f>'Invoeren WERKINGSKOST'!M300</f>
        <v>0</v>
      </c>
      <c r="K281">
        <f>'Invoeren WERKINGSKOST'!N300</f>
        <v>0</v>
      </c>
      <c r="L281">
        <f>'Invoeren WERKINGSKOST'!O300</f>
        <v>0</v>
      </c>
      <c r="M281">
        <f>'Invoeren WERKINGSKOST'!P300</f>
        <v>0</v>
      </c>
    </row>
    <row r="282" spans="1:13" x14ac:dyDescent="0.3">
      <c r="A282">
        <f>'Invoeren WERKINGSKOST'!D301</f>
        <v>281</v>
      </c>
      <c r="B282">
        <f>'Invoeren WERKINGSKOST'!E301</f>
        <v>0</v>
      </c>
      <c r="C282">
        <f>'Invoeren WERKINGSKOST'!F301</f>
        <v>0</v>
      </c>
      <c r="D282">
        <f>'Invoeren WERKINGSKOST'!G301</f>
        <v>0</v>
      </c>
      <c r="E282">
        <f>'Invoeren WERKINGSKOST'!H301</f>
        <v>0</v>
      </c>
      <c r="F282">
        <f>'Invoeren WERKINGSKOST'!I301</f>
        <v>0</v>
      </c>
      <c r="G282">
        <f>'Invoeren WERKINGSKOST'!J301</f>
        <v>0</v>
      </c>
      <c r="H282">
        <f>'Invoeren WERKINGSKOST'!K301</f>
        <v>0</v>
      </c>
      <c r="I282">
        <f>'Invoeren WERKINGSKOST'!L301</f>
        <v>0</v>
      </c>
      <c r="J282">
        <f>'Invoeren WERKINGSKOST'!M301</f>
        <v>0</v>
      </c>
      <c r="K282">
        <f>'Invoeren WERKINGSKOST'!N301</f>
        <v>0</v>
      </c>
      <c r="L282">
        <f>'Invoeren WERKINGSKOST'!O301</f>
        <v>0</v>
      </c>
      <c r="M282">
        <f>'Invoeren WERKINGSKOST'!P301</f>
        <v>0</v>
      </c>
    </row>
    <row r="283" spans="1:13" x14ac:dyDescent="0.3">
      <c r="A283">
        <f>'Invoeren WERKINGSKOST'!D302</f>
        <v>282</v>
      </c>
      <c r="B283">
        <f>'Invoeren WERKINGSKOST'!E302</f>
        <v>0</v>
      </c>
      <c r="C283">
        <f>'Invoeren WERKINGSKOST'!F302</f>
        <v>0</v>
      </c>
      <c r="D283">
        <f>'Invoeren WERKINGSKOST'!G302</f>
        <v>0</v>
      </c>
      <c r="E283">
        <f>'Invoeren WERKINGSKOST'!H302</f>
        <v>0</v>
      </c>
      <c r="F283">
        <f>'Invoeren WERKINGSKOST'!I302</f>
        <v>0</v>
      </c>
      <c r="G283">
        <f>'Invoeren WERKINGSKOST'!J302</f>
        <v>0</v>
      </c>
      <c r="H283">
        <f>'Invoeren WERKINGSKOST'!K302</f>
        <v>0</v>
      </c>
      <c r="I283">
        <f>'Invoeren WERKINGSKOST'!L302</f>
        <v>0</v>
      </c>
      <c r="J283">
        <f>'Invoeren WERKINGSKOST'!M302</f>
        <v>0</v>
      </c>
      <c r="K283">
        <f>'Invoeren WERKINGSKOST'!N302</f>
        <v>0</v>
      </c>
      <c r="L283">
        <f>'Invoeren WERKINGSKOST'!O302</f>
        <v>0</v>
      </c>
      <c r="M283">
        <f>'Invoeren WERKINGSKOST'!P302</f>
        <v>0</v>
      </c>
    </row>
    <row r="284" spans="1:13" x14ac:dyDescent="0.3">
      <c r="A284">
        <f>'Invoeren WERKINGSKOST'!D303</f>
        <v>283</v>
      </c>
      <c r="B284">
        <f>'Invoeren WERKINGSKOST'!E303</f>
        <v>0</v>
      </c>
      <c r="C284">
        <f>'Invoeren WERKINGSKOST'!F303</f>
        <v>0</v>
      </c>
      <c r="D284">
        <f>'Invoeren WERKINGSKOST'!G303</f>
        <v>0</v>
      </c>
      <c r="E284">
        <f>'Invoeren WERKINGSKOST'!H303</f>
        <v>0</v>
      </c>
      <c r="F284">
        <f>'Invoeren WERKINGSKOST'!I303</f>
        <v>0</v>
      </c>
      <c r="G284">
        <f>'Invoeren WERKINGSKOST'!J303</f>
        <v>0</v>
      </c>
      <c r="H284">
        <f>'Invoeren WERKINGSKOST'!K303</f>
        <v>0</v>
      </c>
      <c r="I284">
        <f>'Invoeren WERKINGSKOST'!L303</f>
        <v>0</v>
      </c>
      <c r="J284">
        <f>'Invoeren WERKINGSKOST'!M303</f>
        <v>0</v>
      </c>
      <c r="K284">
        <f>'Invoeren WERKINGSKOST'!N303</f>
        <v>0</v>
      </c>
      <c r="L284">
        <f>'Invoeren WERKINGSKOST'!O303</f>
        <v>0</v>
      </c>
      <c r="M284">
        <f>'Invoeren WERKINGSKOST'!P303</f>
        <v>0</v>
      </c>
    </row>
    <row r="285" spans="1:13" x14ac:dyDescent="0.3">
      <c r="A285">
        <f>'Invoeren WERKINGSKOST'!D304</f>
        <v>284</v>
      </c>
      <c r="B285">
        <f>'Invoeren WERKINGSKOST'!E304</f>
        <v>0</v>
      </c>
      <c r="C285">
        <f>'Invoeren WERKINGSKOST'!F304</f>
        <v>0</v>
      </c>
      <c r="D285">
        <f>'Invoeren WERKINGSKOST'!G304</f>
        <v>0</v>
      </c>
      <c r="E285">
        <f>'Invoeren WERKINGSKOST'!H304</f>
        <v>0</v>
      </c>
      <c r="F285">
        <f>'Invoeren WERKINGSKOST'!I304</f>
        <v>0</v>
      </c>
      <c r="G285">
        <f>'Invoeren WERKINGSKOST'!J304</f>
        <v>0</v>
      </c>
      <c r="H285">
        <f>'Invoeren WERKINGSKOST'!K304</f>
        <v>0</v>
      </c>
      <c r="I285">
        <f>'Invoeren WERKINGSKOST'!L304</f>
        <v>0</v>
      </c>
      <c r="J285">
        <f>'Invoeren WERKINGSKOST'!M304</f>
        <v>0</v>
      </c>
      <c r="K285">
        <f>'Invoeren WERKINGSKOST'!N304</f>
        <v>0</v>
      </c>
      <c r="L285">
        <f>'Invoeren WERKINGSKOST'!O304</f>
        <v>0</v>
      </c>
      <c r="M285">
        <f>'Invoeren WERKINGSKOST'!P304</f>
        <v>0</v>
      </c>
    </row>
    <row r="286" spans="1:13" x14ac:dyDescent="0.3">
      <c r="A286">
        <f>'Invoeren WERKINGSKOST'!D305</f>
        <v>285</v>
      </c>
      <c r="B286">
        <f>'Invoeren WERKINGSKOST'!E305</f>
        <v>0</v>
      </c>
      <c r="C286">
        <f>'Invoeren WERKINGSKOST'!F305</f>
        <v>0</v>
      </c>
      <c r="D286">
        <f>'Invoeren WERKINGSKOST'!G305</f>
        <v>0</v>
      </c>
      <c r="E286">
        <f>'Invoeren WERKINGSKOST'!H305</f>
        <v>0</v>
      </c>
      <c r="F286">
        <f>'Invoeren WERKINGSKOST'!I305</f>
        <v>0</v>
      </c>
      <c r="G286">
        <f>'Invoeren WERKINGSKOST'!J305</f>
        <v>0</v>
      </c>
      <c r="H286">
        <f>'Invoeren WERKINGSKOST'!K305</f>
        <v>0</v>
      </c>
      <c r="I286">
        <f>'Invoeren WERKINGSKOST'!L305</f>
        <v>0</v>
      </c>
      <c r="J286">
        <f>'Invoeren WERKINGSKOST'!M305</f>
        <v>0</v>
      </c>
      <c r="K286">
        <f>'Invoeren WERKINGSKOST'!N305</f>
        <v>0</v>
      </c>
      <c r="L286">
        <f>'Invoeren WERKINGSKOST'!O305</f>
        <v>0</v>
      </c>
      <c r="M286">
        <f>'Invoeren WERKINGSKOST'!P305</f>
        <v>0</v>
      </c>
    </row>
    <row r="287" spans="1:13" x14ac:dyDescent="0.3">
      <c r="A287">
        <f>'Invoeren WERKINGSKOST'!D306</f>
        <v>286</v>
      </c>
      <c r="B287">
        <f>'Invoeren WERKINGSKOST'!E306</f>
        <v>0</v>
      </c>
      <c r="C287">
        <f>'Invoeren WERKINGSKOST'!F306</f>
        <v>0</v>
      </c>
      <c r="D287">
        <f>'Invoeren WERKINGSKOST'!G306</f>
        <v>0</v>
      </c>
      <c r="E287">
        <f>'Invoeren WERKINGSKOST'!H306</f>
        <v>0</v>
      </c>
      <c r="F287">
        <f>'Invoeren WERKINGSKOST'!I306</f>
        <v>0</v>
      </c>
      <c r="G287">
        <f>'Invoeren WERKINGSKOST'!J306</f>
        <v>0</v>
      </c>
      <c r="H287">
        <f>'Invoeren WERKINGSKOST'!K306</f>
        <v>0</v>
      </c>
      <c r="I287">
        <f>'Invoeren WERKINGSKOST'!L306</f>
        <v>0</v>
      </c>
      <c r="J287">
        <f>'Invoeren WERKINGSKOST'!M306</f>
        <v>0</v>
      </c>
      <c r="K287">
        <f>'Invoeren WERKINGSKOST'!N306</f>
        <v>0</v>
      </c>
      <c r="L287">
        <f>'Invoeren WERKINGSKOST'!O306</f>
        <v>0</v>
      </c>
      <c r="M287">
        <f>'Invoeren WERKINGSKOST'!P306</f>
        <v>0</v>
      </c>
    </row>
    <row r="288" spans="1:13" x14ac:dyDescent="0.3">
      <c r="A288">
        <f>'Invoeren WERKINGSKOST'!D307</f>
        <v>287</v>
      </c>
      <c r="B288">
        <f>'Invoeren WERKINGSKOST'!E307</f>
        <v>0</v>
      </c>
      <c r="C288">
        <f>'Invoeren WERKINGSKOST'!F307</f>
        <v>0</v>
      </c>
      <c r="D288">
        <f>'Invoeren WERKINGSKOST'!G307</f>
        <v>0</v>
      </c>
      <c r="E288">
        <f>'Invoeren WERKINGSKOST'!H307</f>
        <v>0</v>
      </c>
      <c r="F288">
        <f>'Invoeren WERKINGSKOST'!I307</f>
        <v>0</v>
      </c>
      <c r="G288">
        <f>'Invoeren WERKINGSKOST'!J307</f>
        <v>0</v>
      </c>
      <c r="H288">
        <f>'Invoeren WERKINGSKOST'!K307</f>
        <v>0</v>
      </c>
      <c r="I288">
        <f>'Invoeren WERKINGSKOST'!L307</f>
        <v>0</v>
      </c>
      <c r="J288">
        <f>'Invoeren WERKINGSKOST'!M307</f>
        <v>0</v>
      </c>
      <c r="K288">
        <f>'Invoeren WERKINGSKOST'!N307</f>
        <v>0</v>
      </c>
      <c r="L288">
        <f>'Invoeren WERKINGSKOST'!O307</f>
        <v>0</v>
      </c>
      <c r="M288">
        <f>'Invoeren WERKINGSKOST'!P307</f>
        <v>0</v>
      </c>
    </row>
    <row r="289" spans="1:13" x14ac:dyDescent="0.3">
      <c r="A289">
        <f>'Invoeren WERKINGSKOST'!D308</f>
        <v>288</v>
      </c>
      <c r="B289">
        <f>'Invoeren WERKINGSKOST'!E308</f>
        <v>0</v>
      </c>
      <c r="C289">
        <f>'Invoeren WERKINGSKOST'!F308</f>
        <v>0</v>
      </c>
      <c r="D289">
        <f>'Invoeren WERKINGSKOST'!G308</f>
        <v>0</v>
      </c>
      <c r="E289">
        <f>'Invoeren WERKINGSKOST'!H308</f>
        <v>0</v>
      </c>
      <c r="F289">
        <f>'Invoeren WERKINGSKOST'!I308</f>
        <v>0</v>
      </c>
      <c r="G289">
        <f>'Invoeren WERKINGSKOST'!J308</f>
        <v>0</v>
      </c>
      <c r="H289">
        <f>'Invoeren WERKINGSKOST'!K308</f>
        <v>0</v>
      </c>
      <c r="I289">
        <f>'Invoeren WERKINGSKOST'!L308</f>
        <v>0</v>
      </c>
      <c r="J289">
        <f>'Invoeren WERKINGSKOST'!M308</f>
        <v>0</v>
      </c>
      <c r="K289">
        <f>'Invoeren WERKINGSKOST'!N308</f>
        <v>0</v>
      </c>
      <c r="L289">
        <f>'Invoeren WERKINGSKOST'!O308</f>
        <v>0</v>
      </c>
      <c r="M289">
        <f>'Invoeren WERKINGSKOST'!P308</f>
        <v>0</v>
      </c>
    </row>
    <row r="290" spans="1:13" x14ac:dyDescent="0.3">
      <c r="A290">
        <f>'Invoeren WERKINGSKOST'!D309</f>
        <v>289</v>
      </c>
      <c r="B290">
        <f>'Invoeren WERKINGSKOST'!E309</f>
        <v>0</v>
      </c>
      <c r="C290">
        <f>'Invoeren WERKINGSKOST'!F309</f>
        <v>0</v>
      </c>
      <c r="D290">
        <f>'Invoeren WERKINGSKOST'!G309</f>
        <v>0</v>
      </c>
      <c r="E290">
        <f>'Invoeren WERKINGSKOST'!H309</f>
        <v>0</v>
      </c>
      <c r="F290">
        <f>'Invoeren WERKINGSKOST'!I309</f>
        <v>0</v>
      </c>
      <c r="G290">
        <f>'Invoeren WERKINGSKOST'!J309</f>
        <v>0</v>
      </c>
      <c r="H290">
        <f>'Invoeren WERKINGSKOST'!K309</f>
        <v>0</v>
      </c>
      <c r="I290">
        <f>'Invoeren WERKINGSKOST'!L309</f>
        <v>0</v>
      </c>
      <c r="J290">
        <f>'Invoeren WERKINGSKOST'!M309</f>
        <v>0</v>
      </c>
      <c r="K290">
        <f>'Invoeren WERKINGSKOST'!N309</f>
        <v>0</v>
      </c>
      <c r="L290">
        <f>'Invoeren WERKINGSKOST'!O309</f>
        <v>0</v>
      </c>
      <c r="M290">
        <f>'Invoeren WERKINGSKOST'!P309</f>
        <v>0</v>
      </c>
    </row>
    <row r="291" spans="1:13" x14ac:dyDescent="0.3">
      <c r="A291">
        <f>'Invoeren WERKINGSKOST'!D310</f>
        <v>290</v>
      </c>
      <c r="B291">
        <f>'Invoeren WERKINGSKOST'!E310</f>
        <v>0</v>
      </c>
      <c r="C291">
        <f>'Invoeren WERKINGSKOST'!F310</f>
        <v>0</v>
      </c>
      <c r="D291">
        <f>'Invoeren WERKINGSKOST'!G310</f>
        <v>0</v>
      </c>
      <c r="E291">
        <f>'Invoeren WERKINGSKOST'!H310</f>
        <v>0</v>
      </c>
      <c r="F291">
        <f>'Invoeren WERKINGSKOST'!I310</f>
        <v>0</v>
      </c>
      <c r="G291">
        <f>'Invoeren WERKINGSKOST'!J310</f>
        <v>0</v>
      </c>
      <c r="H291">
        <f>'Invoeren WERKINGSKOST'!K310</f>
        <v>0</v>
      </c>
      <c r="I291">
        <f>'Invoeren WERKINGSKOST'!L310</f>
        <v>0</v>
      </c>
      <c r="J291">
        <f>'Invoeren WERKINGSKOST'!M310</f>
        <v>0</v>
      </c>
      <c r="K291">
        <f>'Invoeren WERKINGSKOST'!N310</f>
        <v>0</v>
      </c>
      <c r="L291">
        <f>'Invoeren WERKINGSKOST'!O310</f>
        <v>0</v>
      </c>
      <c r="M291">
        <f>'Invoeren WERKINGSKOST'!P310</f>
        <v>0</v>
      </c>
    </row>
    <row r="292" spans="1:13" x14ac:dyDescent="0.3">
      <c r="A292">
        <f>'Invoeren WERKINGSKOST'!D311</f>
        <v>291</v>
      </c>
      <c r="B292">
        <f>'Invoeren WERKINGSKOST'!E311</f>
        <v>0</v>
      </c>
      <c r="C292">
        <f>'Invoeren WERKINGSKOST'!F311</f>
        <v>0</v>
      </c>
      <c r="D292">
        <f>'Invoeren WERKINGSKOST'!G311</f>
        <v>0</v>
      </c>
      <c r="E292">
        <f>'Invoeren WERKINGSKOST'!H311</f>
        <v>0</v>
      </c>
      <c r="F292">
        <f>'Invoeren WERKINGSKOST'!I311</f>
        <v>0</v>
      </c>
      <c r="G292">
        <f>'Invoeren WERKINGSKOST'!J311</f>
        <v>0</v>
      </c>
      <c r="H292">
        <f>'Invoeren WERKINGSKOST'!K311</f>
        <v>0</v>
      </c>
      <c r="I292">
        <f>'Invoeren WERKINGSKOST'!L311</f>
        <v>0</v>
      </c>
      <c r="J292">
        <f>'Invoeren WERKINGSKOST'!M311</f>
        <v>0</v>
      </c>
      <c r="K292">
        <f>'Invoeren WERKINGSKOST'!N311</f>
        <v>0</v>
      </c>
      <c r="L292">
        <f>'Invoeren WERKINGSKOST'!O311</f>
        <v>0</v>
      </c>
      <c r="M292">
        <f>'Invoeren WERKINGSKOST'!P311</f>
        <v>0</v>
      </c>
    </row>
    <row r="293" spans="1:13" x14ac:dyDescent="0.3">
      <c r="A293">
        <f>'Invoeren WERKINGSKOST'!D312</f>
        <v>292</v>
      </c>
      <c r="B293">
        <f>'Invoeren WERKINGSKOST'!E312</f>
        <v>0</v>
      </c>
      <c r="C293">
        <f>'Invoeren WERKINGSKOST'!F312</f>
        <v>0</v>
      </c>
      <c r="D293">
        <f>'Invoeren WERKINGSKOST'!G312</f>
        <v>0</v>
      </c>
      <c r="E293">
        <f>'Invoeren WERKINGSKOST'!H312</f>
        <v>0</v>
      </c>
      <c r="F293">
        <f>'Invoeren WERKINGSKOST'!I312</f>
        <v>0</v>
      </c>
      <c r="G293">
        <f>'Invoeren WERKINGSKOST'!J312</f>
        <v>0</v>
      </c>
      <c r="H293">
        <f>'Invoeren WERKINGSKOST'!K312</f>
        <v>0</v>
      </c>
      <c r="I293">
        <f>'Invoeren WERKINGSKOST'!L312</f>
        <v>0</v>
      </c>
      <c r="J293">
        <f>'Invoeren WERKINGSKOST'!M312</f>
        <v>0</v>
      </c>
      <c r="K293">
        <f>'Invoeren WERKINGSKOST'!N312</f>
        <v>0</v>
      </c>
      <c r="L293">
        <f>'Invoeren WERKINGSKOST'!O312</f>
        <v>0</v>
      </c>
      <c r="M293">
        <f>'Invoeren WERKINGSKOST'!P312</f>
        <v>0</v>
      </c>
    </row>
    <row r="294" spans="1:13" x14ac:dyDescent="0.3">
      <c r="A294">
        <f>'Invoeren WERKINGSKOST'!D313</f>
        <v>293</v>
      </c>
      <c r="B294">
        <f>'Invoeren WERKINGSKOST'!E313</f>
        <v>0</v>
      </c>
      <c r="C294">
        <f>'Invoeren WERKINGSKOST'!F313</f>
        <v>0</v>
      </c>
      <c r="D294">
        <f>'Invoeren WERKINGSKOST'!G313</f>
        <v>0</v>
      </c>
      <c r="E294">
        <f>'Invoeren WERKINGSKOST'!H313</f>
        <v>0</v>
      </c>
      <c r="F294">
        <f>'Invoeren WERKINGSKOST'!I313</f>
        <v>0</v>
      </c>
      <c r="G294">
        <f>'Invoeren WERKINGSKOST'!J313</f>
        <v>0</v>
      </c>
      <c r="H294">
        <f>'Invoeren WERKINGSKOST'!K313</f>
        <v>0</v>
      </c>
      <c r="I294">
        <f>'Invoeren WERKINGSKOST'!L313</f>
        <v>0</v>
      </c>
      <c r="J294">
        <f>'Invoeren WERKINGSKOST'!M313</f>
        <v>0</v>
      </c>
      <c r="K294">
        <f>'Invoeren WERKINGSKOST'!N313</f>
        <v>0</v>
      </c>
      <c r="L294">
        <f>'Invoeren WERKINGSKOST'!O313</f>
        <v>0</v>
      </c>
      <c r="M294">
        <f>'Invoeren WERKINGSKOST'!P313</f>
        <v>0</v>
      </c>
    </row>
    <row r="295" spans="1:13" x14ac:dyDescent="0.3">
      <c r="A295">
        <f>'Invoeren WERKINGSKOST'!D314</f>
        <v>294</v>
      </c>
      <c r="B295">
        <f>'Invoeren WERKINGSKOST'!E314</f>
        <v>0</v>
      </c>
      <c r="C295">
        <f>'Invoeren WERKINGSKOST'!F314</f>
        <v>0</v>
      </c>
      <c r="D295">
        <f>'Invoeren WERKINGSKOST'!G314</f>
        <v>0</v>
      </c>
      <c r="E295">
        <f>'Invoeren WERKINGSKOST'!H314</f>
        <v>0</v>
      </c>
      <c r="F295">
        <f>'Invoeren WERKINGSKOST'!I314</f>
        <v>0</v>
      </c>
      <c r="G295">
        <f>'Invoeren WERKINGSKOST'!J314</f>
        <v>0</v>
      </c>
      <c r="H295">
        <f>'Invoeren WERKINGSKOST'!K314</f>
        <v>0</v>
      </c>
      <c r="I295">
        <f>'Invoeren WERKINGSKOST'!L314</f>
        <v>0</v>
      </c>
      <c r="J295">
        <f>'Invoeren WERKINGSKOST'!M314</f>
        <v>0</v>
      </c>
      <c r="K295">
        <f>'Invoeren WERKINGSKOST'!N314</f>
        <v>0</v>
      </c>
      <c r="L295">
        <f>'Invoeren WERKINGSKOST'!O314</f>
        <v>0</v>
      </c>
      <c r="M295">
        <f>'Invoeren WERKINGSKOST'!P314</f>
        <v>0</v>
      </c>
    </row>
    <row r="296" spans="1:13" x14ac:dyDescent="0.3">
      <c r="A296">
        <f>'Invoeren WERKINGSKOST'!D315</f>
        <v>295</v>
      </c>
      <c r="B296">
        <f>'Invoeren WERKINGSKOST'!E315</f>
        <v>0</v>
      </c>
      <c r="C296">
        <f>'Invoeren WERKINGSKOST'!F315</f>
        <v>0</v>
      </c>
      <c r="D296">
        <f>'Invoeren WERKINGSKOST'!G315</f>
        <v>0</v>
      </c>
      <c r="E296">
        <f>'Invoeren WERKINGSKOST'!H315</f>
        <v>0</v>
      </c>
      <c r="F296">
        <f>'Invoeren WERKINGSKOST'!I315</f>
        <v>0</v>
      </c>
      <c r="G296">
        <f>'Invoeren WERKINGSKOST'!J315</f>
        <v>0</v>
      </c>
      <c r="H296">
        <f>'Invoeren WERKINGSKOST'!K315</f>
        <v>0</v>
      </c>
      <c r="I296">
        <f>'Invoeren WERKINGSKOST'!L315</f>
        <v>0</v>
      </c>
      <c r="J296">
        <f>'Invoeren WERKINGSKOST'!M315</f>
        <v>0</v>
      </c>
      <c r="K296">
        <f>'Invoeren WERKINGSKOST'!N315</f>
        <v>0</v>
      </c>
      <c r="L296">
        <f>'Invoeren WERKINGSKOST'!O315</f>
        <v>0</v>
      </c>
      <c r="M296">
        <f>'Invoeren WERKINGSKOST'!P315</f>
        <v>0</v>
      </c>
    </row>
    <row r="297" spans="1:13" x14ac:dyDescent="0.3">
      <c r="A297">
        <f>'Invoeren WERKINGSKOST'!D316</f>
        <v>296</v>
      </c>
      <c r="B297">
        <f>'Invoeren WERKINGSKOST'!E316</f>
        <v>0</v>
      </c>
      <c r="C297">
        <f>'Invoeren WERKINGSKOST'!F316</f>
        <v>0</v>
      </c>
      <c r="D297">
        <f>'Invoeren WERKINGSKOST'!G316</f>
        <v>0</v>
      </c>
      <c r="E297">
        <f>'Invoeren WERKINGSKOST'!H316</f>
        <v>0</v>
      </c>
      <c r="F297">
        <f>'Invoeren WERKINGSKOST'!I316</f>
        <v>0</v>
      </c>
      <c r="G297">
        <f>'Invoeren WERKINGSKOST'!J316</f>
        <v>0</v>
      </c>
      <c r="H297">
        <f>'Invoeren WERKINGSKOST'!K316</f>
        <v>0</v>
      </c>
      <c r="I297">
        <f>'Invoeren WERKINGSKOST'!L316</f>
        <v>0</v>
      </c>
      <c r="J297">
        <f>'Invoeren WERKINGSKOST'!M316</f>
        <v>0</v>
      </c>
      <c r="K297">
        <f>'Invoeren WERKINGSKOST'!N316</f>
        <v>0</v>
      </c>
      <c r="L297">
        <f>'Invoeren WERKINGSKOST'!O316</f>
        <v>0</v>
      </c>
      <c r="M297">
        <f>'Invoeren WERKINGSKOST'!P316</f>
        <v>0</v>
      </c>
    </row>
    <row r="298" spans="1:13" x14ac:dyDescent="0.3">
      <c r="A298">
        <f>'Invoeren WERKINGSKOST'!D317</f>
        <v>297</v>
      </c>
      <c r="B298">
        <f>'Invoeren WERKINGSKOST'!E317</f>
        <v>0</v>
      </c>
      <c r="C298">
        <f>'Invoeren WERKINGSKOST'!F317</f>
        <v>0</v>
      </c>
      <c r="D298">
        <f>'Invoeren WERKINGSKOST'!G317</f>
        <v>0</v>
      </c>
      <c r="E298">
        <f>'Invoeren WERKINGSKOST'!H317</f>
        <v>0</v>
      </c>
      <c r="F298">
        <f>'Invoeren WERKINGSKOST'!I317</f>
        <v>0</v>
      </c>
      <c r="G298">
        <f>'Invoeren WERKINGSKOST'!J317</f>
        <v>0</v>
      </c>
      <c r="H298">
        <f>'Invoeren WERKINGSKOST'!K317</f>
        <v>0</v>
      </c>
      <c r="I298">
        <f>'Invoeren WERKINGSKOST'!L317</f>
        <v>0</v>
      </c>
      <c r="J298">
        <f>'Invoeren WERKINGSKOST'!M317</f>
        <v>0</v>
      </c>
      <c r="K298">
        <f>'Invoeren WERKINGSKOST'!N317</f>
        <v>0</v>
      </c>
      <c r="L298">
        <f>'Invoeren WERKINGSKOST'!O317</f>
        <v>0</v>
      </c>
      <c r="M298">
        <f>'Invoeren WERKINGSKOST'!P317</f>
        <v>0</v>
      </c>
    </row>
    <row r="299" spans="1:13" x14ac:dyDescent="0.3">
      <c r="A299">
        <f>'Invoeren WERKINGSKOST'!D318</f>
        <v>298</v>
      </c>
      <c r="B299">
        <f>'Invoeren WERKINGSKOST'!E318</f>
        <v>0</v>
      </c>
      <c r="C299">
        <f>'Invoeren WERKINGSKOST'!F318</f>
        <v>0</v>
      </c>
      <c r="D299">
        <f>'Invoeren WERKINGSKOST'!G318</f>
        <v>0</v>
      </c>
      <c r="E299">
        <f>'Invoeren WERKINGSKOST'!H318</f>
        <v>0</v>
      </c>
      <c r="F299">
        <f>'Invoeren WERKINGSKOST'!I318</f>
        <v>0</v>
      </c>
      <c r="G299">
        <f>'Invoeren WERKINGSKOST'!J318</f>
        <v>0</v>
      </c>
      <c r="H299">
        <f>'Invoeren WERKINGSKOST'!K318</f>
        <v>0</v>
      </c>
      <c r="I299">
        <f>'Invoeren WERKINGSKOST'!L318</f>
        <v>0</v>
      </c>
      <c r="J299">
        <f>'Invoeren WERKINGSKOST'!M318</f>
        <v>0</v>
      </c>
      <c r="K299">
        <f>'Invoeren WERKINGSKOST'!N318</f>
        <v>0</v>
      </c>
      <c r="L299">
        <f>'Invoeren WERKINGSKOST'!O318</f>
        <v>0</v>
      </c>
      <c r="M299">
        <f>'Invoeren WERKINGSKOST'!P318</f>
        <v>0</v>
      </c>
    </row>
    <row r="300" spans="1:13" x14ac:dyDescent="0.3">
      <c r="A300">
        <f>'Invoeren WERKINGSKOST'!D319</f>
        <v>299</v>
      </c>
      <c r="B300">
        <f>'Invoeren WERKINGSKOST'!E319</f>
        <v>0</v>
      </c>
      <c r="C300">
        <f>'Invoeren WERKINGSKOST'!F319</f>
        <v>0</v>
      </c>
      <c r="D300">
        <f>'Invoeren WERKINGSKOST'!G319</f>
        <v>0</v>
      </c>
      <c r="E300">
        <f>'Invoeren WERKINGSKOST'!H319</f>
        <v>0</v>
      </c>
      <c r="F300">
        <f>'Invoeren WERKINGSKOST'!I319</f>
        <v>0</v>
      </c>
      <c r="G300">
        <f>'Invoeren WERKINGSKOST'!J319</f>
        <v>0</v>
      </c>
      <c r="H300">
        <f>'Invoeren WERKINGSKOST'!K319</f>
        <v>0</v>
      </c>
      <c r="I300">
        <f>'Invoeren WERKINGSKOST'!L319</f>
        <v>0</v>
      </c>
      <c r="J300">
        <f>'Invoeren WERKINGSKOST'!M319</f>
        <v>0</v>
      </c>
      <c r="K300">
        <f>'Invoeren WERKINGSKOST'!N319</f>
        <v>0</v>
      </c>
      <c r="L300">
        <f>'Invoeren WERKINGSKOST'!O319</f>
        <v>0</v>
      </c>
      <c r="M300">
        <f>'Invoeren WERKINGSKOST'!P319</f>
        <v>0</v>
      </c>
    </row>
    <row r="301" spans="1:13" x14ac:dyDescent="0.3">
      <c r="A301">
        <f>'Invoeren WERKINGSKOST'!D320</f>
        <v>300</v>
      </c>
      <c r="B301">
        <f>'Invoeren WERKINGSKOST'!E320</f>
        <v>0</v>
      </c>
      <c r="C301">
        <f>'Invoeren WERKINGSKOST'!F320</f>
        <v>0</v>
      </c>
      <c r="D301">
        <f>'Invoeren WERKINGSKOST'!G320</f>
        <v>0</v>
      </c>
      <c r="E301">
        <f>'Invoeren WERKINGSKOST'!H320</f>
        <v>0</v>
      </c>
      <c r="F301">
        <f>'Invoeren WERKINGSKOST'!I320</f>
        <v>0</v>
      </c>
      <c r="G301">
        <f>'Invoeren WERKINGSKOST'!J320</f>
        <v>0</v>
      </c>
      <c r="H301">
        <f>'Invoeren WERKINGSKOST'!K320</f>
        <v>0</v>
      </c>
      <c r="I301">
        <f>'Invoeren WERKINGSKOST'!L320</f>
        <v>0</v>
      </c>
      <c r="J301">
        <f>'Invoeren WERKINGSKOST'!M320</f>
        <v>0</v>
      </c>
      <c r="K301">
        <f>'Invoeren WERKINGSKOST'!N320</f>
        <v>0</v>
      </c>
      <c r="L301">
        <f>'Invoeren WERKINGSKOST'!O320</f>
        <v>0</v>
      </c>
      <c r="M301">
        <f>'Invoeren WERKINGSKOST'!P320</f>
        <v>0</v>
      </c>
    </row>
    <row r="302" spans="1:13" x14ac:dyDescent="0.3">
      <c r="A302">
        <f>'Invoeren WERKINGSKOST'!D321</f>
        <v>301</v>
      </c>
      <c r="B302">
        <f>'Invoeren WERKINGSKOST'!E321</f>
        <v>0</v>
      </c>
      <c r="C302">
        <f>'Invoeren WERKINGSKOST'!F321</f>
        <v>0</v>
      </c>
      <c r="D302">
        <f>'Invoeren WERKINGSKOST'!G321</f>
        <v>0</v>
      </c>
      <c r="E302">
        <f>'Invoeren WERKINGSKOST'!H321</f>
        <v>0</v>
      </c>
      <c r="F302">
        <f>'Invoeren WERKINGSKOST'!I321</f>
        <v>0</v>
      </c>
      <c r="G302">
        <f>'Invoeren WERKINGSKOST'!J321</f>
        <v>0</v>
      </c>
      <c r="H302">
        <f>'Invoeren WERKINGSKOST'!K321</f>
        <v>0</v>
      </c>
      <c r="I302">
        <f>'Invoeren WERKINGSKOST'!L321</f>
        <v>0</v>
      </c>
      <c r="J302">
        <f>'Invoeren WERKINGSKOST'!M321</f>
        <v>0</v>
      </c>
      <c r="K302">
        <f>'Invoeren WERKINGSKOST'!N321</f>
        <v>0</v>
      </c>
      <c r="L302">
        <f>'Invoeren WERKINGSKOST'!O321</f>
        <v>0</v>
      </c>
      <c r="M302">
        <f>'Invoeren WERKINGSKOST'!P321</f>
        <v>0</v>
      </c>
    </row>
    <row r="303" spans="1:13" x14ac:dyDescent="0.3">
      <c r="A303">
        <f>'Invoeren WERKINGSKOST'!D322</f>
        <v>302</v>
      </c>
      <c r="B303">
        <f>'Invoeren WERKINGSKOST'!E322</f>
        <v>0</v>
      </c>
      <c r="C303">
        <f>'Invoeren WERKINGSKOST'!F322</f>
        <v>0</v>
      </c>
      <c r="D303">
        <f>'Invoeren WERKINGSKOST'!G322</f>
        <v>0</v>
      </c>
      <c r="E303">
        <f>'Invoeren WERKINGSKOST'!H322</f>
        <v>0</v>
      </c>
      <c r="F303">
        <f>'Invoeren WERKINGSKOST'!I322</f>
        <v>0</v>
      </c>
      <c r="G303">
        <f>'Invoeren WERKINGSKOST'!J322</f>
        <v>0</v>
      </c>
      <c r="H303">
        <f>'Invoeren WERKINGSKOST'!K322</f>
        <v>0</v>
      </c>
      <c r="I303">
        <f>'Invoeren WERKINGSKOST'!L322</f>
        <v>0</v>
      </c>
      <c r="J303">
        <f>'Invoeren WERKINGSKOST'!M322</f>
        <v>0</v>
      </c>
      <c r="K303">
        <f>'Invoeren WERKINGSKOST'!N322</f>
        <v>0</v>
      </c>
      <c r="L303">
        <f>'Invoeren WERKINGSKOST'!O322</f>
        <v>0</v>
      </c>
      <c r="M303">
        <f>'Invoeren WERKINGSKOST'!P322</f>
        <v>0</v>
      </c>
    </row>
    <row r="304" spans="1:13" x14ac:dyDescent="0.3">
      <c r="A304">
        <f>'Invoeren WERKINGSKOST'!D323</f>
        <v>303</v>
      </c>
      <c r="B304">
        <f>'Invoeren WERKINGSKOST'!E323</f>
        <v>0</v>
      </c>
      <c r="C304">
        <f>'Invoeren WERKINGSKOST'!F323</f>
        <v>0</v>
      </c>
      <c r="D304">
        <f>'Invoeren WERKINGSKOST'!G323</f>
        <v>0</v>
      </c>
      <c r="E304">
        <f>'Invoeren WERKINGSKOST'!H323</f>
        <v>0</v>
      </c>
      <c r="F304">
        <f>'Invoeren WERKINGSKOST'!I323</f>
        <v>0</v>
      </c>
      <c r="G304">
        <f>'Invoeren WERKINGSKOST'!J323</f>
        <v>0</v>
      </c>
      <c r="H304">
        <f>'Invoeren WERKINGSKOST'!K323</f>
        <v>0</v>
      </c>
      <c r="I304">
        <f>'Invoeren WERKINGSKOST'!L323</f>
        <v>0</v>
      </c>
      <c r="J304">
        <f>'Invoeren WERKINGSKOST'!M323</f>
        <v>0</v>
      </c>
      <c r="K304">
        <f>'Invoeren WERKINGSKOST'!N323</f>
        <v>0</v>
      </c>
      <c r="L304">
        <f>'Invoeren WERKINGSKOST'!O323</f>
        <v>0</v>
      </c>
      <c r="M304">
        <f>'Invoeren WERKINGSKOST'!P323</f>
        <v>0</v>
      </c>
    </row>
    <row r="305" spans="1:13" x14ac:dyDescent="0.3">
      <c r="A305">
        <f>'Invoeren WERKINGSKOST'!D324</f>
        <v>304</v>
      </c>
      <c r="B305">
        <f>'Invoeren WERKINGSKOST'!E324</f>
        <v>0</v>
      </c>
      <c r="C305">
        <f>'Invoeren WERKINGSKOST'!F324</f>
        <v>0</v>
      </c>
      <c r="D305">
        <f>'Invoeren WERKINGSKOST'!G324</f>
        <v>0</v>
      </c>
      <c r="E305">
        <f>'Invoeren WERKINGSKOST'!H324</f>
        <v>0</v>
      </c>
      <c r="F305">
        <f>'Invoeren WERKINGSKOST'!I324</f>
        <v>0</v>
      </c>
      <c r="G305">
        <f>'Invoeren WERKINGSKOST'!J324</f>
        <v>0</v>
      </c>
      <c r="H305">
        <f>'Invoeren WERKINGSKOST'!K324</f>
        <v>0</v>
      </c>
      <c r="I305">
        <f>'Invoeren WERKINGSKOST'!L324</f>
        <v>0</v>
      </c>
      <c r="J305">
        <f>'Invoeren WERKINGSKOST'!M324</f>
        <v>0</v>
      </c>
      <c r="K305">
        <f>'Invoeren WERKINGSKOST'!N324</f>
        <v>0</v>
      </c>
      <c r="L305">
        <f>'Invoeren WERKINGSKOST'!O324</f>
        <v>0</v>
      </c>
      <c r="M305">
        <f>'Invoeren WERKINGSKOST'!P324</f>
        <v>0</v>
      </c>
    </row>
    <row r="306" spans="1:13" x14ac:dyDescent="0.3">
      <c r="A306">
        <f>'Invoeren WERKINGSKOST'!D325</f>
        <v>305</v>
      </c>
      <c r="B306">
        <f>'Invoeren WERKINGSKOST'!E325</f>
        <v>0</v>
      </c>
      <c r="C306">
        <f>'Invoeren WERKINGSKOST'!F325</f>
        <v>0</v>
      </c>
      <c r="D306">
        <f>'Invoeren WERKINGSKOST'!G325</f>
        <v>0</v>
      </c>
      <c r="E306">
        <f>'Invoeren WERKINGSKOST'!H325</f>
        <v>0</v>
      </c>
      <c r="F306">
        <f>'Invoeren WERKINGSKOST'!I325</f>
        <v>0</v>
      </c>
      <c r="G306">
        <f>'Invoeren WERKINGSKOST'!J325</f>
        <v>0</v>
      </c>
      <c r="H306">
        <f>'Invoeren WERKINGSKOST'!K325</f>
        <v>0</v>
      </c>
      <c r="I306">
        <f>'Invoeren WERKINGSKOST'!L325</f>
        <v>0</v>
      </c>
      <c r="J306">
        <f>'Invoeren WERKINGSKOST'!M325</f>
        <v>0</v>
      </c>
      <c r="K306">
        <f>'Invoeren WERKINGSKOST'!N325</f>
        <v>0</v>
      </c>
      <c r="L306">
        <f>'Invoeren WERKINGSKOST'!O325</f>
        <v>0</v>
      </c>
      <c r="M306">
        <f>'Invoeren WERKINGSKOST'!P325</f>
        <v>0</v>
      </c>
    </row>
    <row r="307" spans="1:13" x14ac:dyDescent="0.3">
      <c r="A307">
        <f>'Invoeren WERKINGSKOST'!D326</f>
        <v>306</v>
      </c>
      <c r="B307">
        <f>'Invoeren WERKINGSKOST'!E326</f>
        <v>0</v>
      </c>
      <c r="C307">
        <f>'Invoeren WERKINGSKOST'!F326</f>
        <v>0</v>
      </c>
      <c r="D307">
        <f>'Invoeren WERKINGSKOST'!G326</f>
        <v>0</v>
      </c>
      <c r="E307">
        <f>'Invoeren WERKINGSKOST'!H326</f>
        <v>0</v>
      </c>
      <c r="F307">
        <f>'Invoeren WERKINGSKOST'!I326</f>
        <v>0</v>
      </c>
      <c r="G307">
        <f>'Invoeren WERKINGSKOST'!J326</f>
        <v>0</v>
      </c>
      <c r="H307">
        <f>'Invoeren WERKINGSKOST'!K326</f>
        <v>0</v>
      </c>
      <c r="I307">
        <f>'Invoeren WERKINGSKOST'!L326</f>
        <v>0</v>
      </c>
      <c r="J307">
        <f>'Invoeren WERKINGSKOST'!M326</f>
        <v>0</v>
      </c>
      <c r="K307">
        <f>'Invoeren WERKINGSKOST'!N326</f>
        <v>0</v>
      </c>
      <c r="L307">
        <f>'Invoeren WERKINGSKOST'!O326</f>
        <v>0</v>
      </c>
      <c r="M307">
        <f>'Invoeren WERKINGSKOST'!P326</f>
        <v>0</v>
      </c>
    </row>
    <row r="308" spans="1:13" x14ac:dyDescent="0.3">
      <c r="A308">
        <f>'Invoeren WERKINGSKOST'!D327</f>
        <v>307</v>
      </c>
      <c r="B308">
        <f>'Invoeren WERKINGSKOST'!E327</f>
        <v>0</v>
      </c>
      <c r="C308">
        <f>'Invoeren WERKINGSKOST'!F327</f>
        <v>0</v>
      </c>
      <c r="D308">
        <f>'Invoeren WERKINGSKOST'!G327</f>
        <v>0</v>
      </c>
      <c r="E308">
        <f>'Invoeren WERKINGSKOST'!H327</f>
        <v>0</v>
      </c>
      <c r="F308">
        <f>'Invoeren WERKINGSKOST'!I327</f>
        <v>0</v>
      </c>
      <c r="G308">
        <f>'Invoeren WERKINGSKOST'!J327</f>
        <v>0</v>
      </c>
      <c r="H308">
        <f>'Invoeren WERKINGSKOST'!K327</f>
        <v>0</v>
      </c>
      <c r="I308">
        <f>'Invoeren WERKINGSKOST'!L327</f>
        <v>0</v>
      </c>
      <c r="J308">
        <f>'Invoeren WERKINGSKOST'!M327</f>
        <v>0</v>
      </c>
      <c r="K308">
        <f>'Invoeren WERKINGSKOST'!N327</f>
        <v>0</v>
      </c>
      <c r="L308">
        <f>'Invoeren WERKINGSKOST'!O327</f>
        <v>0</v>
      </c>
      <c r="M308">
        <f>'Invoeren WERKINGSKOST'!P327</f>
        <v>0</v>
      </c>
    </row>
    <row r="309" spans="1:13" x14ac:dyDescent="0.3">
      <c r="A309">
        <f>'Invoeren WERKINGSKOST'!D328</f>
        <v>308</v>
      </c>
      <c r="B309">
        <f>'Invoeren WERKINGSKOST'!E328</f>
        <v>0</v>
      </c>
      <c r="C309">
        <f>'Invoeren WERKINGSKOST'!F328</f>
        <v>0</v>
      </c>
      <c r="D309">
        <f>'Invoeren WERKINGSKOST'!G328</f>
        <v>0</v>
      </c>
      <c r="E309">
        <f>'Invoeren WERKINGSKOST'!H328</f>
        <v>0</v>
      </c>
      <c r="F309">
        <f>'Invoeren WERKINGSKOST'!I328</f>
        <v>0</v>
      </c>
      <c r="G309">
        <f>'Invoeren WERKINGSKOST'!J328</f>
        <v>0</v>
      </c>
      <c r="H309">
        <f>'Invoeren WERKINGSKOST'!K328</f>
        <v>0</v>
      </c>
      <c r="I309">
        <f>'Invoeren WERKINGSKOST'!L328</f>
        <v>0</v>
      </c>
      <c r="J309">
        <f>'Invoeren WERKINGSKOST'!M328</f>
        <v>0</v>
      </c>
      <c r="K309">
        <f>'Invoeren WERKINGSKOST'!N328</f>
        <v>0</v>
      </c>
      <c r="L309">
        <f>'Invoeren WERKINGSKOST'!O328</f>
        <v>0</v>
      </c>
      <c r="M309">
        <f>'Invoeren WERKINGSKOST'!P328</f>
        <v>0</v>
      </c>
    </row>
    <row r="310" spans="1:13" x14ac:dyDescent="0.3">
      <c r="A310">
        <f>'Invoeren WERKINGSKOST'!D329</f>
        <v>309</v>
      </c>
      <c r="B310">
        <f>'Invoeren WERKINGSKOST'!E329</f>
        <v>0</v>
      </c>
      <c r="C310">
        <f>'Invoeren WERKINGSKOST'!F329</f>
        <v>0</v>
      </c>
      <c r="D310">
        <f>'Invoeren WERKINGSKOST'!G329</f>
        <v>0</v>
      </c>
      <c r="E310">
        <f>'Invoeren WERKINGSKOST'!H329</f>
        <v>0</v>
      </c>
      <c r="F310">
        <f>'Invoeren WERKINGSKOST'!I329</f>
        <v>0</v>
      </c>
      <c r="G310">
        <f>'Invoeren WERKINGSKOST'!J329</f>
        <v>0</v>
      </c>
      <c r="H310">
        <f>'Invoeren WERKINGSKOST'!K329</f>
        <v>0</v>
      </c>
      <c r="I310">
        <f>'Invoeren WERKINGSKOST'!L329</f>
        <v>0</v>
      </c>
      <c r="J310">
        <f>'Invoeren WERKINGSKOST'!M329</f>
        <v>0</v>
      </c>
      <c r="K310">
        <f>'Invoeren WERKINGSKOST'!N329</f>
        <v>0</v>
      </c>
      <c r="L310">
        <f>'Invoeren WERKINGSKOST'!O329</f>
        <v>0</v>
      </c>
      <c r="M310">
        <f>'Invoeren WERKINGSKOST'!P329</f>
        <v>0</v>
      </c>
    </row>
    <row r="311" spans="1:13" x14ac:dyDescent="0.3">
      <c r="A311">
        <f>'Invoeren WERKINGSKOST'!D330</f>
        <v>310</v>
      </c>
      <c r="B311">
        <f>'Invoeren WERKINGSKOST'!E330</f>
        <v>0</v>
      </c>
      <c r="C311">
        <f>'Invoeren WERKINGSKOST'!F330</f>
        <v>0</v>
      </c>
      <c r="D311">
        <f>'Invoeren WERKINGSKOST'!G330</f>
        <v>0</v>
      </c>
      <c r="E311">
        <f>'Invoeren WERKINGSKOST'!H330</f>
        <v>0</v>
      </c>
      <c r="F311">
        <f>'Invoeren WERKINGSKOST'!I330</f>
        <v>0</v>
      </c>
      <c r="G311">
        <f>'Invoeren WERKINGSKOST'!J330</f>
        <v>0</v>
      </c>
      <c r="H311">
        <f>'Invoeren WERKINGSKOST'!K330</f>
        <v>0</v>
      </c>
      <c r="I311">
        <f>'Invoeren WERKINGSKOST'!L330</f>
        <v>0</v>
      </c>
      <c r="J311">
        <f>'Invoeren WERKINGSKOST'!M330</f>
        <v>0</v>
      </c>
      <c r="K311">
        <f>'Invoeren WERKINGSKOST'!N330</f>
        <v>0</v>
      </c>
      <c r="L311">
        <f>'Invoeren WERKINGSKOST'!O330</f>
        <v>0</v>
      </c>
      <c r="M311">
        <f>'Invoeren WERKINGSKOST'!P330</f>
        <v>0</v>
      </c>
    </row>
    <row r="312" spans="1:13" x14ac:dyDescent="0.3">
      <c r="A312">
        <f>'Invoeren WERKINGSKOST'!D331</f>
        <v>311</v>
      </c>
      <c r="B312">
        <f>'Invoeren WERKINGSKOST'!E331</f>
        <v>0</v>
      </c>
      <c r="C312">
        <f>'Invoeren WERKINGSKOST'!F331</f>
        <v>0</v>
      </c>
      <c r="D312">
        <f>'Invoeren WERKINGSKOST'!G331</f>
        <v>0</v>
      </c>
      <c r="E312">
        <f>'Invoeren WERKINGSKOST'!H331</f>
        <v>0</v>
      </c>
      <c r="F312">
        <f>'Invoeren WERKINGSKOST'!I331</f>
        <v>0</v>
      </c>
      <c r="G312">
        <f>'Invoeren WERKINGSKOST'!J331</f>
        <v>0</v>
      </c>
      <c r="H312">
        <f>'Invoeren WERKINGSKOST'!K331</f>
        <v>0</v>
      </c>
      <c r="I312">
        <f>'Invoeren WERKINGSKOST'!L331</f>
        <v>0</v>
      </c>
      <c r="J312">
        <f>'Invoeren WERKINGSKOST'!M331</f>
        <v>0</v>
      </c>
      <c r="K312">
        <f>'Invoeren WERKINGSKOST'!N331</f>
        <v>0</v>
      </c>
      <c r="L312">
        <f>'Invoeren WERKINGSKOST'!O331</f>
        <v>0</v>
      </c>
      <c r="M312">
        <f>'Invoeren WERKINGSKOST'!P331</f>
        <v>0</v>
      </c>
    </row>
    <row r="313" spans="1:13" x14ac:dyDescent="0.3">
      <c r="A313">
        <f>'Invoeren WERKINGSKOST'!D332</f>
        <v>312</v>
      </c>
      <c r="B313">
        <f>'Invoeren WERKINGSKOST'!E332</f>
        <v>0</v>
      </c>
      <c r="C313">
        <f>'Invoeren WERKINGSKOST'!F332</f>
        <v>0</v>
      </c>
      <c r="D313">
        <f>'Invoeren WERKINGSKOST'!G332</f>
        <v>0</v>
      </c>
      <c r="E313">
        <f>'Invoeren WERKINGSKOST'!H332</f>
        <v>0</v>
      </c>
      <c r="F313">
        <f>'Invoeren WERKINGSKOST'!I332</f>
        <v>0</v>
      </c>
      <c r="G313">
        <f>'Invoeren WERKINGSKOST'!J332</f>
        <v>0</v>
      </c>
      <c r="H313">
        <f>'Invoeren WERKINGSKOST'!K332</f>
        <v>0</v>
      </c>
      <c r="I313">
        <f>'Invoeren WERKINGSKOST'!L332</f>
        <v>0</v>
      </c>
      <c r="J313">
        <f>'Invoeren WERKINGSKOST'!M332</f>
        <v>0</v>
      </c>
      <c r="K313">
        <f>'Invoeren WERKINGSKOST'!N332</f>
        <v>0</v>
      </c>
      <c r="L313">
        <f>'Invoeren WERKINGSKOST'!O332</f>
        <v>0</v>
      </c>
      <c r="M313">
        <f>'Invoeren WERKINGSKOST'!P332</f>
        <v>0</v>
      </c>
    </row>
    <row r="314" spans="1:13" x14ac:dyDescent="0.3">
      <c r="A314">
        <f>'Invoeren WERKINGSKOST'!D333</f>
        <v>313</v>
      </c>
      <c r="B314">
        <f>'Invoeren WERKINGSKOST'!E333</f>
        <v>0</v>
      </c>
      <c r="C314">
        <f>'Invoeren WERKINGSKOST'!F333</f>
        <v>0</v>
      </c>
      <c r="D314">
        <f>'Invoeren WERKINGSKOST'!G333</f>
        <v>0</v>
      </c>
      <c r="E314">
        <f>'Invoeren WERKINGSKOST'!H333</f>
        <v>0</v>
      </c>
      <c r="F314">
        <f>'Invoeren WERKINGSKOST'!I333</f>
        <v>0</v>
      </c>
      <c r="G314">
        <f>'Invoeren WERKINGSKOST'!J333</f>
        <v>0</v>
      </c>
      <c r="H314">
        <f>'Invoeren WERKINGSKOST'!K333</f>
        <v>0</v>
      </c>
      <c r="I314">
        <f>'Invoeren WERKINGSKOST'!L333</f>
        <v>0</v>
      </c>
      <c r="J314">
        <f>'Invoeren WERKINGSKOST'!M333</f>
        <v>0</v>
      </c>
      <c r="K314">
        <f>'Invoeren WERKINGSKOST'!N333</f>
        <v>0</v>
      </c>
      <c r="L314">
        <f>'Invoeren WERKINGSKOST'!O333</f>
        <v>0</v>
      </c>
      <c r="M314">
        <f>'Invoeren WERKINGSKOST'!P333</f>
        <v>0</v>
      </c>
    </row>
    <row r="315" spans="1:13" x14ac:dyDescent="0.3">
      <c r="A315">
        <f>'Invoeren WERKINGSKOST'!D334</f>
        <v>314</v>
      </c>
      <c r="B315">
        <f>'Invoeren WERKINGSKOST'!E334</f>
        <v>0</v>
      </c>
      <c r="C315">
        <f>'Invoeren WERKINGSKOST'!F334</f>
        <v>0</v>
      </c>
      <c r="D315">
        <f>'Invoeren WERKINGSKOST'!G334</f>
        <v>0</v>
      </c>
      <c r="E315">
        <f>'Invoeren WERKINGSKOST'!H334</f>
        <v>0</v>
      </c>
      <c r="F315">
        <f>'Invoeren WERKINGSKOST'!I334</f>
        <v>0</v>
      </c>
      <c r="G315">
        <f>'Invoeren WERKINGSKOST'!J334</f>
        <v>0</v>
      </c>
      <c r="H315">
        <f>'Invoeren WERKINGSKOST'!K334</f>
        <v>0</v>
      </c>
      <c r="I315">
        <f>'Invoeren WERKINGSKOST'!L334</f>
        <v>0</v>
      </c>
      <c r="J315">
        <f>'Invoeren WERKINGSKOST'!M334</f>
        <v>0</v>
      </c>
      <c r="K315">
        <f>'Invoeren WERKINGSKOST'!N334</f>
        <v>0</v>
      </c>
      <c r="L315">
        <f>'Invoeren WERKINGSKOST'!O334</f>
        <v>0</v>
      </c>
      <c r="M315">
        <f>'Invoeren WERKINGSKOST'!P334</f>
        <v>0</v>
      </c>
    </row>
    <row r="316" spans="1:13" x14ac:dyDescent="0.3">
      <c r="A316">
        <f>'Invoeren WERKINGSKOST'!D335</f>
        <v>315</v>
      </c>
      <c r="B316">
        <f>'Invoeren WERKINGSKOST'!E335</f>
        <v>0</v>
      </c>
      <c r="C316">
        <f>'Invoeren WERKINGSKOST'!F335</f>
        <v>0</v>
      </c>
      <c r="D316">
        <f>'Invoeren WERKINGSKOST'!G335</f>
        <v>0</v>
      </c>
      <c r="E316">
        <f>'Invoeren WERKINGSKOST'!H335</f>
        <v>0</v>
      </c>
      <c r="F316">
        <f>'Invoeren WERKINGSKOST'!I335</f>
        <v>0</v>
      </c>
      <c r="G316">
        <f>'Invoeren WERKINGSKOST'!J335</f>
        <v>0</v>
      </c>
      <c r="H316">
        <f>'Invoeren WERKINGSKOST'!K335</f>
        <v>0</v>
      </c>
      <c r="I316">
        <f>'Invoeren WERKINGSKOST'!L335</f>
        <v>0</v>
      </c>
      <c r="J316">
        <f>'Invoeren WERKINGSKOST'!M335</f>
        <v>0</v>
      </c>
      <c r="K316">
        <f>'Invoeren WERKINGSKOST'!N335</f>
        <v>0</v>
      </c>
      <c r="L316">
        <f>'Invoeren WERKINGSKOST'!O335</f>
        <v>0</v>
      </c>
      <c r="M316">
        <f>'Invoeren WERKINGSKOST'!P335</f>
        <v>0</v>
      </c>
    </row>
    <row r="317" spans="1:13" x14ac:dyDescent="0.3">
      <c r="A317">
        <f>'Invoeren WERKINGSKOST'!D336</f>
        <v>316</v>
      </c>
      <c r="B317">
        <f>'Invoeren WERKINGSKOST'!E336</f>
        <v>0</v>
      </c>
      <c r="C317">
        <f>'Invoeren WERKINGSKOST'!F336</f>
        <v>0</v>
      </c>
      <c r="D317">
        <f>'Invoeren WERKINGSKOST'!G336</f>
        <v>0</v>
      </c>
      <c r="E317">
        <f>'Invoeren WERKINGSKOST'!H336</f>
        <v>0</v>
      </c>
      <c r="F317">
        <f>'Invoeren WERKINGSKOST'!I336</f>
        <v>0</v>
      </c>
      <c r="G317">
        <f>'Invoeren WERKINGSKOST'!J336</f>
        <v>0</v>
      </c>
      <c r="H317">
        <f>'Invoeren WERKINGSKOST'!K336</f>
        <v>0</v>
      </c>
      <c r="I317">
        <f>'Invoeren WERKINGSKOST'!L336</f>
        <v>0</v>
      </c>
      <c r="J317">
        <f>'Invoeren WERKINGSKOST'!M336</f>
        <v>0</v>
      </c>
      <c r="K317">
        <f>'Invoeren WERKINGSKOST'!N336</f>
        <v>0</v>
      </c>
      <c r="L317">
        <f>'Invoeren WERKINGSKOST'!O336</f>
        <v>0</v>
      </c>
      <c r="M317">
        <f>'Invoeren WERKINGSKOST'!P336</f>
        <v>0</v>
      </c>
    </row>
    <row r="318" spans="1:13" x14ac:dyDescent="0.3">
      <c r="A318">
        <f>'Invoeren WERKINGSKOST'!D337</f>
        <v>317</v>
      </c>
      <c r="B318">
        <f>'Invoeren WERKINGSKOST'!E337</f>
        <v>0</v>
      </c>
      <c r="C318">
        <f>'Invoeren WERKINGSKOST'!F337</f>
        <v>0</v>
      </c>
      <c r="D318">
        <f>'Invoeren WERKINGSKOST'!G337</f>
        <v>0</v>
      </c>
      <c r="E318">
        <f>'Invoeren WERKINGSKOST'!H337</f>
        <v>0</v>
      </c>
      <c r="F318">
        <f>'Invoeren WERKINGSKOST'!I337</f>
        <v>0</v>
      </c>
      <c r="G318">
        <f>'Invoeren WERKINGSKOST'!J337</f>
        <v>0</v>
      </c>
      <c r="H318">
        <f>'Invoeren WERKINGSKOST'!K337</f>
        <v>0</v>
      </c>
      <c r="I318">
        <f>'Invoeren WERKINGSKOST'!L337</f>
        <v>0</v>
      </c>
      <c r="J318">
        <f>'Invoeren WERKINGSKOST'!M337</f>
        <v>0</v>
      </c>
      <c r="K318">
        <f>'Invoeren WERKINGSKOST'!N337</f>
        <v>0</v>
      </c>
      <c r="L318">
        <f>'Invoeren WERKINGSKOST'!O337</f>
        <v>0</v>
      </c>
      <c r="M318">
        <f>'Invoeren WERKINGSKOST'!P337</f>
        <v>0</v>
      </c>
    </row>
    <row r="319" spans="1:13" x14ac:dyDescent="0.3">
      <c r="A319">
        <f>'Invoeren WERKINGSKOST'!D338</f>
        <v>318</v>
      </c>
      <c r="B319">
        <f>'Invoeren WERKINGSKOST'!E338</f>
        <v>0</v>
      </c>
      <c r="C319">
        <f>'Invoeren WERKINGSKOST'!F338</f>
        <v>0</v>
      </c>
      <c r="D319">
        <f>'Invoeren WERKINGSKOST'!G338</f>
        <v>0</v>
      </c>
      <c r="E319">
        <f>'Invoeren WERKINGSKOST'!H338</f>
        <v>0</v>
      </c>
      <c r="F319">
        <f>'Invoeren WERKINGSKOST'!I338</f>
        <v>0</v>
      </c>
      <c r="G319">
        <f>'Invoeren WERKINGSKOST'!J338</f>
        <v>0</v>
      </c>
      <c r="H319">
        <f>'Invoeren WERKINGSKOST'!K338</f>
        <v>0</v>
      </c>
      <c r="I319">
        <f>'Invoeren WERKINGSKOST'!L338</f>
        <v>0</v>
      </c>
      <c r="J319">
        <f>'Invoeren WERKINGSKOST'!M338</f>
        <v>0</v>
      </c>
      <c r="K319">
        <f>'Invoeren WERKINGSKOST'!N338</f>
        <v>0</v>
      </c>
      <c r="L319">
        <f>'Invoeren WERKINGSKOST'!O338</f>
        <v>0</v>
      </c>
      <c r="M319">
        <f>'Invoeren WERKINGSKOST'!P338</f>
        <v>0</v>
      </c>
    </row>
    <row r="320" spans="1:13" x14ac:dyDescent="0.3">
      <c r="A320">
        <f>'Invoeren WERKINGSKOST'!D339</f>
        <v>319</v>
      </c>
      <c r="B320">
        <f>'Invoeren WERKINGSKOST'!E339</f>
        <v>0</v>
      </c>
      <c r="C320">
        <f>'Invoeren WERKINGSKOST'!F339</f>
        <v>0</v>
      </c>
      <c r="D320">
        <f>'Invoeren WERKINGSKOST'!G339</f>
        <v>0</v>
      </c>
      <c r="E320">
        <f>'Invoeren WERKINGSKOST'!H339</f>
        <v>0</v>
      </c>
      <c r="F320">
        <f>'Invoeren WERKINGSKOST'!I339</f>
        <v>0</v>
      </c>
      <c r="G320">
        <f>'Invoeren WERKINGSKOST'!J339</f>
        <v>0</v>
      </c>
      <c r="H320">
        <f>'Invoeren WERKINGSKOST'!K339</f>
        <v>0</v>
      </c>
      <c r="I320">
        <f>'Invoeren WERKINGSKOST'!L339</f>
        <v>0</v>
      </c>
      <c r="J320">
        <f>'Invoeren WERKINGSKOST'!M339</f>
        <v>0</v>
      </c>
      <c r="K320">
        <f>'Invoeren WERKINGSKOST'!N339</f>
        <v>0</v>
      </c>
      <c r="L320">
        <f>'Invoeren WERKINGSKOST'!O339</f>
        <v>0</v>
      </c>
      <c r="M320">
        <f>'Invoeren WERKINGSKOST'!P339</f>
        <v>0</v>
      </c>
    </row>
    <row r="321" spans="1:13" x14ac:dyDescent="0.3">
      <c r="A321">
        <f>'Invoeren WERKINGSKOST'!D340</f>
        <v>320</v>
      </c>
      <c r="B321">
        <f>'Invoeren WERKINGSKOST'!E340</f>
        <v>0</v>
      </c>
      <c r="C321">
        <f>'Invoeren WERKINGSKOST'!F340</f>
        <v>0</v>
      </c>
      <c r="D321">
        <f>'Invoeren WERKINGSKOST'!G340</f>
        <v>0</v>
      </c>
      <c r="E321">
        <f>'Invoeren WERKINGSKOST'!H340</f>
        <v>0</v>
      </c>
      <c r="F321">
        <f>'Invoeren WERKINGSKOST'!I340</f>
        <v>0</v>
      </c>
      <c r="G321">
        <f>'Invoeren WERKINGSKOST'!J340</f>
        <v>0</v>
      </c>
      <c r="H321">
        <f>'Invoeren WERKINGSKOST'!K340</f>
        <v>0</v>
      </c>
      <c r="I321">
        <f>'Invoeren WERKINGSKOST'!L340</f>
        <v>0</v>
      </c>
      <c r="J321">
        <f>'Invoeren WERKINGSKOST'!M340</f>
        <v>0</v>
      </c>
      <c r="K321">
        <f>'Invoeren WERKINGSKOST'!N340</f>
        <v>0</v>
      </c>
      <c r="L321">
        <f>'Invoeren WERKINGSKOST'!O340</f>
        <v>0</v>
      </c>
      <c r="M321">
        <f>'Invoeren WERKINGSKOST'!P340</f>
        <v>0</v>
      </c>
    </row>
    <row r="322" spans="1:13" x14ac:dyDescent="0.3">
      <c r="A322">
        <f>'Invoeren WERKINGSKOST'!D341</f>
        <v>321</v>
      </c>
      <c r="B322">
        <f>'Invoeren WERKINGSKOST'!E341</f>
        <v>0</v>
      </c>
      <c r="C322">
        <f>'Invoeren WERKINGSKOST'!F341</f>
        <v>0</v>
      </c>
      <c r="D322">
        <f>'Invoeren WERKINGSKOST'!G341</f>
        <v>0</v>
      </c>
      <c r="E322">
        <f>'Invoeren WERKINGSKOST'!H341</f>
        <v>0</v>
      </c>
      <c r="F322">
        <f>'Invoeren WERKINGSKOST'!I341</f>
        <v>0</v>
      </c>
      <c r="G322">
        <f>'Invoeren WERKINGSKOST'!J341</f>
        <v>0</v>
      </c>
      <c r="H322">
        <f>'Invoeren WERKINGSKOST'!K341</f>
        <v>0</v>
      </c>
      <c r="I322">
        <f>'Invoeren WERKINGSKOST'!L341</f>
        <v>0</v>
      </c>
      <c r="J322">
        <f>'Invoeren WERKINGSKOST'!M341</f>
        <v>0</v>
      </c>
      <c r="K322">
        <f>'Invoeren WERKINGSKOST'!N341</f>
        <v>0</v>
      </c>
      <c r="L322">
        <f>'Invoeren WERKINGSKOST'!O341</f>
        <v>0</v>
      </c>
      <c r="M322">
        <f>'Invoeren WERKINGSKOST'!P341</f>
        <v>0</v>
      </c>
    </row>
    <row r="323" spans="1:13" x14ac:dyDescent="0.3">
      <c r="A323">
        <f>'Invoeren WERKINGSKOST'!D342</f>
        <v>322</v>
      </c>
      <c r="B323">
        <f>'Invoeren WERKINGSKOST'!E342</f>
        <v>0</v>
      </c>
      <c r="C323">
        <f>'Invoeren WERKINGSKOST'!F342</f>
        <v>0</v>
      </c>
      <c r="D323">
        <f>'Invoeren WERKINGSKOST'!G342</f>
        <v>0</v>
      </c>
      <c r="E323">
        <f>'Invoeren WERKINGSKOST'!H342</f>
        <v>0</v>
      </c>
      <c r="F323">
        <f>'Invoeren WERKINGSKOST'!I342</f>
        <v>0</v>
      </c>
      <c r="G323">
        <f>'Invoeren WERKINGSKOST'!J342</f>
        <v>0</v>
      </c>
      <c r="H323">
        <f>'Invoeren WERKINGSKOST'!K342</f>
        <v>0</v>
      </c>
      <c r="I323">
        <f>'Invoeren WERKINGSKOST'!L342</f>
        <v>0</v>
      </c>
      <c r="J323">
        <f>'Invoeren WERKINGSKOST'!M342</f>
        <v>0</v>
      </c>
      <c r="K323">
        <f>'Invoeren WERKINGSKOST'!N342</f>
        <v>0</v>
      </c>
      <c r="L323">
        <f>'Invoeren WERKINGSKOST'!O342</f>
        <v>0</v>
      </c>
      <c r="M323">
        <f>'Invoeren WERKINGSKOST'!P342</f>
        <v>0</v>
      </c>
    </row>
    <row r="324" spans="1:13" x14ac:dyDescent="0.3">
      <c r="A324">
        <f>'Invoeren WERKINGSKOST'!D343</f>
        <v>323</v>
      </c>
      <c r="B324">
        <f>'Invoeren WERKINGSKOST'!E343</f>
        <v>0</v>
      </c>
      <c r="C324">
        <f>'Invoeren WERKINGSKOST'!F343</f>
        <v>0</v>
      </c>
      <c r="D324">
        <f>'Invoeren WERKINGSKOST'!G343</f>
        <v>0</v>
      </c>
      <c r="E324">
        <f>'Invoeren WERKINGSKOST'!H343</f>
        <v>0</v>
      </c>
      <c r="F324">
        <f>'Invoeren WERKINGSKOST'!I343</f>
        <v>0</v>
      </c>
      <c r="G324">
        <f>'Invoeren WERKINGSKOST'!J343</f>
        <v>0</v>
      </c>
      <c r="H324">
        <f>'Invoeren WERKINGSKOST'!K343</f>
        <v>0</v>
      </c>
      <c r="I324">
        <f>'Invoeren WERKINGSKOST'!L343</f>
        <v>0</v>
      </c>
      <c r="J324">
        <f>'Invoeren WERKINGSKOST'!M343</f>
        <v>0</v>
      </c>
      <c r="K324">
        <f>'Invoeren WERKINGSKOST'!N343</f>
        <v>0</v>
      </c>
      <c r="L324">
        <f>'Invoeren WERKINGSKOST'!O343</f>
        <v>0</v>
      </c>
      <c r="M324">
        <f>'Invoeren WERKINGSKOST'!P343</f>
        <v>0</v>
      </c>
    </row>
    <row r="325" spans="1:13" x14ac:dyDescent="0.3">
      <c r="A325">
        <f>'Invoeren WERKINGSKOST'!D344</f>
        <v>324</v>
      </c>
      <c r="B325">
        <f>'Invoeren WERKINGSKOST'!E344</f>
        <v>0</v>
      </c>
      <c r="C325">
        <f>'Invoeren WERKINGSKOST'!F344</f>
        <v>0</v>
      </c>
      <c r="D325">
        <f>'Invoeren WERKINGSKOST'!G344</f>
        <v>0</v>
      </c>
      <c r="E325">
        <f>'Invoeren WERKINGSKOST'!H344</f>
        <v>0</v>
      </c>
      <c r="F325">
        <f>'Invoeren WERKINGSKOST'!I344</f>
        <v>0</v>
      </c>
      <c r="G325">
        <f>'Invoeren WERKINGSKOST'!J344</f>
        <v>0</v>
      </c>
      <c r="H325">
        <f>'Invoeren WERKINGSKOST'!K344</f>
        <v>0</v>
      </c>
      <c r="I325">
        <f>'Invoeren WERKINGSKOST'!L344</f>
        <v>0</v>
      </c>
      <c r="J325">
        <f>'Invoeren WERKINGSKOST'!M344</f>
        <v>0</v>
      </c>
      <c r="K325">
        <f>'Invoeren WERKINGSKOST'!N344</f>
        <v>0</v>
      </c>
      <c r="L325">
        <f>'Invoeren WERKINGSKOST'!O344</f>
        <v>0</v>
      </c>
      <c r="M325">
        <f>'Invoeren WERKINGSKOST'!P344</f>
        <v>0</v>
      </c>
    </row>
    <row r="326" spans="1:13" x14ac:dyDescent="0.3">
      <c r="A326">
        <f>'Invoeren WERKINGSKOST'!D345</f>
        <v>325</v>
      </c>
      <c r="B326">
        <f>'Invoeren WERKINGSKOST'!E345</f>
        <v>0</v>
      </c>
      <c r="C326">
        <f>'Invoeren WERKINGSKOST'!F345</f>
        <v>0</v>
      </c>
      <c r="D326">
        <f>'Invoeren WERKINGSKOST'!G345</f>
        <v>0</v>
      </c>
      <c r="E326">
        <f>'Invoeren WERKINGSKOST'!H345</f>
        <v>0</v>
      </c>
      <c r="F326">
        <f>'Invoeren WERKINGSKOST'!I345</f>
        <v>0</v>
      </c>
      <c r="G326">
        <f>'Invoeren WERKINGSKOST'!J345</f>
        <v>0</v>
      </c>
      <c r="H326">
        <f>'Invoeren WERKINGSKOST'!K345</f>
        <v>0</v>
      </c>
      <c r="I326">
        <f>'Invoeren WERKINGSKOST'!L345</f>
        <v>0</v>
      </c>
      <c r="J326">
        <f>'Invoeren WERKINGSKOST'!M345</f>
        <v>0</v>
      </c>
      <c r="K326">
        <f>'Invoeren WERKINGSKOST'!N345</f>
        <v>0</v>
      </c>
      <c r="L326">
        <f>'Invoeren WERKINGSKOST'!O345</f>
        <v>0</v>
      </c>
      <c r="M326">
        <f>'Invoeren WERKINGSKOST'!P345</f>
        <v>0</v>
      </c>
    </row>
    <row r="327" spans="1:13" x14ac:dyDescent="0.3">
      <c r="A327">
        <f>'Invoeren WERKINGSKOST'!D346</f>
        <v>326</v>
      </c>
      <c r="B327">
        <f>'Invoeren WERKINGSKOST'!E346</f>
        <v>0</v>
      </c>
      <c r="C327">
        <f>'Invoeren WERKINGSKOST'!F346</f>
        <v>0</v>
      </c>
      <c r="D327">
        <f>'Invoeren WERKINGSKOST'!G346</f>
        <v>0</v>
      </c>
      <c r="E327">
        <f>'Invoeren WERKINGSKOST'!H346</f>
        <v>0</v>
      </c>
      <c r="F327">
        <f>'Invoeren WERKINGSKOST'!I346</f>
        <v>0</v>
      </c>
      <c r="G327">
        <f>'Invoeren WERKINGSKOST'!J346</f>
        <v>0</v>
      </c>
      <c r="H327">
        <f>'Invoeren WERKINGSKOST'!K346</f>
        <v>0</v>
      </c>
      <c r="I327">
        <f>'Invoeren WERKINGSKOST'!L346</f>
        <v>0</v>
      </c>
      <c r="J327">
        <f>'Invoeren WERKINGSKOST'!M346</f>
        <v>0</v>
      </c>
      <c r="K327">
        <f>'Invoeren WERKINGSKOST'!N346</f>
        <v>0</v>
      </c>
      <c r="L327">
        <f>'Invoeren WERKINGSKOST'!O346</f>
        <v>0</v>
      </c>
      <c r="M327">
        <f>'Invoeren WERKINGSKOST'!P346</f>
        <v>0</v>
      </c>
    </row>
    <row r="328" spans="1:13" x14ac:dyDescent="0.3">
      <c r="A328">
        <f>'Invoeren WERKINGSKOST'!D347</f>
        <v>327</v>
      </c>
      <c r="B328">
        <f>'Invoeren WERKINGSKOST'!E347</f>
        <v>0</v>
      </c>
      <c r="C328">
        <f>'Invoeren WERKINGSKOST'!F347</f>
        <v>0</v>
      </c>
      <c r="D328">
        <f>'Invoeren WERKINGSKOST'!G347</f>
        <v>0</v>
      </c>
      <c r="E328">
        <f>'Invoeren WERKINGSKOST'!H347</f>
        <v>0</v>
      </c>
      <c r="F328">
        <f>'Invoeren WERKINGSKOST'!I347</f>
        <v>0</v>
      </c>
      <c r="G328">
        <f>'Invoeren WERKINGSKOST'!J347</f>
        <v>0</v>
      </c>
      <c r="H328">
        <f>'Invoeren WERKINGSKOST'!K347</f>
        <v>0</v>
      </c>
      <c r="I328">
        <f>'Invoeren WERKINGSKOST'!L347</f>
        <v>0</v>
      </c>
      <c r="J328">
        <f>'Invoeren WERKINGSKOST'!M347</f>
        <v>0</v>
      </c>
      <c r="K328">
        <f>'Invoeren WERKINGSKOST'!N347</f>
        <v>0</v>
      </c>
      <c r="L328">
        <f>'Invoeren WERKINGSKOST'!O347</f>
        <v>0</v>
      </c>
      <c r="M328">
        <f>'Invoeren WERKINGSKOST'!P347</f>
        <v>0</v>
      </c>
    </row>
    <row r="329" spans="1:13" x14ac:dyDescent="0.3">
      <c r="A329">
        <f>'Invoeren WERKINGSKOST'!D348</f>
        <v>328</v>
      </c>
      <c r="B329">
        <f>'Invoeren WERKINGSKOST'!E348</f>
        <v>0</v>
      </c>
      <c r="C329">
        <f>'Invoeren WERKINGSKOST'!F348</f>
        <v>0</v>
      </c>
      <c r="D329">
        <f>'Invoeren WERKINGSKOST'!G348</f>
        <v>0</v>
      </c>
      <c r="E329">
        <f>'Invoeren WERKINGSKOST'!H348</f>
        <v>0</v>
      </c>
      <c r="F329">
        <f>'Invoeren WERKINGSKOST'!I348</f>
        <v>0</v>
      </c>
      <c r="G329">
        <f>'Invoeren WERKINGSKOST'!J348</f>
        <v>0</v>
      </c>
      <c r="H329">
        <f>'Invoeren WERKINGSKOST'!K348</f>
        <v>0</v>
      </c>
      <c r="I329">
        <f>'Invoeren WERKINGSKOST'!L348</f>
        <v>0</v>
      </c>
      <c r="J329">
        <f>'Invoeren WERKINGSKOST'!M348</f>
        <v>0</v>
      </c>
      <c r="K329">
        <f>'Invoeren WERKINGSKOST'!N348</f>
        <v>0</v>
      </c>
      <c r="L329">
        <f>'Invoeren WERKINGSKOST'!O348</f>
        <v>0</v>
      </c>
      <c r="M329">
        <f>'Invoeren WERKINGSKOST'!P348</f>
        <v>0</v>
      </c>
    </row>
    <row r="330" spans="1:13" x14ac:dyDescent="0.3">
      <c r="A330">
        <f>'Invoeren WERKINGSKOST'!D349</f>
        <v>329</v>
      </c>
      <c r="B330">
        <f>'Invoeren WERKINGSKOST'!E349</f>
        <v>0</v>
      </c>
      <c r="C330">
        <f>'Invoeren WERKINGSKOST'!F349</f>
        <v>0</v>
      </c>
      <c r="D330">
        <f>'Invoeren WERKINGSKOST'!G349</f>
        <v>0</v>
      </c>
      <c r="E330">
        <f>'Invoeren WERKINGSKOST'!H349</f>
        <v>0</v>
      </c>
      <c r="F330">
        <f>'Invoeren WERKINGSKOST'!I349</f>
        <v>0</v>
      </c>
      <c r="G330">
        <f>'Invoeren WERKINGSKOST'!J349</f>
        <v>0</v>
      </c>
      <c r="H330">
        <f>'Invoeren WERKINGSKOST'!K349</f>
        <v>0</v>
      </c>
      <c r="I330">
        <f>'Invoeren WERKINGSKOST'!L349</f>
        <v>0</v>
      </c>
      <c r="J330">
        <f>'Invoeren WERKINGSKOST'!M349</f>
        <v>0</v>
      </c>
      <c r="K330">
        <f>'Invoeren WERKINGSKOST'!N349</f>
        <v>0</v>
      </c>
      <c r="L330">
        <f>'Invoeren WERKINGSKOST'!O349</f>
        <v>0</v>
      </c>
      <c r="M330">
        <f>'Invoeren WERKINGSKOST'!P349</f>
        <v>0</v>
      </c>
    </row>
    <row r="331" spans="1:13" x14ac:dyDescent="0.3">
      <c r="A331">
        <f>'Invoeren WERKINGSKOST'!D350</f>
        <v>330</v>
      </c>
      <c r="B331">
        <f>'Invoeren WERKINGSKOST'!E350</f>
        <v>0</v>
      </c>
      <c r="C331">
        <f>'Invoeren WERKINGSKOST'!F350</f>
        <v>0</v>
      </c>
      <c r="D331">
        <f>'Invoeren WERKINGSKOST'!G350</f>
        <v>0</v>
      </c>
      <c r="E331">
        <f>'Invoeren WERKINGSKOST'!H350</f>
        <v>0</v>
      </c>
      <c r="F331">
        <f>'Invoeren WERKINGSKOST'!I350</f>
        <v>0</v>
      </c>
      <c r="G331">
        <f>'Invoeren WERKINGSKOST'!J350</f>
        <v>0</v>
      </c>
      <c r="H331">
        <f>'Invoeren WERKINGSKOST'!K350</f>
        <v>0</v>
      </c>
      <c r="I331">
        <f>'Invoeren WERKINGSKOST'!L350</f>
        <v>0</v>
      </c>
      <c r="J331">
        <f>'Invoeren WERKINGSKOST'!M350</f>
        <v>0</v>
      </c>
      <c r="K331">
        <f>'Invoeren WERKINGSKOST'!N350</f>
        <v>0</v>
      </c>
      <c r="L331">
        <f>'Invoeren WERKINGSKOST'!O350</f>
        <v>0</v>
      </c>
      <c r="M331">
        <f>'Invoeren WERKINGSKOST'!P350</f>
        <v>0</v>
      </c>
    </row>
    <row r="332" spans="1:13" x14ac:dyDescent="0.3">
      <c r="A332">
        <f>'Invoeren WERKINGSKOST'!D351</f>
        <v>331</v>
      </c>
      <c r="B332">
        <f>'Invoeren WERKINGSKOST'!E351</f>
        <v>0</v>
      </c>
      <c r="C332">
        <f>'Invoeren WERKINGSKOST'!F351</f>
        <v>0</v>
      </c>
      <c r="D332">
        <f>'Invoeren WERKINGSKOST'!G351</f>
        <v>0</v>
      </c>
      <c r="E332">
        <f>'Invoeren WERKINGSKOST'!H351</f>
        <v>0</v>
      </c>
      <c r="F332">
        <f>'Invoeren WERKINGSKOST'!I351</f>
        <v>0</v>
      </c>
      <c r="G332">
        <f>'Invoeren WERKINGSKOST'!J351</f>
        <v>0</v>
      </c>
      <c r="H332">
        <f>'Invoeren WERKINGSKOST'!K351</f>
        <v>0</v>
      </c>
      <c r="I332">
        <f>'Invoeren WERKINGSKOST'!L351</f>
        <v>0</v>
      </c>
      <c r="J332">
        <f>'Invoeren WERKINGSKOST'!M351</f>
        <v>0</v>
      </c>
      <c r="K332">
        <f>'Invoeren WERKINGSKOST'!N351</f>
        <v>0</v>
      </c>
      <c r="L332">
        <f>'Invoeren WERKINGSKOST'!O351</f>
        <v>0</v>
      </c>
      <c r="M332">
        <f>'Invoeren WERKINGSKOST'!P351</f>
        <v>0</v>
      </c>
    </row>
    <row r="333" spans="1:13" x14ac:dyDescent="0.3">
      <c r="A333">
        <f>'Invoeren WERKINGSKOST'!D352</f>
        <v>332</v>
      </c>
      <c r="B333">
        <f>'Invoeren WERKINGSKOST'!E352</f>
        <v>0</v>
      </c>
      <c r="C333">
        <f>'Invoeren WERKINGSKOST'!F352</f>
        <v>0</v>
      </c>
      <c r="D333">
        <f>'Invoeren WERKINGSKOST'!G352</f>
        <v>0</v>
      </c>
      <c r="E333">
        <f>'Invoeren WERKINGSKOST'!H352</f>
        <v>0</v>
      </c>
      <c r="F333">
        <f>'Invoeren WERKINGSKOST'!I352</f>
        <v>0</v>
      </c>
      <c r="G333">
        <f>'Invoeren WERKINGSKOST'!J352</f>
        <v>0</v>
      </c>
      <c r="H333">
        <f>'Invoeren WERKINGSKOST'!K352</f>
        <v>0</v>
      </c>
      <c r="I333">
        <f>'Invoeren WERKINGSKOST'!L352</f>
        <v>0</v>
      </c>
      <c r="J333">
        <f>'Invoeren WERKINGSKOST'!M352</f>
        <v>0</v>
      </c>
      <c r="K333">
        <f>'Invoeren WERKINGSKOST'!N352</f>
        <v>0</v>
      </c>
      <c r="L333">
        <f>'Invoeren WERKINGSKOST'!O352</f>
        <v>0</v>
      </c>
      <c r="M333">
        <f>'Invoeren WERKINGSKOST'!P352</f>
        <v>0</v>
      </c>
    </row>
    <row r="334" spans="1:13" x14ac:dyDescent="0.3">
      <c r="A334">
        <f>'Invoeren WERKINGSKOST'!D353</f>
        <v>333</v>
      </c>
      <c r="B334">
        <f>'Invoeren WERKINGSKOST'!E353</f>
        <v>0</v>
      </c>
      <c r="C334">
        <f>'Invoeren WERKINGSKOST'!F353</f>
        <v>0</v>
      </c>
      <c r="D334">
        <f>'Invoeren WERKINGSKOST'!G353</f>
        <v>0</v>
      </c>
      <c r="E334">
        <f>'Invoeren WERKINGSKOST'!H353</f>
        <v>0</v>
      </c>
      <c r="F334">
        <f>'Invoeren WERKINGSKOST'!I353</f>
        <v>0</v>
      </c>
      <c r="G334">
        <f>'Invoeren WERKINGSKOST'!J353</f>
        <v>0</v>
      </c>
      <c r="H334">
        <f>'Invoeren WERKINGSKOST'!K353</f>
        <v>0</v>
      </c>
      <c r="I334">
        <f>'Invoeren WERKINGSKOST'!L353</f>
        <v>0</v>
      </c>
      <c r="J334">
        <f>'Invoeren WERKINGSKOST'!M353</f>
        <v>0</v>
      </c>
      <c r="K334">
        <f>'Invoeren WERKINGSKOST'!N353</f>
        <v>0</v>
      </c>
      <c r="L334">
        <f>'Invoeren WERKINGSKOST'!O353</f>
        <v>0</v>
      </c>
      <c r="M334">
        <f>'Invoeren WERKINGSKOST'!P353</f>
        <v>0</v>
      </c>
    </row>
    <row r="335" spans="1:13" x14ac:dyDescent="0.3">
      <c r="A335">
        <f>'Invoeren WERKINGSKOST'!D354</f>
        <v>334</v>
      </c>
      <c r="B335">
        <f>'Invoeren WERKINGSKOST'!E354</f>
        <v>0</v>
      </c>
      <c r="C335">
        <f>'Invoeren WERKINGSKOST'!F354</f>
        <v>0</v>
      </c>
      <c r="D335">
        <f>'Invoeren WERKINGSKOST'!G354</f>
        <v>0</v>
      </c>
      <c r="E335">
        <f>'Invoeren WERKINGSKOST'!H354</f>
        <v>0</v>
      </c>
      <c r="F335">
        <f>'Invoeren WERKINGSKOST'!I354</f>
        <v>0</v>
      </c>
      <c r="G335">
        <f>'Invoeren WERKINGSKOST'!J354</f>
        <v>0</v>
      </c>
      <c r="H335">
        <f>'Invoeren WERKINGSKOST'!K354</f>
        <v>0</v>
      </c>
      <c r="I335">
        <f>'Invoeren WERKINGSKOST'!L354</f>
        <v>0</v>
      </c>
      <c r="J335">
        <f>'Invoeren WERKINGSKOST'!M354</f>
        <v>0</v>
      </c>
      <c r="K335">
        <f>'Invoeren WERKINGSKOST'!N354</f>
        <v>0</v>
      </c>
      <c r="L335">
        <f>'Invoeren WERKINGSKOST'!O354</f>
        <v>0</v>
      </c>
      <c r="M335">
        <f>'Invoeren WERKINGSKOST'!P354</f>
        <v>0</v>
      </c>
    </row>
    <row r="336" spans="1:13" x14ac:dyDescent="0.3">
      <c r="A336">
        <f>'Invoeren WERKINGSKOST'!D355</f>
        <v>335</v>
      </c>
      <c r="B336">
        <f>'Invoeren WERKINGSKOST'!E355</f>
        <v>0</v>
      </c>
      <c r="C336">
        <f>'Invoeren WERKINGSKOST'!F355</f>
        <v>0</v>
      </c>
      <c r="D336">
        <f>'Invoeren WERKINGSKOST'!G355</f>
        <v>0</v>
      </c>
      <c r="E336">
        <f>'Invoeren WERKINGSKOST'!H355</f>
        <v>0</v>
      </c>
      <c r="F336">
        <f>'Invoeren WERKINGSKOST'!I355</f>
        <v>0</v>
      </c>
      <c r="G336">
        <f>'Invoeren WERKINGSKOST'!J355</f>
        <v>0</v>
      </c>
      <c r="H336">
        <f>'Invoeren WERKINGSKOST'!K355</f>
        <v>0</v>
      </c>
      <c r="I336">
        <f>'Invoeren WERKINGSKOST'!L355</f>
        <v>0</v>
      </c>
      <c r="J336">
        <f>'Invoeren WERKINGSKOST'!M355</f>
        <v>0</v>
      </c>
      <c r="K336">
        <f>'Invoeren WERKINGSKOST'!N355</f>
        <v>0</v>
      </c>
      <c r="L336">
        <f>'Invoeren WERKINGSKOST'!O355</f>
        <v>0</v>
      </c>
      <c r="M336">
        <f>'Invoeren WERKINGSKOST'!P355</f>
        <v>0</v>
      </c>
    </row>
    <row r="337" spans="1:13" x14ac:dyDescent="0.3">
      <c r="A337">
        <f>'Invoeren WERKINGSKOST'!D356</f>
        <v>336</v>
      </c>
      <c r="B337">
        <f>'Invoeren WERKINGSKOST'!E356</f>
        <v>0</v>
      </c>
      <c r="C337">
        <f>'Invoeren WERKINGSKOST'!F356</f>
        <v>0</v>
      </c>
      <c r="D337">
        <f>'Invoeren WERKINGSKOST'!G356</f>
        <v>0</v>
      </c>
      <c r="E337">
        <f>'Invoeren WERKINGSKOST'!H356</f>
        <v>0</v>
      </c>
      <c r="F337">
        <f>'Invoeren WERKINGSKOST'!I356</f>
        <v>0</v>
      </c>
      <c r="G337">
        <f>'Invoeren WERKINGSKOST'!J356</f>
        <v>0</v>
      </c>
      <c r="H337">
        <f>'Invoeren WERKINGSKOST'!K356</f>
        <v>0</v>
      </c>
      <c r="I337">
        <f>'Invoeren WERKINGSKOST'!L356</f>
        <v>0</v>
      </c>
      <c r="J337">
        <f>'Invoeren WERKINGSKOST'!M356</f>
        <v>0</v>
      </c>
      <c r="K337">
        <f>'Invoeren WERKINGSKOST'!N356</f>
        <v>0</v>
      </c>
      <c r="L337">
        <f>'Invoeren WERKINGSKOST'!O356</f>
        <v>0</v>
      </c>
      <c r="M337">
        <f>'Invoeren WERKINGSKOST'!P356</f>
        <v>0</v>
      </c>
    </row>
    <row r="338" spans="1:13" x14ac:dyDescent="0.3">
      <c r="A338">
        <f>'Invoeren WERKINGSKOST'!D357</f>
        <v>337</v>
      </c>
      <c r="B338">
        <f>'Invoeren WERKINGSKOST'!E357</f>
        <v>0</v>
      </c>
      <c r="C338">
        <f>'Invoeren WERKINGSKOST'!F357</f>
        <v>0</v>
      </c>
      <c r="D338">
        <f>'Invoeren WERKINGSKOST'!G357</f>
        <v>0</v>
      </c>
      <c r="E338">
        <f>'Invoeren WERKINGSKOST'!H357</f>
        <v>0</v>
      </c>
      <c r="F338">
        <f>'Invoeren WERKINGSKOST'!I357</f>
        <v>0</v>
      </c>
      <c r="G338">
        <f>'Invoeren WERKINGSKOST'!J357</f>
        <v>0</v>
      </c>
      <c r="H338">
        <f>'Invoeren WERKINGSKOST'!K357</f>
        <v>0</v>
      </c>
      <c r="I338">
        <f>'Invoeren WERKINGSKOST'!L357</f>
        <v>0</v>
      </c>
      <c r="J338">
        <f>'Invoeren WERKINGSKOST'!M357</f>
        <v>0</v>
      </c>
      <c r="K338">
        <f>'Invoeren WERKINGSKOST'!N357</f>
        <v>0</v>
      </c>
      <c r="L338">
        <f>'Invoeren WERKINGSKOST'!O357</f>
        <v>0</v>
      </c>
      <c r="M338">
        <f>'Invoeren WERKINGSKOST'!P357</f>
        <v>0</v>
      </c>
    </row>
    <row r="339" spans="1:13" x14ac:dyDescent="0.3">
      <c r="A339">
        <f>'Invoeren WERKINGSKOST'!D358</f>
        <v>338</v>
      </c>
      <c r="B339">
        <f>'Invoeren WERKINGSKOST'!E358</f>
        <v>0</v>
      </c>
      <c r="C339">
        <f>'Invoeren WERKINGSKOST'!F358</f>
        <v>0</v>
      </c>
      <c r="D339">
        <f>'Invoeren WERKINGSKOST'!G358</f>
        <v>0</v>
      </c>
      <c r="E339">
        <f>'Invoeren WERKINGSKOST'!H358</f>
        <v>0</v>
      </c>
      <c r="F339">
        <f>'Invoeren WERKINGSKOST'!I358</f>
        <v>0</v>
      </c>
      <c r="G339">
        <f>'Invoeren WERKINGSKOST'!J358</f>
        <v>0</v>
      </c>
      <c r="H339">
        <f>'Invoeren WERKINGSKOST'!K358</f>
        <v>0</v>
      </c>
      <c r="I339">
        <f>'Invoeren WERKINGSKOST'!L358</f>
        <v>0</v>
      </c>
      <c r="J339">
        <f>'Invoeren WERKINGSKOST'!M358</f>
        <v>0</v>
      </c>
      <c r="K339">
        <f>'Invoeren WERKINGSKOST'!N358</f>
        <v>0</v>
      </c>
      <c r="L339">
        <f>'Invoeren WERKINGSKOST'!O358</f>
        <v>0</v>
      </c>
      <c r="M339">
        <f>'Invoeren WERKINGSKOST'!P358</f>
        <v>0</v>
      </c>
    </row>
    <row r="340" spans="1:13" x14ac:dyDescent="0.3">
      <c r="A340">
        <f>'Invoeren WERKINGSKOST'!D359</f>
        <v>339</v>
      </c>
      <c r="B340">
        <f>'Invoeren WERKINGSKOST'!E359</f>
        <v>0</v>
      </c>
      <c r="C340">
        <f>'Invoeren WERKINGSKOST'!F359</f>
        <v>0</v>
      </c>
      <c r="D340">
        <f>'Invoeren WERKINGSKOST'!G359</f>
        <v>0</v>
      </c>
      <c r="E340">
        <f>'Invoeren WERKINGSKOST'!H359</f>
        <v>0</v>
      </c>
      <c r="F340">
        <f>'Invoeren WERKINGSKOST'!I359</f>
        <v>0</v>
      </c>
      <c r="G340">
        <f>'Invoeren WERKINGSKOST'!J359</f>
        <v>0</v>
      </c>
      <c r="H340">
        <f>'Invoeren WERKINGSKOST'!K359</f>
        <v>0</v>
      </c>
      <c r="I340">
        <f>'Invoeren WERKINGSKOST'!L359</f>
        <v>0</v>
      </c>
      <c r="J340">
        <f>'Invoeren WERKINGSKOST'!M359</f>
        <v>0</v>
      </c>
      <c r="K340">
        <f>'Invoeren WERKINGSKOST'!N359</f>
        <v>0</v>
      </c>
      <c r="L340">
        <f>'Invoeren WERKINGSKOST'!O359</f>
        <v>0</v>
      </c>
      <c r="M340">
        <f>'Invoeren WERKINGSKOST'!P359</f>
        <v>0</v>
      </c>
    </row>
    <row r="341" spans="1:13" x14ac:dyDescent="0.3">
      <c r="A341">
        <f>'Invoeren WERKINGSKOST'!D360</f>
        <v>340</v>
      </c>
      <c r="B341">
        <f>'Invoeren WERKINGSKOST'!E360</f>
        <v>0</v>
      </c>
      <c r="C341">
        <f>'Invoeren WERKINGSKOST'!F360</f>
        <v>0</v>
      </c>
      <c r="D341">
        <f>'Invoeren WERKINGSKOST'!G360</f>
        <v>0</v>
      </c>
      <c r="E341">
        <f>'Invoeren WERKINGSKOST'!H360</f>
        <v>0</v>
      </c>
      <c r="F341">
        <f>'Invoeren WERKINGSKOST'!I360</f>
        <v>0</v>
      </c>
      <c r="G341">
        <f>'Invoeren WERKINGSKOST'!J360</f>
        <v>0</v>
      </c>
      <c r="H341">
        <f>'Invoeren WERKINGSKOST'!K360</f>
        <v>0</v>
      </c>
      <c r="I341">
        <f>'Invoeren WERKINGSKOST'!L360</f>
        <v>0</v>
      </c>
      <c r="J341">
        <f>'Invoeren WERKINGSKOST'!M360</f>
        <v>0</v>
      </c>
      <c r="K341">
        <f>'Invoeren WERKINGSKOST'!N360</f>
        <v>0</v>
      </c>
      <c r="L341">
        <f>'Invoeren WERKINGSKOST'!O360</f>
        <v>0</v>
      </c>
      <c r="M341">
        <f>'Invoeren WERKINGSKOST'!P360</f>
        <v>0</v>
      </c>
    </row>
    <row r="342" spans="1:13" x14ac:dyDescent="0.3">
      <c r="A342">
        <f>'Invoeren WERKINGSKOST'!D361</f>
        <v>341</v>
      </c>
      <c r="B342">
        <f>'Invoeren WERKINGSKOST'!E361</f>
        <v>0</v>
      </c>
      <c r="C342">
        <f>'Invoeren WERKINGSKOST'!F361</f>
        <v>0</v>
      </c>
      <c r="D342">
        <f>'Invoeren WERKINGSKOST'!G361</f>
        <v>0</v>
      </c>
      <c r="E342">
        <f>'Invoeren WERKINGSKOST'!H361</f>
        <v>0</v>
      </c>
      <c r="F342">
        <f>'Invoeren WERKINGSKOST'!I361</f>
        <v>0</v>
      </c>
      <c r="G342">
        <f>'Invoeren WERKINGSKOST'!J361</f>
        <v>0</v>
      </c>
      <c r="H342">
        <f>'Invoeren WERKINGSKOST'!K361</f>
        <v>0</v>
      </c>
      <c r="I342">
        <f>'Invoeren WERKINGSKOST'!L361</f>
        <v>0</v>
      </c>
      <c r="J342">
        <f>'Invoeren WERKINGSKOST'!M361</f>
        <v>0</v>
      </c>
      <c r="K342">
        <f>'Invoeren WERKINGSKOST'!N361</f>
        <v>0</v>
      </c>
      <c r="L342">
        <f>'Invoeren WERKINGSKOST'!O361</f>
        <v>0</v>
      </c>
      <c r="M342">
        <f>'Invoeren WERKINGSKOST'!P361</f>
        <v>0</v>
      </c>
    </row>
    <row r="343" spans="1:13" x14ac:dyDescent="0.3">
      <c r="A343">
        <f>'Invoeren WERKINGSKOST'!D362</f>
        <v>342</v>
      </c>
      <c r="B343">
        <f>'Invoeren WERKINGSKOST'!E362</f>
        <v>0</v>
      </c>
      <c r="C343">
        <f>'Invoeren WERKINGSKOST'!F362</f>
        <v>0</v>
      </c>
      <c r="D343">
        <f>'Invoeren WERKINGSKOST'!G362</f>
        <v>0</v>
      </c>
      <c r="E343">
        <f>'Invoeren WERKINGSKOST'!H362</f>
        <v>0</v>
      </c>
      <c r="F343">
        <f>'Invoeren WERKINGSKOST'!I362</f>
        <v>0</v>
      </c>
      <c r="G343">
        <f>'Invoeren WERKINGSKOST'!J362</f>
        <v>0</v>
      </c>
      <c r="H343">
        <f>'Invoeren WERKINGSKOST'!K362</f>
        <v>0</v>
      </c>
      <c r="I343">
        <f>'Invoeren WERKINGSKOST'!L362</f>
        <v>0</v>
      </c>
      <c r="J343">
        <f>'Invoeren WERKINGSKOST'!M362</f>
        <v>0</v>
      </c>
      <c r="K343">
        <f>'Invoeren WERKINGSKOST'!N362</f>
        <v>0</v>
      </c>
      <c r="L343">
        <f>'Invoeren WERKINGSKOST'!O362</f>
        <v>0</v>
      </c>
      <c r="M343">
        <f>'Invoeren WERKINGSKOST'!P362</f>
        <v>0</v>
      </c>
    </row>
    <row r="344" spans="1:13" x14ac:dyDescent="0.3">
      <c r="A344">
        <f>'Invoeren WERKINGSKOST'!D363</f>
        <v>343</v>
      </c>
      <c r="B344">
        <f>'Invoeren WERKINGSKOST'!E363</f>
        <v>0</v>
      </c>
      <c r="C344">
        <f>'Invoeren WERKINGSKOST'!F363</f>
        <v>0</v>
      </c>
      <c r="D344">
        <f>'Invoeren WERKINGSKOST'!G363</f>
        <v>0</v>
      </c>
      <c r="E344">
        <f>'Invoeren WERKINGSKOST'!H363</f>
        <v>0</v>
      </c>
      <c r="F344">
        <f>'Invoeren WERKINGSKOST'!I363</f>
        <v>0</v>
      </c>
      <c r="G344">
        <f>'Invoeren WERKINGSKOST'!J363</f>
        <v>0</v>
      </c>
      <c r="H344">
        <f>'Invoeren WERKINGSKOST'!K363</f>
        <v>0</v>
      </c>
      <c r="I344">
        <f>'Invoeren WERKINGSKOST'!L363</f>
        <v>0</v>
      </c>
      <c r="J344">
        <f>'Invoeren WERKINGSKOST'!M363</f>
        <v>0</v>
      </c>
      <c r="K344">
        <f>'Invoeren WERKINGSKOST'!N363</f>
        <v>0</v>
      </c>
      <c r="L344">
        <f>'Invoeren WERKINGSKOST'!O363</f>
        <v>0</v>
      </c>
      <c r="M344">
        <f>'Invoeren WERKINGSKOST'!P363</f>
        <v>0</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dimension ref="A2:F37"/>
  <sheetViews>
    <sheetView zoomScaleNormal="100" workbookViewId="0">
      <selection activeCell="C9" sqref="C9:C10"/>
    </sheetView>
  </sheetViews>
  <sheetFormatPr defaultColWidth="9.109375" defaultRowHeight="14.4" x14ac:dyDescent="0.3"/>
  <cols>
    <col min="1" max="1" width="5.5546875" style="22" customWidth="1"/>
    <col min="2" max="2" width="21.5546875" style="22" customWidth="1"/>
    <col min="3" max="3" width="149.44140625" style="22" customWidth="1"/>
    <col min="4" max="4" width="15.44140625" style="22" customWidth="1"/>
    <col min="5" max="5" width="22" style="22" customWidth="1"/>
    <col min="6" max="6" width="62.109375" style="22" customWidth="1"/>
    <col min="7" max="7" width="9.109375" style="22"/>
    <col min="8" max="8" width="10.109375" style="22" customWidth="1"/>
    <col min="9" max="16384" width="9.109375" style="22"/>
  </cols>
  <sheetData>
    <row r="2" spans="1:6" x14ac:dyDescent="0.3">
      <c r="A2" s="21"/>
      <c r="B2" s="21"/>
      <c r="C2" s="21"/>
      <c r="D2" s="21"/>
      <c r="E2" s="21"/>
      <c r="F2" s="21"/>
    </row>
    <row r="3" spans="1:6" x14ac:dyDescent="0.3">
      <c r="A3" s="21"/>
      <c r="B3" s="21"/>
      <c r="C3" s="21"/>
      <c r="D3" s="21"/>
      <c r="E3" s="21"/>
      <c r="F3" s="21"/>
    </row>
    <row r="4" spans="1:6" x14ac:dyDescent="0.3">
      <c r="A4" s="21"/>
      <c r="B4" s="21"/>
      <c r="C4" s="21"/>
      <c r="D4" s="21"/>
      <c r="E4" s="21"/>
      <c r="F4" s="21"/>
    </row>
    <row r="5" spans="1:6" ht="15" customHeight="1" x14ac:dyDescent="0.3">
      <c r="A5" s="21"/>
      <c r="B5" s="21"/>
      <c r="C5" s="21"/>
      <c r="D5" s="21"/>
      <c r="E5" s="21"/>
      <c r="F5" s="21"/>
    </row>
    <row r="6" spans="1:6" ht="15" customHeight="1" x14ac:dyDescent="0.3">
      <c r="A6" s="21"/>
      <c r="B6" s="21"/>
      <c r="C6" s="21"/>
      <c r="D6" s="21"/>
      <c r="E6" s="21"/>
      <c r="F6" s="21"/>
    </row>
    <row r="7" spans="1:6" ht="15" customHeight="1" x14ac:dyDescent="0.3">
      <c r="A7" s="21"/>
      <c r="B7" s="48"/>
      <c r="C7" s="21"/>
      <c r="D7" s="21"/>
      <c r="E7" s="21"/>
      <c r="F7" s="21"/>
    </row>
    <row r="8" spans="1:6" x14ac:dyDescent="0.3">
      <c r="A8" s="21"/>
      <c r="B8" s="48"/>
      <c r="C8" s="21"/>
      <c r="D8" s="21"/>
      <c r="E8" s="21"/>
      <c r="F8" s="21"/>
    </row>
    <row r="9" spans="1:6" x14ac:dyDescent="0.3">
      <c r="B9" s="481">
        <v>64</v>
      </c>
      <c r="C9" s="483" t="s">
        <v>400</v>
      </c>
      <c r="F9" s="21"/>
    </row>
    <row r="10" spans="1:6" x14ac:dyDescent="0.3">
      <c r="B10" s="482"/>
      <c r="C10" s="484"/>
      <c r="F10" s="21"/>
    </row>
    <row r="11" spans="1:6" ht="18" customHeight="1" x14ac:dyDescent="0.3">
      <c r="B11" s="131"/>
      <c r="C11" s="132"/>
      <c r="F11" s="21"/>
    </row>
    <row r="12" spans="1:6" ht="86.4" customHeight="1" x14ac:dyDescent="0.3">
      <c r="B12" s="133"/>
      <c r="C12" s="134" t="str">
        <f>kernDataOproepbeheerder!C5</f>
        <v>Dit Excel-bestand kan u als partnerschap gebruiken om de kosten en finaniering van uw project in voor te bereiden. Bij indiening van het projectvoorstel in PLATOS vraagt Europa WSE qua begroting een onderbouwing van de inzet van de middelen tot en met eind 2024 met minimaal een inschatting van het aantal VTE per organisatie. 
Opgelet: dit sjabloon dient enkel om de begroting in voor te bereiden voorafgaand aan de effectieve indiening van de begroting via PLATOS. Dit document is dus voor intern gebruik en laadt u niet op in PLATOS.</v>
      </c>
      <c r="F12" s="21"/>
    </row>
    <row r="13" spans="1:6" ht="40.35" customHeight="1" x14ac:dyDescent="0.3">
      <c r="B13" s="50" t="str">
        <f>kernDataOproepbeheerder!C6</f>
        <v>STAP 1</v>
      </c>
      <c r="C13" s="47" t="str">
        <f>kernDataOproepbeheerder!D6</f>
        <v>voeg de kosten voor het projectpersoneel toe aan het tabblad 'Invoeren projectpersoneel'.</v>
      </c>
      <c r="D13" s="21"/>
      <c r="F13" s="21"/>
    </row>
    <row r="14" spans="1:6" ht="40.35" customHeight="1" x14ac:dyDescent="0.3">
      <c r="B14" s="50" t="str">
        <f>kernDataOproepbeheerder!C7</f>
        <v>STAP 2</v>
      </c>
      <c r="C14" s="47" t="str">
        <f>kernDataOproepbeheerder!D7</f>
        <v>vul het tabblad 'FINANCIERING' in.</v>
      </c>
      <c r="D14" s="21"/>
      <c r="F14" s="21"/>
    </row>
    <row r="15" spans="1:6" ht="40.35" customHeight="1" x14ac:dyDescent="0.3">
      <c r="B15" s="50" t="str">
        <f>kernDataOproepbeheerder!C8</f>
        <v>STAP 3</v>
      </c>
      <c r="C15" s="47" t="str">
        <f>kernDataOproepbeheerder!D8</f>
        <v>na input van alle kosten en financiering vindt u in het tabblad 'OVERZICHT K&amp;F' een overzicht van de verschillende onderdelen van uw projectbegroting</v>
      </c>
      <c r="D15" s="21"/>
      <c r="F15" s="21"/>
    </row>
    <row r="16" spans="1:6" ht="40.35" hidden="1" customHeight="1" x14ac:dyDescent="0.3">
      <c r="B16" s="50" t="str">
        <f>kernDataOproepbeheerder!C9</f>
        <v>STAP 4</v>
      </c>
      <c r="C16" s="47">
        <f>kernDataOproepbeheerder!D9</f>
        <v>0</v>
      </c>
      <c r="D16" s="21"/>
      <c r="F16" s="21"/>
    </row>
    <row r="17" spans="1:6" ht="40.35" hidden="1" customHeight="1" x14ac:dyDescent="0.3">
      <c r="B17" s="50" t="str">
        <f>kernDataOproepbeheerder!C10</f>
        <v>STAP 5</v>
      </c>
      <c r="C17" s="47">
        <f>kernDataOproepbeheerder!D10</f>
        <v>0</v>
      </c>
      <c r="D17" s="21"/>
      <c r="E17" s="46"/>
      <c r="F17" s="21"/>
    </row>
    <row r="18" spans="1:6" ht="40.35" hidden="1" customHeight="1" x14ac:dyDescent="0.3">
      <c r="B18" s="50" t="str">
        <f>kernDataOproepbeheerder!C11</f>
        <v>STAP 6</v>
      </c>
      <c r="C18" s="47">
        <f>kernDataOproepbeheerder!D11</f>
        <v>0</v>
      </c>
      <c r="D18" s="21"/>
      <c r="F18" s="21"/>
    </row>
    <row r="19" spans="1:6" ht="40.35" customHeight="1" x14ac:dyDescent="0.3">
      <c r="B19" s="52">
        <f>kernDataOproepbeheerder!C12</f>
        <v>0</v>
      </c>
      <c r="C19" s="51">
        <f>kernDataOproepbeheerder!D12</f>
        <v>0</v>
      </c>
      <c r="D19" s="21"/>
      <c r="F19" s="21"/>
    </row>
    <row r="20" spans="1:6" ht="40.35" hidden="1" customHeight="1" x14ac:dyDescent="0.3">
      <c r="B20" s="52">
        <f>kernDataOproepbeheerder!C13</f>
        <v>0</v>
      </c>
      <c r="C20" s="51">
        <f>kernDataOproepbeheerder!D13</f>
        <v>0</v>
      </c>
      <c r="D20" s="21"/>
      <c r="F20" s="21"/>
    </row>
    <row r="21" spans="1:6" ht="40.35" hidden="1" customHeight="1" x14ac:dyDescent="0.3">
      <c r="B21" s="52">
        <f>kernDataOproepbeheerder!C14</f>
        <v>0</v>
      </c>
      <c r="C21" s="51">
        <f>kernDataOproepbeheerder!D14</f>
        <v>0</v>
      </c>
      <c r="D21" s="21"/>
      <c r="F21" s="21"/>
    </row>
    <row r="22" spans="1:6" ht="40.35" hidden="1" customHeight="1" x14ac:dyDescent="0.3">
      <c r="B22" s="52">
        <f>kernDataOproepbeheerder!C15</f>
        <v>0</v>
      </c>
      <c r="C22" s="51">
        <f>kernDataOproepbeheerder!D15</f>
        <v>0</v>
      </c>
      <c r="D22" s="21"/>
      <c r="F22" s="21"/>
    </row>
    <row r="23" spans="1:6" ht="26.1" customHeight="1" x14ac:dyDescent="0.3">
      <c r="A23" s="21"/>
      <c r="B23" s="53"/>
      <c r="C23" s="21"/>
      <c r="D23" s="21"/>
      <c r="E23" s="21"/>
      <c r="F23" s="21"/>
    </row>
    <row r="24" spans="1:6" ht="40.35" customHeight="1" x14ac:dyDescent="0.3">
      <c r="B24" s="55"/>
      <c r="C24" s="57" t="s">
        <v>186</v>
      </c>
      <c r="F24" s="21"/>
    </row>
    <row r="25" spans="1:6" ht="20.100000000000001" customHeight="1" x14ac:dyDescent="0.3">
      <c r="B25" s="56" t="s">
        <v>187</v>
      </c>
      <c r="C25" s="147"/>
      <c r="F25" s="21"/>
    </row>
    <row r="26" spans="1:6" ht="20.100000000000001" customHeight="1" x14ac:dyDescent="0.3">
      <c r="B26" s="56" t="s">
        <v>188</v>
      </c>
      <c r="C26" s="147"/>
      <c r="F26" s="21"/>
    </row>
    <row r="27" spans="1:6" ht="20.100000000000001" customHeight="1" x14ac:dyDescent="0.3">
      <c r="B27" s="56" t="s">
        <v>189</v>
      </c>
      <c r="C27" s="147"/>
      <c r="F27" s="21"/>
    </row>
    <row r="28" spans="1:6" ht="20.100000000000001" customHeight="1" x14ac:dyDescent="0.3">
      <c r="B28" s="56" t="s">
        <v>190</v>
      </c>
      <c r="C28" s="147"/>
      <c r="F28" s="21"/>
    </row>
    <row r="29" spans="1:6" ht="20.100000000000001" customHeight="1" x14ac:dyDescent="0.3">
      <c r="B29" s="54"/>
      <c r="F29" s="21"/>
    </row>
    <row r="30" spans="1:6" x14ac:dyDescent="0.3">
      <c r="F30" s="21"/>
    </row>
    <row r="31" spans="1:6" x14ac:dyDescent="0.3">
      <c r="D31" s="21"/>
      <c r="F31" s="21"/>
    </row>
    <row r="32" spans="1:6" x14ac:dyDescent="0.3">
      <c r="D32" s="21"/>
      <c r="F32" s="21"/>
    </row>
    <row r="33" spans="1:6" x14ac:dyDescent="0.3">
      <c r="A33" s="21"/>
      <c r="B33" s="21"/>
      <c r="C33" s="21"/>
      <c r="D33" s="21"/>
      <c r="E33" s="21"/>
      <c r="F33" s="21"/>
    </row>
    <row r="34" spans="1:6" x14ac:dyDescent="0.3">
      <c r="A34" s="21"/>
      <c r="B34" s="21"/>
      <c r="C34" s="21"/>
      <c r="E34" s="21"/>
      <c r="F34" s="21"/>
    </row>
    <row r="35" spans="1:6" x14ac:dyDescent="0.3">
      <c r="A35" s="21"/>
      <c r="B35" s="21"/>
      <c r="C35" s="21"/>
      <c r="E35" s="21"/>
      <c r="F35" s="21"/>
    </row>
    <row r="36" spans="1:6" x14ac:dyDescent="0.3">
      <c r="C36" s="43"/>
    </row>
    <row r="37" spans="1:6" x14ac:dyDescent="0.3">
      <c r="C37" s="44"/>
    </row>
  </sheetData>
  <sheetProtection algorithmName="SHA-512" hashValue="cBEH9MmtAUI37qShjHivs5Yn5Lz7uZfgkKBYOJrDb+Ylr0TB8zXAiskR+1Gjyl+xLxFeML+R7rH+J+pdJLe4zg==" saltValue="TMusi9NJBY5QCK86aufVqA==" spinCount="100000" sheet="1" objects="1" scenarios="1"/>
  <mergeCells count="2">
    <mergeCell ref="B9:B10"/>
    <mergeCell ref="C9:C10"/>
  </mergeCells>
  <pageMargins left="0.25" right="0.25"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6" id="{237D9D24-1DF6-4565-AB4F-626649E52B36}">
            <xm:f>kernDataOproepbeheerder!$C$12=""</xm:f>
            <x14:dxf>
              <font>
                <color theme="0"/>
              </font>
              <fill>
                <patternFill patternType="none">
                  <bgColor auto="1"/>
                </patternFill>
              </fill>
            </x14:dxf>
          </x14:cfRule>
          <xm:sqref>B19</xm:sqref>
        </x14:conditionalFormatting>
        <x14:conditionalFormatting xmlns:xm="http://schemas.microsoft.com/office/excel/2006/main">
          <x14:cfRule type="expression" priority="6" id="{7FCCF417-67B2-4397-B447-0E674C06B273}">
            <xm:f>kernDataOproepbeheerder!$C$6=""</xm:f>
            <x14:dxf>
              <font>
                <color rgb="FFFFC000"/>
              </font>
              <fill>
                <patternFill>
                  <bgColor rgb="FFFFC000"/>
                </patternFill>
              </fill>
            </x14:dxf>
          </x14:cfRule>
          <x14:cfRule type="expression" priority="15" id="{864871CE-9E5F-4C08-92D0-6683A5D7869A}">
            <xm:f>kernDataOproepbeheerder!$C$6=""</xm:f>
            <x14:dxf>
              <font>
                <color theme="0"/>
              </font>
              <fill>
                <patternFill patternType="none">
                  <bgColor auto="1"/>
                </patternFill>
              </fill>
            </x14:dxf>
          </x14:cfRule>
          <xm:sqref>B13</xm:sqref>
        </x14:conditionalFormatting>
        <x14:conditionalFormatting xmlns:xm="http://schemas.microsoft.com/office/excel/2006/main">
          <x14:cfRule type="expression" priority="14" id="{21A064D5-607F-4831-B426-55AD66E41FDF}">
            <xm:f>kernDataOproepbeheerder!$D$12=""</xm:f>
            <x14:dxf>
              <font>
                <color theme="0"/>
              </font>
              <fill>
                <patternFill patternType="none">
                  <bgColor auto="1"/>
                </patternFill>
              </fill>
            </x14:dxf>
          </x14:cfRule>
          <xm:sqref>C19</xm:sqref>
        </x14:conditionalFormatting>
        <x14:conditionalFormatting xmlns:xm="http://schemas.microsoft.com/office/excel/2006/main">
          <x14:cfRule type="expression" priority="13" id="{66788E0F-B0D3-42CD-B00E-C66824113FC1}">
            <xm:f>kernDataOproepbeheerder!$C$13=""</xm:f>
            <x14:dxf>
              <font>
                <color theme="0"/>
              </font>
              <fill>
                <patternFill patternType="none">
                  <bgColor auto="1"/>
                </patternFill>
              </fill>
            </x14:dxf>
          </x14:cfRule>
          <xm:sqref>B20</xm:sqref>
        </x14:conditionalFormatting>
        <x14:conditionalFormatting xmlns:xm="http://schemas.microsoft.com/office/excel/2006/main">
          <x14:cfRule type="expression" priority="11" id="{C2EEE3A8-89A4-4E1F-9DD9-55CE0527BF6F}">
            <xm:f>kernDataOproepbeheerder!$D$13=""</xm:f>
            <x14:dxf>
              <font>
                <color theme="0"/>
              </font>
              <fill>
                <patternFill patternType="none">
                  <bgColor auto="1"/>
                </patternFill>
              </fill>
            </x14:dxf>
          </x14:cfRule>
          <xm:sqref>C20</xm:sqref>
        </x14:conditionalFormatting>
        <x14:conditionalFormatting xmlns:xm="http://schemas.microsoft.com/office/excel/2006/main">
          <x14:cfRule type="expression" priority="10" id="{12DB8652-93C3-4245-A1E2-C70347B67864}">
            <xm:f>kernDataOproepbeheerder!$C$14=""</xm:f>
            <x14:dxf>
              <font>
                <color theme="0"/>
              </font>
              <fill>
                <patternFill patternType="none">
                  <bgColor auto="1"/>
                </patternFill>
              </fill>
            </x14:dxf>
          </x14:cfRule>
          <xm:sqref>B21</xm:sqref>
        </x14:conditionalFormatting>
        <x14:conditionalFormatting xmlns:xm="http://schemas.microsoft.com/office/excel/2006/main">
          <x14:cfRule type="expression" priority="9" id="{BC21A803-C8A6-4704-9E13-87AD33A9BEDF}">
            <xm:f>kernDataOproepbeheerder!$D$14=""</xm:f>
            <x14:dxf>
              <font>
                <color theme="0"/>
              </font>
              <fill>
                <patternFill patternType="none">
                  <bgColor auto="1"/>
                </patternFill>
              </fill>
            </x14:dxf>
          </x14:cfRule>
          <xm:sqref>C21</xm:sqref>
        </x14:conditionalFormatting>
        <x14:conditionalFormatting xmlns:xm="http://schemas.microsoft.com/office/excel/2006/main">
          <x14:cfRule type="expression" priority="5" id="{60DD678A-3DF4-4B66-9BE1-C0DF61970A02}">
            <xm:f>kernDataOproepbeheerder!$C$7=""</xm:f>
            <x14:dxf>
              <font>
                <color rgb="FFFFC000"/>
              </font>
              <fill>
                <patternFill>
                  <bgColor rgb="FFFFC000"/>
                </patternFill>
              </fill>
            </x14:dxf>
          </x14:cfRule>
          <xm:sqref>B14</xm:sqref>
        </x14:conditionalFormatting>
        <x14:conditionalFormatting xmlns:xm="http://schemas.microsoft.com/office/excel/2006/main">
          <x14:cfRule type="expression" priority="4" id="{9396E22B-C8AA-40DE-84B5-BF31B3DBDCC7}">
            <xm:f>kernDataOproepbeheerder!$C$8=""</xm:f>
            <x14:dxf>
              <font>
                <color rgb="FFFFC000"/>
              </font>
              <fill>
                <patternFill>
                  <bgColor rgb="FFFFC000"/>
                </patternFill>
              </fill>
            </x14:dxf>
          </x14:cfRule>
          <xm:sqref>B15</xm:sqref>
        </x14:conditionalFormatting>
        <x14:conditionalFormatting xmlns:xm="http://schemas.microsoft.com/office/excel/2006/main">
          <x14:cfRule type="expression" priority="3" id="{E358A5A6-0E3C-4DDA-BDD8-9A4CA1C66DE5}">
            <xm:f>kernDataOproepbeheerder!$C$9=""</xm:f>
            <x14:dxf>
              <font>
                <color rgb="FFFFC000"/>
              </font>
              <fill>
                <patternFill>
                  <bgColor rgb="FFFFC000"/>
                </patternFill>
              </fill>
            </x14:dxf>
          </x14:cfRule>
          <xm:sqref>B16</xm:sqref>
        </x14:conditionalFormatting>
        <x14:conditionalFormatting xmlns:xm="http://schemas.microsoft.com/office/excel/2006/main">
          <x14:cfRule type="expression" priority="2" id="{46EB5F83-14E0-4DDE-A7FE-53120360714D}">
            <xm:f>kernDataOproepbeheerder!$C$10=""</xm:f>
            <x14:dxf>
              <font>
                <color rgb="FFFFC000"/>
              </font>
              <fill>
                <patternFill>
                  <bgColor rgb="FFFFC000"/>
                </patternFill>
              </fill>
            </x14:dxf>
          </x14:cfRule>
          <xm:sqref>B17</xm:sqref>
        </x14:conditionalFormatting>
        <x14:conditionalFormatting xmlns:xm="http://schemas.microsoft.com/office/excel/2006/main">
          <x14:cfRule type="expression" priority="1" id="{8F0BD93B-6E57-4506-9831-33EA9FC6D83D}">
            <xm:f>kernDataOproepbeheerder!$C$11=""</xm:f>
            <x14:dxf>
              <font>
                <color rgb="FFFFC000"/>
              </font>
              <fill>
                <patternFill>
                  <bgColor rgb="FFFFC000"/>
                </patternFill>
              </fill>
            </x14:dxf>
          </x14:cfRule>
          <xm:sqref>B18</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1"/>
  <dimension ref="A1:AH345"/>
  <sheetViews>
    <sheetView topLeftCell="AH1" zoomScale="90" zoomScaleNormal="90" workbookViewId="0">
      <selection activeCell="W32" sqref="W32"/>
    </sheetView>
  </sheetViews>
  <sheetFormatPr defaultColWidth="8.88671875" defaultRowHeight="14.4" outlineLevelCol="1" x14ac:dyDescent="0.3"/>
  <cols>
    <col min="1" max="1" width="4" style="31" hidden="1" customWidth="1" outlineLevel="1"/>
    <col min="2" max="2" width="9.5546875" style="31" hidden="1" customWidth="1" outlineLevel="1"/>
    <col min="3" max="3" width="11.109375" style="31" hidden="1" customWidth="1" outlineLevel="1"/>
    <col min="4" max="4" width="18.88671875" style="31" hidden="1" customWidth="1" outlineLevel="1"/>
    <col min="5" max="5" width="7.109375" style="31" hidden="1" customWidth="1" outlineLevel="1"/>
    <col min="6" max="6" width="15.44140625" style="31" hidden="1" customWidth="1" outlineLevel="1"/>
    <col min="7" max="7" width="21.33203125" style="31" hidden="1" customWidth="1" outlineLevel="1"/>
    <col min="8" max="8" width="19.44140625" style="31" hidden="1" customWidth="1" outlineLevel="1"/>
    <col min="9" max="9" width="13.109375" style="31" hidden="1" customWidth="1" outlineLevel="1"/>
    <col min="10" max="10" width="13.5546875" style="31" hidden="1" customWidth="1" outlineLevel="1"/>
    <col min="11" max="11" width="15.44140625" style="31" hidden="1" customWidth="1" outlineLevel="1"/>
    <col min="12" max="12" width="19.5546875" style="31" hidden="1" customWidth="1" outlineLevel="1"/>
    <col min="13" max="13" width="21" style="31" hidden="1" customWidth="1" outlineLevel="1"/>
    <col min="14" max="15" width="20" style="31" hidden="1" customWidth="1" outlineLevel="1"/>
    <col min="16" max="16" width="14.44140625" style="31" hidden="1" customWidth="1" outlineLevel="1"/>
    <col min="17" max="17" width="18.33203125" style="31" hidden="1" customWidth="1" outlineLevel="1"/>
    <col min="18" max="18" width="7.33203125" style="31" hidden="1" customWidth="1" outlineLevel="1"/>
    <col min="19" max="19" width="6.6640625" style="31" hidden="1" customWidth="1" outlineLevel="1"/>
    <col min="20" max="20" width="13.33203125" style="31" hidden="1" customWidth="1" outlineLevel="1"/>
    <col min="21" max="21" width="19.33203125" style="31" hidden="1" customWidth="1" outlineLevel="1"/>
    <col min="22" max="22" width="7.109375" style="31" hidden="1" customWidth="1" outlineLevel="1"/>
    <col min="23" max="23" width="11.6640625" style="31" hidden="1" customWidth="1" outlineLevel="1"/>
    <col min="24" max="24" width="5.6640625" style="31" hidden="1" customWidth="1" outlineLevel="1"/>
    <col min="25" max="25" width="21.109375" style="31" hidden="1" customWidth="1" outlineLevel="1"/>
    <col min="26" max="26" width="22.33203125" style="31" hidden="1" customWidth="1" outlineLevel="1"/>
    <col min="27" max="27" width="21.88671875" style="31" hidden="1" customWidth="1" outlineLevel="1"/>
    <col min="28" max="28" width="21.5546875" style="31" hidden="1" customWidth="1" outlineLevel="1"/>
    <col min="29" max="29" width="16.33203125" style="31" hidden="1" customWidth="1" outlineLevel="1"/>
    <col min="30" max="30" width="20.44140625" style="31" hidden="1" customWidth="1" outlineLevel="1"/>
    <col min="31" max="31" width="7.109375" style="31" hidden="1" customWidth="1" outlineLevel="1"/>
    <col min="32" max="33" width="8.88671875" style="31" hidden="1" customWidth="1" outlineLevel="1"/>
    <col min="34" max="34" width="8.88671875" style="31" collapsed="1"/>
    <col min="35" max="16384" width="8.88671875" style="31"/>
  </cols>
  <sheetData>
    <row r="1" spans="1:33" x14ac:dyDescent="0.3">
      <c r="A1" s="32" t="s">
        <v>169</v>
      </c>
      <c r="B1" s="32" t="s">
        <v>191</v>
      </c>
      <c r="C1" s="32" t="s">
        <v>192</v>
      </c>
      <c r="D1" s="32" t="s">
        <v>193</v>
      </c>
      <c r="E1" s="32" t="s">
        <v>194</v>
      </c>
      <c r="F1" s="32" t="s">
        <v>195</v>
      </c>
      <c r="G1" s="32" t="s">
        <v>171</v>
      </c>
      <c r="H1" s="32" t="s">
        <v>196</v>
      </c>
      <c r="I1" s="32" t="s">
        <v>197</v>
      </c>
      <c r="J1" s="32" t="s">
        <v>198</v>
      </c>
      <c r="K1" s="32" t="s">
        <v>199</v>
      </c>
      <c r="L1" s="32" t="s">
        <v>200</v>
      </c>
      <c r="M1" s="32" t="s">
        <v>201</v>
      </c>
      <c r="N1" s="32" t="s">
        <v>202</v>
      </c>
      <c r="O1" s="32" t="s">
        <v>203</v>
      </c>
      <c r="P1" s="32" t="s">
        <v>204</v>
      </c>
      <c r="Q1" s="32" t="s">
        <v>205</v>
      </c>
      <c r="R1" s="32" t="s">
        <v>206</v>
      </c>
      <c r="S1" s="32" t="str">
        <f>'Invoeren projectpersoneel'!V19</f>
        <v>KOST</v>
      </c>
      <c r="T1" s="32" t="s">
        <v>207</v>
      </c>
      <c r="U1" s="32" t="s">
        <v>208</v>
      </c>
      <c r="V1" s="32" t="s">
        <v>209</v>
      </c>
      <c r="W1" s="32" t="s">
        <v>210</v>
      </c>
      <c r="X1" s="32" t="s">
        <v>211</v>
      </c>
      <c r="Y1" s="32" t="s">
        <v>212</v>
      </c>
      <c r="Z1" s="32" t="s">
        <v>213</v>
      </c>
      <c r="AA1" s="32" t="s">
        <v>214</v>
      </c>
      <c r="AB1" s="32" t="s">
        <v>215</v>
      </c>
      <c r="AC1" s="32" t="s">
        <v>216</v>
      </c>
      <c r="AD1" s="32" t="s">
        <v>217</v>
      </c>
      <c r="AE1" s="32" t="s">
        <v>218</v>
      </c>
      <c r="AF1" s="32" t="s">
        <v>180</v>
      </c>
      <c r="AG1" s="32" t="s">
        <v>219</v>
      </c>
    </row>
    <row r="2" spans="1:33" x14ac:dyDescent="0.3">
      <c r="A2" s="31">
        <f>'Invoeren projectpersoneel'!D20</f>
        <v>1</v>
      </c>
      <c r="B2" s="31">
        <f>'Invoeren projectpersoneel'!F20</f>
        <v>0</v>
      </c>
      <c r="C2" s="31">
        <f>'Invoeren projectpersoneel'!G20</f>
        <v>0</v>
      </c>
      <c r="D2" s="31" t="e">
        <f>'Invoeren projectpersoneel'!#REF!</f>
        <v>#REF!</v>
      </c>
      <c r="E2" s="31" t="str">
        <f>'Invoeren projectpersoneel'!H20</f>
        <v>coach</v>
      </c>
      <c r="F2" s="31" t="str">
        <f>'Invoeren projectpersoneel'!I20</f>
        <v>VVSG</v>
      </c>
      <c r="G2" s="31">
        <f>'Invoeren projectpersoneel'!J20</f>
        <v>0</v>
      </c>
      <c r="H2" s="31">
        <f>'Invoeren projectpersoneel'!K20</f>
        <v>4700</v>
      </c>
      <c r="I2" s="31">
        <f>'Invoeren projectpersoneel'!L20</f>
        <v>4700</v>
      </c>
      <c r="J2" s="31">
        <f>'Invoeren projectpersoneel'!M20</f>
        <v>56.4</v>
      </c>
      <c r="K2" s="31" t="str">
        <f>'Invoeren projectpersoneel'!N20</f>
        <v>ja</v>
      </c>
      <c r="L2" s="31">
        <f>'Invoeren projectpersoneel'!O20</f>
        <v>1</v>
      </c>
      <c r="M2" s="31">
        <f>'Invoeren projectpersoneel'!P20</f>
        <v>0.35</v>
      </c>
      <c r="N2" s="248">
        <f>'Invoeren projectpersoneel'!Q20</f>
        <v>45292</v>
      </c>
      <c r="O2" s="248">
        <f>'Invoeren projectpersoneel'!R20</f>
        <v>45657</v>
      </c>
      <c r="P2" s="31">
        <f>'Invoeren projectpersoneel'!S20</f>
        <v>602</v>
      </c>
      <c r="Q2" s="31">
        <f>'Invoeren projectpersoneel'!T20</f>
        <v>0</v>
      </c>
      <c r="R2" s="31">
        <f>'Invoeren projectpersoneel'!U20</f>
        <v>602</v>
      </c>
      <c r="S2" s="31">
        <f>'Invoeren projectpersoneel'!V20</f>
        <v>33952.799999999996</v>
      </c>
      <c r="T2" s="31" t="str">
        <f>'Invoeren projectpersoneel'!W20</f>
        <v>coaching</v>
      </c>
      <c r="U2" s="31">
        <f>'Invoeren projectpersoneel'!X20</f>
        <v>0</v>
      </c>
      <c r="V2" s="31">
        <f>'Invoeren projectpersoneel'!Y20</f>
        <v>4700</v>
      </c>
      <c r="W2" s="31">
        <f>'Invoeren projectpersoneel'!Z20</f>
        <v>4700</v>
      </c>
      <c r="X2" s="31">
        <f>'Invoeren projectpersoneel'!AA20</f>
        <v>56.4</v>
      </c>
      <c r="Y2" s="31">
        <f>'Invoeren projectpersoneel'!AB20</f>
        <v>1</v>
      </c>
      <c r="Z2" s="31">
        <f>'Invoeren projectpersoneel'!AC20</f>
        <v>0.35</v>
      </c>
      <c r="AA2" s="248">
        <f>'Invoeren projectpersoneel'!AD20</f>
        <v>45292</v>
      </c>
      <c r="AB2" s="248">
        <f>'Invoeren projectpersoneel'!AE20</f>
        <v>45657</v>
      </c>
      <c r="AC2" s="31">
        <f>'Invoeren projectpersoneel'!AF20</f>
        <v>602</v>
      </c>
      <c r="AD2" s="31">
        <f>'Invoeren projectpersoneel'!AG20</f>
        <v>0</v>
      </c>
      <c r="AE2" s="31">
        <f>'Invoeren projectpersoneel'!AH20</f>
        <v>602</v>
      </c>
      <c r="AF2" s="31">
        <f>'Invoeren projectpersoneel'!AI20</f>
        <v>33952.799999999996</v>
      </c>
      <c r="AG2" s="31">
        <f>'Invoeren projectpersoneel'!AJ20</f>
        <v>0</v>
      </c>
    </row>
    <row r="3" spans="1:33" x14ac:dyDescent="0.3">
      <c r="A3" s="31">
        <f>'Invoeren projectpersoneel'!D21</f>
        <v>2</v>
      </c>
      <c r="B3" s="31">
        <f>'Invoeren projectpersoneel'!F21</f>
        <v>0</v>
      </c>
      <c r="C3" s="31">
        <f>'Invoeren projectpersoneel'!G21</f>
        <v>0</v>
      </c>
      <c r="D3" s="31" t="e">
        <f>'Invoeren projectpersoneel'!#REF!</f>
        <v>#REF!</v>
      </c>
      <c r="E3" s="31" t="str">
        <f>'Invoeren projectpersoneel'!H21</f>
        <v>algemene ondersteuning</v>
      </c>
      <c r="F3" s="31" t="str">
        <f>'Invoeren projectpersoneel'!I21</f>
        <v>VVSG</v>
      </c>
      <c r="G3" s="31">
        <f>'Invoeren projectpersoneel'!J21</f>
        <v>0</v>
      </c>
      <c r="H3" s="31">
        <f>'Invoeren projectpersoneel'!K21</f>
        <v>4700</v>
      </c>
      <c r="I3" s="31">
        <f>'Invoeren projectpersoneel'!L21</f>
        <v>4700</v>
      </c>
      <c r="J3" s="31">
        <f>'Invoeren projectpersoneel'!M21</f>
        <v>56.4</v>
      </c>
      <c r="K3" s="31" t="str">
        <f>'Invoeren projectpersoneel'!N21</f>
        <v>ja</v>
      </c>
      <c r="L3" s="31">
        <f>'Invoeren projectpersoneel'!O21</f>
        <v>1</v>
      </c>
      <c r="M3" s="31">
        <f>'Invoeren projectpersoneel'!P21</f>
        <v>0.06</v>
      </c>
      <c r="N3" s="248">
        <f>'Invoeren projectpersoneel'!Q21</f>
        <v>45292</v>
      </c>
      <c r="O3" s="248">
        <f>'Invoeren projectpersoneel'!R21</f>
        <v>45657</v>
      </c>
      <c r="P3" s="31">
        <f>'Invoeren projectpersoneel'!S21</f>
        <v>103.2</v>
      </c>
      <c r="Q3" s="31">
        <f>'Invoeren projectpersoneel'!T21</f>
        <v>0</v>
      </c>
      <c r="R3" s="31">
        <f>'Invoeren projectpersoneel'!U21</f>
        <v>103.2</v>
      </c>
      <c r="S3" s="31">
        <f>'Invoeren projectpersoneel'!V21</f>
        <v>5820.48</v>
      </c>
      <c r="T3" s="31" t="str">
        <f>'Invoeren projectpersoneel'!W21</f>
        <v>juridische ondersteuning, kennisopbouw en -deling, coördinatie, …</v>
      </c>
      <c r="U3" s="31">
        <f>'Invoeren projectpersoneel'!X21</f>
        <v>0</v>
      </c>
      <c r="V3" s="31">
        <f>'Invoeren projectpersoneel'!Y21</f>
        <v>4700</v>
      </c>
      <c r="W3" s="31">
        <f>'Invoeren projectpersoneel'!Z21</f>
        <v>4700</v>
      </c>
      <c r="X3" s="31">
        <f>'Invoeren projectpersoneel'!AA21</f>
        <v>56.4</v>
      </c>
      <c r="Y3" s="31">
        <f>'Invoeren projectpersoneel'!AB21</f>
        <v>1</v>
      </c>
      <c r="Z3" s="31">
        <f>'Invoeren projectpersoneel'!AC21</f>
        <v>0.06</v>
      </c>
      <c r="AA3" s="248">
        <f>'Invoeren projectpersoneel'!AD21</f>
        <v>45292</v>
      </c>
      <c r="AB3" s="248">
        <f>'Invoeren projectpersoneel'!AE21</f>
        <v>45657</v>
      </c>
      <c r="AC3" s="31">
        <f>'Invoeren projectpersoneel'!AF21</f>
        <v>103.2</v>
      </c>
      <c r="AD3" s="31">
        <f>'Invoeren projectpersoneel'!AG21</f>
        <v>0</v>
      </c>
      <c r="AE3" s="31">
        <f>'Invoeren projectpersoneel'!AH21</f>
        <v>103.2</v>
      </c>
      <c r="AF3" s="31">
        <f>'Invoeren projectpersoneel'!AI21</f>
        <v>5820.48</v>
      </c>
      <c r="AG3" s="31">
        <f>'Invoeren projectpersoneel'!AJ21</f>
        <v>0</v>
      </c>
    </row>
    <row r="4" spans="1:33" x14ac:dyDescent="0.3">
      <c r="A4" s="31">
        <f>'Invoeren projectpersoneel'!D22</f>
        <v>3</v>
      </c>
      <c r="B4" s="31">
        <f>'Invoeren projectpersoneel'!F22</f>
        <v>0</v>
      </c>
      <c r="C4" s="31">
        <f>'Invoeren projectpersoneel'!G22</f>
        <v>0</v>
      </c>
      <c r="D4" s="31" t="e">
        <f>'Invoeren projectpersoneel'!#REF!</f>
        <v>#REF!</v>
      </c>
      <c r="E4" s="31">
        <f>'Invoeren projectpersoneel'!H22</f>
        <v>0</v>
      </c>
      <c r="F4" s="31">
        <f>'Invoeren projectpersoneel'!I22</f>
        <v>0</v>
      </c>
      <c r="G4" s="31">
        <f>'Invoeren projectpersoneel'!J22</f>
        <v>0</v>
      </c>
      <c r="H4" s="31">
        <f>'Invoeren projectpersoneel'!K22</f>
        <v>0</v>
      </c>
      <c r="I4" s="31">
        <f>'Invoeren projectpersoneel'!L22</f>
        <v>0</v>
      </c>
      <c r="J4" s="31" t="str">
        <f>'Invoeren projectpersoneel'!M22</f>
        <v/>
      </c>
      <c r="K4" s="31" t="str">
        <f>'Invoeren projectpersoneel'!N22</f>
        <v>nee</v>
      </c>
      <c r="L4" s="31">
        <f>'Invoeren projectpersoneel'!O22</f>
        <v>0</v>
      </c>
      <c r="M4" s="31">
        <f>'Invoeren projectpersoneel'!P22</f>
        <v>0</v>
      </c>
      <c r="N4" s="248">
        <f>'Invoeren projectpersoneel'!Q22</f>
        <v>0</v>
      </c>
      <c r="O4" s="248">
        <f>'Invoeren projectpersoneel'!R22</f>
        <v>0</v>
      </c>
      <c r="P4" s="31">
        <f>'Invoeren projectpersoneel'!S22</f>
        <v>0</v>
      </c>
      <c r="Q4" s="31">
        <f>'Invoeren projectpersoneel'!T22</f>
        <v>0</v>
      </c>
      <c r="R4" s="31">
        <f>'Invoeren projectpersoneel'!U22</f>
        <v>0</v>
      </c>
      <c r="S4" s="31">
        <f>'Invoeren projectpersoneel'!V22</f>
        <v>0</v>
      </c>
      <c r="T4" s="31">
        <f>'Invoeren projectpersoneel'!W22</f>
        <v>0</v>
      </c>
      <c r="U4" s="31">
        <f>'Invoeren projectpersoneel'!X22</f>
        <v>0</v>
      </c>
      <c r="V4" s="31">
        <f>'Invoeren projectpersoneel'!Y22</f>
        <v>0</v>
      </c>
      <c r="W4" s="31">
        <f>'Invoeren projectpersoneel'!Z22</f>
        <v>0</v>
      </c>
      <c r="X4" s="31">
        <f>'Invoeren projectpersoneel'!AA22</f>
        <v>0</v>
      </c>
      <c r="Y4" s="31">
        <f>'Invoeren projectpersoneel'!AB22</f>
        <v>0</v>
      </c>
      <c r="Z4" s="31">
        <f>'Invoeren projectpersoneel'!AC22</f>
        <v>0</v>
      </c>
      <c r="AA4" s="248">
        <f>'Invoeren projectpersoneel'!AD22</f>
        <v>0</v>
      </c>
      <c r="AB4" s="248">
        <f>'Invoeren projectpersoneel'!AE22</f>
        <v>0</v>
      </c>
      <c r="AC4" s="31">
        <f>'Invoeren projectpersoneel'!AF22</f>
        <v>0</v>
      </c>
      <c r="AD4" s="31">
        <f>'Invoeren projectpersoneel'!AG22</f>
        <v>0</v>
      </c>
      <c r="AE4" s="31">
        <f>'Invoeren projectpersoneel'!AH22</f>
        <v>0</v>
      </c>
      <c r="AF4" s="31">
        <f>'Invoeren projectpersoneel'!AI22</f>
        <v>0</v>
      </c>
      <c r="AG4" s="31">
        <f>'Invoeren projectpersoneel'!AJ22</f>
        <v>0</v>
      </c>
    </row>
    <row r="5" spans="1:33" x14ac:dyDescent="0.3">
      <c r="A5" s="31">
        <f>'Invoeren projectpersoneel'!D23</f>
        <v>4</v>
      </c>
      <c r="B5" s="31">
        <f>'Invoeren projectpersoneel'!F23</f>
        <v>0</v>
      </c>
      <c r="C5" s="31">
        <f>'Invoeren projectpersoneel'!G23</f>
        <v>0</v>
      </c>
      <c r="D5" s="31" t="e">
        <f>'Invoeren projectpersoneel'!#REF!</f>
        <v>#REF!</v>
      </c>
      <c r="E5" s="31">
        <f>'Invoeren projectpersoneel'!H23</f>
        <v>0</v>
      </c>
      <c r="F5" s="31">
        <f>'Invoeren projectpersoneel'!I23</f>
        <v>0</v>
      </c>
      <c r="G5" s="31">
        <f>'Invoeren projectpersoneel'!J23</f>
        <v>0</v>
      </c>
      <c r="H5" s="31">
        <f>'Invoeren projectpersoneel'!K23</f>
        <v>0</v>
      </c>
      <c r="I5" s="31">
        <f>'Invoeren projectpersoneel'!L23</f>
        <v>0</v>
      </c>
      <c r="J5" s="31" t="str">
        <f>'Invoeren projectpersoneel'!M23</f>
        <v/>
      </c>
      <c r="K5" s="31" t="str">
        <f>'Invoeren projectpersoneel'!N23</f>
        <v>nee</v>
      </c>
      <c r="L5" s="31">
        <f>'Invoeren projectpersoneel'!O23</f>
        <v>0</v>
      </c>
      <c r="M5" s="31">
        <f>'Invoeren projectpersoneel'!P23</f>
        <v>0</v>
      </c>
      <c r="N5" s="248">
        <f>'Invoeren projectpersoneel'!Q23</f>
        <v>0</v>
      </c>
      <c r="O5" s="248">
        <f>'Invoeren projectpersoneel'!R23</f>
        <v>0</v>
      </c>
      <c r="P5" s="31">
        <f>'Invoeren projectpersoneel'!S23</f>
        <v>0</v>
      </c>
      <c r="Q5" s="31">
        <f>'Invoeren projectpersoneel'!T23</f>
        <v>0</v>
      </c>
      <c r="R5" s="31">
        <f>'Invoeren projectpersoneel'!U23</f>
        <v>0</v>
      </c>
      <c r="S5" s="31">
        <f>'Invoeren projectpersoneel'!V23</f>
        <v>0</v>
      </c>
      <c r="T5" s="31">
        <f>'Invoeren projectpersoneel'!W23</f>
        <v>0</v>
      </c>
      <c r="U5" s="31">
        <f>'Invoeren projectpersoneel'!X23</f>
        <v>0</v>
      </c>
      <c r="V5" s="31">
        <f>'Invoeren projectpersoneel'!Y23</f>
        <v>0</v>
      </c>
      <c r="W5" s="31">
        <f>'Invoeren projectpersoneel'!Z23</f>
        <v>0</v>
      </c>
      <c r="X5" s="31">
        <f>'Invoeren projectpersoneel'!AA23</f>
        <v>0</v>
      </c>
      <c r="Y5" s="31">
        <f>'Invoeren projectpersoneel'!AB23</f>
        <v>0</v>
      </c>
      <c r="Z5" s="31">
        <f>'Invoeren projectpersoneel'!AC23</f>
        <v>0</v>
      </c>
      <c r="AA5" s="248">
        <f>'Invoeren projectpersoneel'!AD23</f>
        <v>0</v>
      </c>
      <c r="AB5" s="248">
        <f>'Invoeren projectpersoneel'!AE23</f>
        <v>0</v>
      </c>
      <c r="AC5" s="31">
        <f>'Invoeren projectpersoneel'!AF23</f>
        <v>0</v>
      </c>
      <c r="AD5" s="31">
        <f>'Invoeren projectpersoneel'!AG23</f>
        <v>0</v>
      </c>
      <c r="AE5" s="31">
        <f>'Invoeren projectpersoneel'!AH23</f>
        <v>0</v>
      </c>
      <c r="AF5" s="31">
        <f>'Invoeren projectpersoneel'!AI23</f>
        <v>0</v>
      </c>
      <c r="AG5" s="31">
        <f>'Invoeren projectpersoneel'!AJ23</f>
        <v>0</v>
      </c>
    </row>
    <row r="6" spans="1:33" x14ac:dyDescent="0.3">
      <c r="A6" s="31">
        <f>'Invoeren projectpersoneel'!D24</f>
        <v>5</v>
      </c>
      <c r="B6" s="31">
        <f>'Invoeren projectpersoneel'!F24</f>
        <v>0</v>
      </c>
      <c r="C6" s="31">
        <f>'Invoeren projectpersoneel'!G24</f>
        <v>0</v>
      </c>
      <c r="D6" s="31" t="e">
        <f>'Invoeren projectpersoneel'!#REF!</f>
        <v>#REF!</v>
      </c>
      <c r="E6" s="31">
        <f>'Invoeren projectpersoneel'!H24</f>
        <v>0</v>
      </c>
      <c r="F6" s="31">
        <f>'Invoeren projectpersoneel'!I24</f>
        <v>0</v>
      </c>
      <c r="G6" s="31">
        <f>'Invoeren projectpersoneel'!J24</f>
        <v>0</v>
      </c>
      <c r="H6" s="31">
        <f>'Invoeren projectpersoneel'!K24</f>
        <v>0</v>
      </c>
      <c r="I6" s="31">
        <f>'Invoeren projectpersoneel'!L24</f>
        <v>0</v>
      </c>
      <c r="J6" s="31" t="str">
        <f>'Invoeren projectpersoneel'!M24</f>
        <v/>
      </c>
      <c r="K6" s="31" t="str">
        <f>'Invoeren projectpersoneel'!N24</f>
        <v>nee</v>
      </c>
      <c r="L6" s="31">
        <f>'Invoeren projectpersoneel'!O24</f>
        <v>0</v>
      </c>
      <c r="M6" s="31">
        <f>'Invoeren projectpersoneel'!P24</f>
        <v>0</v>
      </c>
      <c r="N6" s="248">
        <f>'Invoeren projectpersoneel'!Q24</f>
        <v>0</v>
      </c>
      <c r="O6" s="248">
        <f>'Invoeren projectpersoneel'!R24</f>
        <v>0</v>
      </c>
      <c r="P6" s="31">
        <f>'Invoeren projectpersoneel'!S24</f>
        <v>0</v>
      </c>
      <c r="Q6" s="31">
        <f>'Invoeren projectpersoneel'!T24</f>
        <v>0</v>
      </c>
      <c r="R6" s="31">
        <f>'Invoeren projectpersoneel'!U24</f>
        <v>0</v>
      </c>
      <c r="S6" s="31">
        <f>'Invoeren projectpersoneel'!V24</f>
        <v>0</v>
      </c>
      <c r="T6" s="31">
        <f>'Invoeren projectpersoneel'!W24</f>
        <v>0</v>
      </c>
      <c r="U6" s="31">
        <f>'Invoeren projectpersoneel'!X24</f>
        <v>0</v>
      </c>
      <c r="V6" s="31">
        <f>'Invoeren projectpersoneel'!Y24</f>
        <v>0</v>
      </c>
      <c r="W6" s="31">
        <f>'Invoeren projectpersoneel'!Z24</f>
        <v>0</v>
      </c>
      <c r="X6" s="31">
        <f>'Invoeren projectpersoneel'!AA24</f>
        <v>0</v>
      </c>
      <c r="Y6" s="31">
        <f>'Invoeren projectpersoneel'!AB24</f>
        <v>0</v>
      </c>
      <c r="Z6" s="31">
        <f>'Invoeren projectpersoneel'!AC24</f>
        <v>0</v>
      </c>
      <c r="AA6" s="248">
        <f>'Invoeren projectpersoneel'!AD24</f>
        <v>0</v>
      </c>
      <c r="AB6" s="248">
        <f>'Invoeren projectpersoneel'!AE24</f>
        <v>0</v>
      </c>
      <c r="AC6" s="31">
        <f>'Invoeren projectpersoneel'!AF24</f>
        <v>0</v>
      </c>
      <c r="AD6" s="31">
        <f>'Invoeren projectpersoneel'!AG24</f>
        <v>0</v>
      </c>
      <c r="AE6" s="31">
        <f>'Invoeren projectpersoneel'!AH24</f>
        <v>0</v>
      </c>
      <c r="AF6" s="31">
        <f>'Invoeren projectpersoneel'!AI24</f>
        <v>0</v>
      </c>
      <c r="AG6" s="31">
        <f>'Invoeren projectpersoneel'!AJ24</f>
        <v>0</v>
      </c>
    </row>
    <row r="7" spans="1:33" x14ac:dyDescent="0.3">
      <c r="A7" s="31">
        <f>'Invoeren projectpersoneel'!D25</f>
        <v>6</v>
      </c>
      <c r="B7" s="31">
        <f>'Invoeren projectpersoneel'!F25</f>
        <v>0</v>
      </c>
      <c r="C7" s="31">
        <f>'Invoeren projectpersoneel'!G25</f>
        <v>0</v>
      </c>
      <c r="D7" s="31" t="e">
        <f>'Invoeren projectpersoneel'!#REF!</f>
        <v>#REF!</v>
      </c>
      <c r="E7" s="31">
        <f>'Invoeren projectpersoneel'!H25</f>
        <v>0</v>
      </c>
      <c r="F7" s="31">
        <f>'Invoeren projectpersoneel'!I25</f>
        <v>0</v>
      </c>
      <c r="G7" s="31">
        <f>'Invoeren projectpersoneel'!J25</f>
        <v>0</v>
      </c>
      <c r="H7" s="31" t="str">
        <f>'Invoeren projectpersoneel'!K25</f>
        <v>intern personeel</v>
      </c>
      <c r="I7" s="31">
        <f>'Invoeren projectpersoneel'!L25</f>
        <v>0</v>
      </c>
      <c r="J7" s="31" t="str">
        <f>'Invoeren projectpersoneel'!M25</f>
        <v/>
      </c>
      <c r="K7" s="31" t="str">
        <f>'Invoeren projectpersoneel'!N25</f>
        <v>nee</v>
      </c>
      <c r="L7" s="31">
        <f>'Invoeren projectpersoneel'!O25</f>
        <v>0</v>
      </c>
      <c r="M7" s="31">
        <f>'Invoeren projectpersoneel'!P25</f>
        <v>0</v>
      </c>
      <c r="N7" s="248">
        <f>'Invoeren projectpersoneel'!Q25</f>
        <v>0</v>
      </c>
      <c r="O7" s="248">
        <f>'Invoeren projectpersoneel'!R25</f>
        <v>0</v>
      </c>
      <c r="P7" s="31">
        <f>'Invoeren projectpersoneel'!S25</f>
        <v>0</v>
      </c>
      <c r="Q7" s="31">
        <f>'Invoeren projectpersoneel'!T25</f>
        <v>0</v>
      </c>
      <c r="R7" s="31">
        <f>'Invoeren projectpersoneel'!U25</f>
        <v>0</v>
      </c>
      <c r="S7" s="31">
        <f>'Invoeren projectpersoneel'!V25</f>
        <v>0</v>
      </c>
      <c r="T7" s="31">
        <f>'Invoeren projectpersoneel'!W25</f>
        <v>0</v>
      </c>
      <c r="U7" s="31">
        <f>'Invoeren projectpersoneel'!X25</f>
        <v>0</v>
      </c>
      <c r="V7" s="31" t="str">
        <f>'Invoeren projectpersoneel'!Y25</f>
        <v>intern personeel</v>
      </c>
      <c r="W7" s="31">
        <f>'Invoeren projectpersoneel'!Z25</f>
        <v>0</v>
      </c>
      <c r="X7" s="31">
        <f>'Invoeren projectpersoneel'!AA25</f>
        <v>0</v>
      </c>
      <c r="Y7" s="31">
        <f>'Invoeren projectpersoneel'!AB25</f>
        <v>0</v>
      </c>
      <c r="Z7" s="31">
        <f>'Invoeren projectpersoneel'!AC25</f>
        <v>0</v>
      </c>
      <c r="AA7" s="248">
        <f>'Invoeren projectpersoneel'!AD25</f>
        <v>0</v>
      </c>
      <c r="AB7" s="248">
        <f>'Invoeren projectpersoneel'!AE25</f>
        <v>0</v>
      </c>
      <c r="AC7" s="31">
        <f>'Invoeren projectpersoneel'!AF25</f>
        <v>0</v>
      </c>
      <c r="AD7" s="31">
        <f>'Invoeren projectpersoneel'!AG25</f>
        <v>0</v>
      </c>
      <c r="AE7" s="31">
        <f>'Invoeren projectpersoneel'!AH25</f>
        <v>0</v>
      </c>
      <c r="AF7" s="31">
        <f>'Invoeren projectpersoneel'!AI25</f>
        <v>0</v>
      </c>
      <c r="AG7" s="31">
        <f>'Invoeren projectpersoneel'!AJ25</f>
        <v>0</v>
      </c>
    </row>
    <row r="8" spans="1:33" x14ac:dyDescent="0.3">
      <c r="A8" s="31">
        <f>'Invoeren projectpersoneel'!D26</f>
        <v>7</v>
      </c>
      <c r="B8" s="31">
        <f>'Invoeren projectpersoneel'!F26</f>
        <v>0</v>
      </c>
      <c r="C8" s="31">
        <f>'Invoeren projectpersoneel'!G26</f>
        <v>0</v>
      </c>
      <c r="D8" s="31" t="e">
        <f>'Invoeren projectpersoneel'!#REF!</f>
        <v>#REF!</v>
      </c>
      <c r="E8" s="31">
        <f>'Invoeren projectpersoneel'!H26</f>
        <v>0</v>
      </c>
      <c r="F8" s="31">
        <f>'Invoeren projectpersoneel'!I26</f>
        <v>0</v>
      </c>
      <c r="G8" s="31">
        <f>'Invoeren projectpersoneel'!J26</f>
        <v>0</v>
      </c>
      <c r="H8" s="31" t="str">
        <f>'Invoeren projectpersoneel'!K26</f>
        <v>intern personeel</v>
      </c>
      <c r="I8" s="31">
        <f>'Invoeren projectpersoneel'!L26</f>
        <v>0</v>
      </c>
      <c r="J8" s="31" t="str">
        <f>'Invoeren projectpersoneel'!M26</f>
        <v/>
      </c>
      <c r="K8" s="31" t="str">
        <f>'Invoeren projectpersoneel'!N26</f>
        <v>nee</v>
      </c>
      <c r="L8" s="31">
        <f>'Invoeren projectpersoneel'!O26</f>
        <v>0</v>
      </c>
      <c r="M8" s="31">
        <f>'Invoeren projectpersoneel'!P26</f>
        <v>0</v>
      </c>
      <c r="N8" s="248">
        <f>'Invoeren projectpersoneel'!Q26</f>
        <v>0</v>
      </c>
      <c r="O8" s="248">
        <f>'Invoeren projectpersoneel'!R26</f>
        <v>0</v>
      </c>
      <c r="P8" s="31">
        <f>'Invoeren projectpersoneel'!S26</f>
        <v>0</v>
      </c>
      <c r="Q8" s="31">
        <f>'Invoeren projectpersoneel'!T26</f>
        <v>0</v>
      </c>
      <c r="R8" s="31">
        <f>'Invoeren projectpersoneel'!U26</f>
        <v>0</v>
      </c>
      <c r="S8" s="31">
        <f>'Invoeren projectpersoneel'!V26</f>
        <v>0</v>
      </c>
      <c r="T8" s="31">
        <f>'Invoeren projectpersoneel'!W26</f>
        <v>0</v>
      </c>
      <c r="U8" s="31">
        <f>'Invoeren projectpersoneel'!X26</f>
        <v>0</v>
      </c>
      <c r="V8" s="31" t="str">
        <f>'Invoeren projectpersoneel'!Y26</f>
        <v>intern personeel</v>
      </c>
      <c r="W8" s="31">
        <f>'Invoeren projectpersoneel'!Z26</f>
        <v>0</v>
      </c>
      <c r="X8" s="31">
        <f>'Invoeren projectpersoneel'!AA26</f>
        <v>0</v>
      </c>
      <c r="Y8" s="31">
        <f>'Invoeren projectpersoneel'!AB26</f>
        <v>0</v>
      </c>
      <c r="Z8" s="31">
        <f>'Invoeren projectpersoneel'!AC26</f>
        <v>0</v>
      </c>
      <c r="AA8" s="248">
        <f>'Invoeren projectpersoneel'!AD26</f>
        <v>0</v>
      </c>
      <c r="AB8" s="248">
        <f>'Invoeren projectpersoneel'!AE26</f>
        <v>0</v>
      </c>
      <c r="AC8" s="31">
        <f>'Invoeren projectpersoneel'!AF26</f>
        <v>0</v>
      </c>
      <c r="AD8" s="31">
        <f>'Invoeren projectpersoneel'!AG26</f>
        <v>0</v>
      </c>
      <c r="AE8" s="31">
        <f>'Invoeren projectpersoneel'!AH26</f>
        <v>0</v>
      </c>
      <c r="AF8" s="31">
        <f>'Invoeren projectpersoneel'!AI26</f>
        <v>0</v>
      </c>
      <c r="AG8" s="31">
        <f>'Invoeren projectpersoneel'!AJ26</f>
        <v>0</v>
      </c>
    </row>
    <row r="9" spans="1:33" x14ac:dyDescent="0.3">
      <c r="A9" s="31">
        <f>'Invoeren projectpersoneel'!D27</f>
        <v>8</v>
      </c>
      <c r="B9" s="31">
        <f>'Invoeren projectpersoneel'!F27</f>
        <v>0</v>
      </c>
      <c r="C9" s="31">
        <f>'Invoeren projectpersoneel'!G27</f>
        <v>0</v>
      </c>
      <c r="D9" s="31" t="e">
        <f>'Invoeren projectpersoneel'!#REF!</f>
        <v>#REF!</v>
      </c>
      <c r="E9" s="31">
        <f>'Invoeren projectpersoneel'!H27</f>
        <v>0</v>
      </c>
      <c r="F9" s="31">
        <f>'Invoeren projectpersoneel'!I27</f>
        <v>0</v>
      </c>
      <c r="G9" s="31">
        <f>'Invoeren projectpersoneel'!J27</f>
        <v>0</v>
      </c>
      <c r="H9" s="31" t="str">
        <f>'Invoeren projectpersoneel'!K27</f>
        <v>intern personeel</v>
      </c>
      <c r="I9" s="31">
        <f>'Invoeren projectpersoneel'!L27</f>
        <v>0</v>
      </c>
      <c r="J9" s="31" t="str">
        <f>'Invoeren projectpersoneel'!M27</f>
        <v/>
      </c>
      <c r="K9" s="31" t="str">
        <f>'Invoeren projectpersoneel'!N27</f>
        <v>nee</v>
      </c>
      <c r="L9" s="31">
        <f>'Invoeren projectpersoneel'!O27</f>
        <v>0</v>
      </c>
      <c r="M9" s="31">
        <f>'Invoeren projectpersoneel'!P27</f>
        <v>0</v>
      </c>
      <c r="N9" s="248">
        <f>'Invoeren projectpersoneel'!Q27</f>
        <v>0</v>
      </c>
      <c r="O9" s="248">
        <f>'Invoeren projectpersoneel'!R27</f>
        <v>0</v>
      </c>
      <c r="P9" s="31">
        <f>'Invoeren projectpersoneel'!S27</f>
        <v>0</v>
      </c>
      <c r="Q9" s="31">
        <f>'Invoeren projectpersoneel'!T27</f>
        <v>0</v>
      </c>
      <c r="R9" s="31">
        <f>'Invoeren projectpersoneel'!U27</f>
        <v>0</v>
      </c>
      <c r="S9" s="31">
        <f>'Invoeren projectpersoneel'!V27</f>
        <v>0</v>
      </c>
      <c r="T9" s="31">
        <f>'Invoeren projectpersoneel'!W27</f>
        <v>0</v>
      </c>
      <c r="U9" s="31">
        <f>'Invoeren projectpersoneel'!X27</f>
        <v>0</v>
      </c>
      <c r="V9" s="31" t="str">
        <f>'Invoeren projectpersoneel'!Y27</f>
        <v>intern personeel</v>
      </c>
      <c r="W9" s="31">
        <f>'Invoeren projectpersoneel'!Z27</f>
        <v>0</v>
      </c>
      <c r="X9" s="31">
        <f>'Invoeren projectpersoneel'!AA27</f>
        <v>0</v>
      </c>
      <c r="Y9" s="31">
        <f>'Invoeren projectpersoneel'!AB27</f>
        <v>0</v>
      </c>
      <c r="Z9" s="31">
        <f>'Invoeren projectpersoneel'!AC27</f>
        <v>0</v>
      </c>
      <c r="AA9" s="248">
        <f>'Invoeren projectpersoneel'!AD27</f>
        <v>0</v>
      </c>
      <c r="AB9" s="248">
        <f>'Invoeren projectpersoneel'!AE27</f>
        <v>0</v>
      </c>
      <c r="AC9" s="31">
        <f>'Invoeren projectpersoneel'!AF27</f>
        <v>0</v>
      </c>
      <c r="AD9" s="31">
        <f>'Invoeren projectpersoneel'!AG27</f>
        <v>0</v>
      </c>
      <c r="AE9" s="31">
        <f>'Invoeren projectpersoneel'!AH27</f>
        <v>0</v>
      </c>
      <c r="AF9" s="31">
        <f>'Invoeren projectpersoneel'!AI27</f>
        <v>0</v>
      </c>
      <c r="AG9" s="31">
        <f>'Invoeren projectpersoneel'!AJ27</f>
        <v>0</v>
      </c>
    </row>
    <row r="10" spans="1:33" x14ac:dyDescent="0.3">
      <c r="A10" s="31">
        <f>'Invoeren projectpersoneel'!D28</f>
        <v>9</v>
      </c>
      <c r="B10" s="31">
        <f>'Invoeren projectpersoneel'!F28</f>
        <v>0</v>
      </c>
      <c r="C10" s="31">
        <f>'Invoeren projectpersoneel'!G28</f>
        <v>0</v>
      </c>
      <c r="D10" s="31" t="e">
        <f>'Invoeren projectpersoneel'!#REF!</f>
        <v>#REF!</v>
      </c>
      <c r="E10" s="31">
        <f>'Invoeren projectpersoneel'!H28</f>
        <v>0</v>
      </c>
      <c r="F10" s="31">
        <f>'Invoeren projectpersoneel'!I28</f>
        <v>0</v>
      </c>
      <c r="G10" s="31">
        <f>'Invoeren projectpersoneel'!J28</f>
        <v>0</v>
      </c>
      <c r="H10" s="31" t="str">
        <f>'Invoeren projectpersoneel'!K28</f>
        <v>intern personeel</v>
      </c>
      <c r="I10" s="31">
        <f>'Invoeren projectpersoneel'!L28</f>
        <v>0</v>
      </c>
      <c r="J10" s="31" t="str">
        <f>'Invoeren projectpersoneel'!M28</f>
        <v/>
      </c>
      <c r="K10" s="31" t="str">
        <f>'Invoeren projectpersoneel'!N28</f>
        <v>nee</v>
      </c>
      <c r="L10" s="31">
        <f>'Invoeren projectpersoneel'!O28</f>
        <v>0</v>
      </c>
      <c r="M10" s="31">
        <f>'Invoeren projectpersoneel'!P28</f>
        <v>0</v>
      </c>
      <c r="N10" s="248">
        <f>'Invoeren projectpersoneel'!Q28</f>
        <v>0</v>
      </c>
      <c r="O10" s="248">
        <f>'Invoeren projectpersoneel'!R28</f>
        <v>0</v>
      </c>
      <c r="P10" s="31">
        <f>'Invoeren projectpersoneel'!S28</f>
        <v>0</v>
      </c>
      <c r="Q10" s="31">
        <f>'Invoeren projectpersoneel'!T28</f>
        <v>0</v>
      </c>
      <c r="R10" s="31">
        <f>'Invoeren projectpersoneel'!U28</f>
        <v>0</v>
      </c>
      <c r="S10" s="31">
        <f>'Invoeren projectpersoneel'!V28</f>
        <v>0</v>
      </c>
      <c r="T10" s="31">
        <f>'Invoeren projectpersoneel'!W28</f>
        <v>0</v>
      </c>
      <c r="U10" s="31">
        <f>'Invoeren projectpersoneel'!X28</f>
        <v>0</v>
      </c>
      <c r="V10" s="31" t="str">
        <f>'Invoeren projectpersoneel'!Y28</f>
        <v>intern personeel</v>
      </c>
      <c r="W10" s="31">
        <f>'Invoeren projectpersoneel'!Z28</f>
        <v>0</v>
      </c>
      <c r="X10" s="31">
        <f>'Invoeren projectpersoneel'!AA28</f>
        <v>0</v>
      </c>
      <c r="Y10" s="31">
        <f>'Invoeren projectpersoneel'!AB28</f>
        <v>0</v>
      </c>
      <c r="Z10" s="31">
        <f>'Invoeren projectpersoneel'!AC28</f>
        <v>0</v>
      </c>
      <c r="AA10" s="248">
        <f>'Invoeren projectpersoneel'!AD28</f>
        <v>0</v>
      </c>
      <c r="AB10" s="248">
        <f>'Invoeren projectpersoneel'!AE28</f>
        <v>0</v>
      </c>
      <c r="AC10" s="31">
        <f>'Invoeren projectpersoneel'!AF28</f>
        <v>0</v>
      </c>
      <c r="AD10" s="31">
        <f>'Invoeren projectpersoneel'!AG28</f>
        <v>0</v>
      </c>
      <c r="AE10" s="31">
        <f>'Invoeren projectpersoneel'!AH28</f>
        <v>0</v>
      </c>
      <c r="AF10" s="31">
        <f>'Invoeren projectpersoneel'!AI28</f>
        <v>0</v>
      </c>
      <c r="AG10" s="31">
        <f>'Invoeren projectpersoneel'!AJ28</f>
        <v>0</v>
      </c>
    </row>
    <row r="11" spans="1:33" x14ac:dyDescent="0.3">
      <c r="A11" s="31">
        <f>'Invoeren projectpersoneel'!D29</f>
        <v>10</v>
      </c>
      <c r="B11" s="31">
        <f>'Invoeren projectpersoneel'!F29</f>
        <v>0</v>
      </c>
      <c r="C11" s="31">
        <f>'Invoeren projectpersoneel'!G29</f>
        <v>0</v>
      </c>
      <c r="D11" s="31" t="e">
        <f>'Invoeren projectpersoneel'!#REF!</f>
        <v>#REF!</v>
      </c>
      <c r="E11" s="31">
        <f>'Invoeren projectpersoneel'!H29</f>
        <v>0</v>
      </c>
      <c r="F11" s="31">
        <f>'Invoeren projectpersoneel'!I29</f>
        <v>0</v>
      </c>
      <c r="G11" s="31">
        <f>'Invoeren projectpersoneel'!J29</f>
        <v>0</v>
      </c>
      <c r="H11" s="31" t="str">
        <f>'Invoeren projectpersoneel'!K29</f>
        <v>intern personeel</v>
      </c>
      <c r="I11" s="31">
        <f>'Invoeren projectpersoneel'!L29</f>
        <v>0</v>
      </c>
      <c r="J11" s="31" t="str">
        <f>'Invoeren projectpersoneel'!M29</f>
        <v/>
      </c>
      <c r="K11" s="31" t="str">
        <f>'Invoeren projectpersoneel'!N29</f>
        <v>nee</v>
      </c>
      <c r="L11" s="31">
        <f>'Invoeren projectpersoneel'!O29</f>
        <v>0</v>
      </c>
      <c r="M11" s="31">
        <f>'Invoeren projectpersoneel'!P29</f>
        <v>0</v>
      </c>
      <c r="N11" s="248">
        <f>'Invoeren projectpersoneel'!Q29</f>
        <v>0</v>
      </c>
      <c r="O11" s="248">
        <f>'Invoeren projectpersoneel'!R29</f>
        <v>0</v>
      </c>
      <c r="P11" s="31">
        <f>'Invoeren projectpersoneel'!S29</f>
        <v>0</v>
      </c>
      <c r="Q11" s="31">
        <f>'Invoeren projectpersoneel'!T29</f>
        <v>0</v>
      </c>
      <c r="R11" s="31">
        <f>'Invoeren projectpersoneel'!U29</f>
        <v>0</v>
      </c>
      <c r="S11" s="31">
        <f>'Invoeren projectpersoneel'!V29</f>
        <v>0</v>
      </c>
      <c r="T11" s="31">
        <f>'Invoeren projectpersoneel'!W29</f>
        <v>0</v>
      </c>
      <c r="U11" s="31">
        <f>'Invoeren projectpersoneel'!X29</f>
        <v>0</v>
      </c>
      <c r="V11" s="31" t="str">
        <f>'Invoeren projectpersoneel'!Y29</f>
        <v>intern personeel</v>
      </c>
      <c r="W11" s="31">
        <f>'Invoeren projectpersoneel'!Z29</f>
        <v>0</v>
      </c>
      <c r="X11" s="31">
        <f>'Invoeren projectpersoneel'!AA29</f>
        <v>0</v>
      </c>
      <c r="Y11" s="31">
        <f>'Invoeren projectpersoneel'!AB29</f>
        <v>0</v>
      </c>
      <c r="Z11" s="31">
        <f>'Invoeren projectpersoneel'!AC29</f>
        <v>0</v>
      </c>
      <c r="AA11" s="248">
        <f>'Invoeren projectpersoneel'!AD29</f>
        <v>0</v>
      </c>
      <c r="AB11" s="248">
        <f>'Invoeren projectpersoneel'!AE29</f>
        <v>0</v>
      </c>
      <c r="AC11" s="31">
        <f>'Invoeren projectpersoneel'!AF29</f>
        <v>0</v>
      </c>
      <c r="AD11" s="31">
        <f>'Invoeren projectpersoneel'!AG29</f>
        <v>0</v>
      </c>
      <c r="AE11" s="31">
        <f>'Invoeren projectpersoneel'!AH29</f>
        <v>0</v>
      </c>
      <c r="AF11" s="31">
        <f>'Invoeren projectpersoneel'!AI29</f>
        <v>0</v>
      </c>
      <c r="AG11" s="31">
        <f>'Invoeren projectpersoneel'!AJ29</f>
        <v>0</v>
      </c>
    </row>
    <row r="12" spans="1:33" x14ac:dyDescent="0.3">
      <c r="A12" s="31">
        <f>'Invoeren projectpersoneel'!D30</f>
        <v>11</v>
      </c>
      <c r="B12" s="31">
        <f>'Invoeren projectpersoneel'!F30</f>
        <v>0</v>
      </c>
      <c r="C12" s="31">
        <f>'Invoeren projectpersoneel'!G30</f>
        <v>0</v>
      </c>
      <c r="D12" s="31" t="e">
        <f>'Invoeren projectpersoneel'!#REF!</f>
        <v>#REF!</v>
      </c>
      <c r="E12" s="31">
        <f>'Invoeren projectpersoneel'!H30</f>
        <v>0</v>
      </c>
      <c r="F12" s="31">
        <f>'Invoeren projectpersoneel'!I30</f>
        <v>0</v>
      </c>
      <c r="G12" s="31">
        <f>'Invoeren projectpersoneel'!J30</f>
        <v>0</v>
      </c>
      <c r="H12" s="31" t="str">
        <f>'Invoeren projectpersoneel'!K30</f>
        <v>intern personeel</v>
      </c>
      <c r="I12" s="31">
        <f>'Invoeren projectpersoneel'!L30</f>
        <v>0</v>
      </c>
      <c r="J12" s="31" t="str">
        <f>'Invoeren projectpersoneel'!M30</f>
        <v/>
      </c>
      <c r="K12" s="31" t="str">
        <f>'Invoeren projectpersoneel'!N30</f>
        <v>nee</v>
      </c>
      <c r="L12" s="31">
        <f>'Invoeren projectpersoneel'!O30</f>
        <v>0</v>
      </c>
      <c r="M12" s="31">
        <f>'Invoeren projectpersoneel'!P30</f>
        <v>0</v>
      </c>
      <c r="N12" s="248">
        <f>'Invoeren projectpersoneel'!Q30</f>
        <v>0</v>
      </c>
      <c r="O12" s="248">
        <f>'Invoeren projectpersoneel'!R30</f>
        <v>0</v>
      </c>
      <c r="P12" s="31">
        <f>'Invoeren projectpersoneel'!S30</f>
        <v>0</v>
      </c>
      <c r="Q12" s="31">
        <f>'Invoeren projectpersoneel'!T30</f>
        <v>0</v>
      </c>
      <c r="R12" s="31">
        <f>'Invoeren projectpersoneel'!U30</f>
        <v>0</v>
      </c>
      <c r="S12" s="31">
        <f>'Invoeren projectpersoneel'!V30</f>
        <v>0</v>
      </c>
      <c r="T12" s="31">
        <f>'Invoeren projectpersoneel'!W30</f>
        <v>0</v>
      </c>
      <c r="U12" s="31">
        <f>'Invoeren projectpersoneel'!X30</f>
        <v>0</v>
      </c>
      <c r="V12" s="31" t="str">
        <f>'Invoeren projectpersoneel'!Y30</f>
        <v>intern personeel</v>
      </c>
      <c r="W12" s="31">
        <f>'Invoeren projectpersoneel'!Z30</f>
        <v>0</v>
      </c>
      <c r="X12" s="31">
        <f>'Invoeren projectpersoneel'!AA30</f>
        <v>0</v>
      </c>
      <c r="Y12" s="31">
        <f>'Invoeren projectpersoneel'!AB30</f>
        <v>0</v>
      </c>
      <c r="Z12" s="31">
        <f>'Invoeren projectpersoneel'!AC30</f>
        <v>0</v>
      </c>
      <c r="AA12" s="248">
        <f>'Invoeren projectpersoneel'!AD30</f>
        <v>0</v>
      </c>
      <c r="AB12" s="248">
        <f>'Invoeren projectpersoneel'!AE30</f>
        <v>0</v>
      </c>
      <c r="AC12" s="31">
        <f>'Invoeren projectpersoneel'!AF30</f>
        <v>0</v>
      </c>
      <c r="AD12" s="31">
        <f>'Invoeren projectpersoneel'!AG30</f>
        <v>0</v>
      </c>
      <c r="AE12" s="31">
        <f>'Invoeren projectpersoneel'!AH30</f>
        <v>0</v>
      </c>
      <c r="AF12" s="31">
        <f>'Invoeren projectpersoneel'!AI30</f>
        <v>0</v>
      </c>
      <c r="AG12" s="31">
        <f>'Invoeren projectpersoneel'!AJ30</f>
        <v>0</v>
      </c>
    </row>
    <row r="13" spans="1:33" x14ac:dyDescent="0.3">
      <c r="A13" s="31">
        <f>'Invoeren projectpersoneel'!D31</f>
        <v>12</v>
      </c>
      <c r="B13" s="31">
        <f>'Invoeren projectpersoneel'!F31</f>
        <v>0</v>
      </c>
      <c r="C13" s="31">
        <f>'Invoeren projectpersoneel'!G31</f>
        <v>0</v>
      </c>
      <c r="D13" s="31" t="e">
        <f>'Invoeren projectpersoneel'!#REF!</f>
        <v>#REF!</v>
      </c>
      <c r="E13" s="31">
        <f>'Invoeren projectpersoneel'!H31</f>
        <v>0</v>
      </c>
      <c r="F13" s="31">
        <f>'Invoeren projectpersoneel'!I31</f>
        <v>0</v>
      </c>
      <c r="G13" s="31">
        <f>'Invoeren projectpersoneel'!J31</f>
        <v>0</v>
      </c>
      <c r="H13" s="31" t="str">
        <f>'Invoeren projectpersoneel'!K31</f>
        <v>intern personeel</v>
      </c>
      <c r="I13" s="31">
        <f>'Invoeren projectpersoneel'!L31</f>
        <v>0</v>
      </c>
      <c r="J13" s="31" t="str">
        <f>'Invoeren projectpersoneel'!M31</f>
        <v/>
      </c>
      <c r="K13" s="31" t="str">
        <f>'Invoeren projectpersoneel'!N31</f>
        <v>nee</v>
      </c>
      <c r="L13" s="31">
        <f>'Invoeren projectpersoneel'!O31</f>
        <v>0</v>
      </c>
      <c r="M13" s="31">
        <f>'Invoeren projectpersoneel'!P31</f>
        <v>0</v>
      </c>
      <c r="N13" s="248">
        <f>'Invoeren projectpersoneel'!Q31</f>
        <v>0</v>
      </c>
      <c r="O13" s="248">
        <f>'Invoeren projectpersoneel'!R31</f>
        <v>0</v>
      </c>
      <c r="P13" s="31">
        <f>'Invoeren projectpersoneel'!S31</f>
        <v>0</v>
      </c>
      <c r="Q13" s="31">
        <f>'Invoeren projectpersoneel'!T31</f>
        <v>0</v>
      </c>
      <c r="R13" s="31">
        <f>'Invoeren projectpersoneel'!U31</f>
        <v>0</v>
      </c>
      <c r="S13" s="31">
        <f>'Invoeren projectpersoneel'!V31</f>
        <v>0</v>
      </c>
      <c r="T13" s="31">
        <f>'Invoeren projectpersoneel'!W31</f>
        <v>0</v>
      </c>
      <c r="U13" s="31">
        <f>'Invoeren projectpersoneel'!X31</f>
        <v>0</v>
      </c>
      <c r="V13" s="31" t="str">
        <f>'Invoeren projectpersoneel'!Y31</f>
        <v>intern personeel</v>
      </c>
      <c r="W13" s="31">
        <f>'Invoeren projectpersoneel'!Z31</f>
        <v>0</v>
      </c>
      <c r="X13" s="31">
        <f>'Invoeren projectpersoneel'!AA31</f>
        <v>0</v>
      </c>
      <c r="Y13" s="31">
        <f>'Invoeren projectpersoneel'!AB31</f>
        <v>0</v>
      </c>
      <c r="Z13" s="31">
        <f>'Invoeren projectpersoneel'!AC31</f>
        <v>0</v>
      </c>
      <c r="AA13" s="248">
        <f>'Invoeren projectpersoneel'!AD31</f>
        <v>0</v>
      </c>
      <c r="AB13" s="248">
        <f>'Invoeren projectpersoneel'!AE31</f>
        <v>0</v>
      </c>
      <c r="AC13" s="31">
        <f>'Invoeren projectpersoneel'!AF31</f>
        <v>0</v>
      </c>
      <c r="AD13" s="31">
        <f>'Invoeren projectpersoneel'!AG31</f>
        <v>0</v>
      </c>
      <c r="AE13" s="31">
        <f>'Invoeren projectpersoneel'!AH31</f>
        <v>0</v>
      </c>
      <c r="AF13" s="31">
        <f>'Invoeren projectpersoneel'!AI31</f>
        <v>0</v>
      </c>
      <c r="AG13" s="31">
        <f>'Invoeren projectpersoneel'!AJ31</f>
        <v>0</v>
      </c>
    </row>
    <row r="14" spans="1:33" x14ac:dyDescent="0.3">
      <c r="A14" s="31">
        <f>'Invoeren projectpersoneel'!D32</f>
        <v>13</v>
      </c>
      <c r="B14" s="31">
        <f>'Invoeren projectpersoneel'!F32</f>
        <v>0</v>
      </c>
      <c r="C14" s="31">
        <f>'Invoeren projectpersoneel'!G32</f>
        <v>0</v>
      </c>
      <c r="D14" s="31" t="e">
        <f>'Invoeren projectpersoneel'!#REF!</f>
        <v>#REF!</v>
      </c>
      <c r="E14" s="31">
        <f>'Invoeren projectpersoneel'!H32</f>
        <v>0</v>
      </c>
      <c r="F14" s="31">
        <f>'Invoeren projectpersoneel'!I32</f>
        <v>0</v>
      </c>
      <c r="G14" s="31">
        <f>'Invoeren projectpersoneel'!J32</f>
        <v>0</v>
      </c>
      <c r="H14" s="31" t="str">
        <f>'Invoeren projectpersoneel'!K32</f>
        <v>intern personeel</v>
      </c>
      <c r="I14" s="31">
        <f>'Invoeren projectpersoneel'!L32</f>
        <v>0</v>
      </c>
      <c r="J14" s="31" t="str">
        <f>'Invoeren projectpersoneel'!M32</f>
        <v/>
      </c>
      <c r="K14" s="31" t="str">
        <f>'Invoeren projectpersoneel'!N32</f>
        <v>nee</v>
      </c>
      <c r="L14" s="31">
        <f>'Invoeren projectpersoneel'!O32</f>
        <v>0</v>
      </c>
      <c r="M14" s="31">
        <f>'Invoeren projectpersoneel'!P32</f>
        <v>0</v>
      </c>
      <c r="N14" s="248">
        <f>'Invoeren projectpersoneel'!Q32</f>
        <v>0</v>
      </c>
      <c r="O14" s="248">
        <f>'Invoeren projectpersoneel'!R32</f>
        <v>0</v>
      </c>
      <c r="P14" s="31">
        <f>'Invoeren projectpersoneel'!S32</f>
        <v>0</v>
      </c>
      <c r="Q14" s="31">
        <f>'Invoeren projectpersoneel'!T32</f>
        <v>0</v>
      </c>
      <c r="R14" s="31">
        <f>'Invoeren projectpersoneel'!U32</f>
        <v>0</v>
      </c>
      <c r="S14" s="31">
        <f>'Invoeren projectpersoneel'!V32</f>
        <v>0</v>
      </c>
      <c r="T14" s="31">
        <f>'Invoeren projectpersoneel'!W32</f>
        <v>0</v>
      </c>
      <c r="U14" s="31">
        <f>'Invoeren projectpersoneel'!X32</f>
        <v>0</v>
      </c>
      <c r="V14" s="31" t="str">
        <f>'Invoeren projectpersoneel'!Y32</f>
        <v>intern personeel</v>
      </c>
      <c r="W14" s="31">
        <f>'Invoeren projectpersoneel'!Z32</f>
        <v>0</v>
      </c>
      <c r="X14" s="31">
        <f>'Invoeren projectpersoneel'!AA32</f>
        <v>0</v>
      </c>
      <c r="Y14" s="31">
        <f>'Invoeren projectpersoneel'!AB32</f>
        <v>0</v>
      </c>
      <c r="Z14" s="31">
        <f>'Invoeren projectpersoneel'!AC32</f>
        <v>0</v>
      </c>
      <c r="AA14" s="248">
        <f>'Invoeren projectpersoneel'!AD32</f>
        <v>0</v>
      </c>
      <c r="AB14" s="248">
        <f>'Invoeren projectpersoneel'!AE32</f>
        <v>0</v>
      </c>
      <c r="AC14" s="31">
        <f>'Invoeren projectpersoneel'!AF32</f>
        <v>0</v>
      </c>
      <c r="AD14" s="31">
        <f>'Invoeren projectpersoneel'!AG32</f>
        <v>0</v>
      </c>
      <c r="AE14" s="31">
        <f>'Invoeren projectpersoneel'!AH32</f>
        <v>0</v>
      </c>
      <c r="AF14" s="31">
        <f>'Invoeren projectpersoneel'!AI32</f>
        <v>0</v>
      </c>
      <c r="AG14" s="31">
        <f>'Invoeren projectpersoneel'!AJ32</f>
        <v>0</v>
      </c>
    </row>
    <row r="15" spans="1:33" x14ac:dyDescent="0.3">
      <c r="A15" s="31">
        <f>'Invoeren projectpersoneel'!D33</f>
        <v>14</v>
      </c>
      <c r="B15" s="31">
        <f>'Invoeren projectpersoneel'!F33</f>
        <v>0</v>
      </c>
      <c r="C15" s="31">
        <f>'Invoeren projectpersoneel'!G33</f>
        <v>0</v>
      </c>
      <c r="D15" s="31" t="e">
        <f>'Invoeren projectpersoneel'!#REF!</f>
        <v>#REF!</v>
      </c>
      <c r="E15" s="31">
        <f>'Invoeren projectpersoneel'!H33</f>
        <v>0</v>
      </c>
      <c r="F15" s="31">
        <f>'Invoeren projectpersoneel'!I33</f>
        <v>0</v>
      </c>
      <c r="G15" s="31">
        <f>'Invoeren projectpersoneel'!J33</f>
        <v>0</v>
      </c>
      <c r="H15" s="31" t="str">
        <f>'Invoeren projectpersoneel'!K33</f>
        <v>intern personeel</v>
      </c>
      <c r="I15" s="31">
        <f>'Invoeren projectpersoneel'!L33</f>
        <v>0</v>
      </c>
      <c r="J15" s="31" t="str">
        <f>'Invoeren projectpersoneel'!M33</f>
        <v/>
      </c>
      <c r="K15" s="31" t="str">
        <f>'Invoeren projectpersoneel'!N33</f>
        <v>nee</v>
      </c>
      <c r="L15" s="31">
        <f>'Invoeren projectpersoneel'!O33</f>
        <v>0</v>
      </c>
      <c r="M15" s="31">
        <f>'Invoeren projectpersoneel'!P33</f>
        <v>0</v>
      </c>
      <c r="N15" s="248">
        <f>'Invoeren projectpersoneel'!Q33</f>
        <v>0</v>
      </c>
      <c r="O15" s="248">
        <f>'Invoeren projectpersoneel'!R33</f>
        <v>0</v>
      </c>
      <c r="P15" s="31">
        <f>'Invoeren projectpersoneel'!S33</f>
        <v>0</v>
      </c>
      <c r="Q15" s="31">
        <f>'Invoeren projectpersoneel'!T33</f>
        <v>0</v>
      </c>
      <c r="R15" s="31">
        <f>'Invoeren projectpersoneel'!U33</f>
        <v>0</v>
      </c>
      <c r="S15" s="31">
        <f>'Invoeren projectpersoneel'!V33</f>
        <v>0</v>
      </c>
      <c r="T15" s="31">
        <f>'Invoeren projectpersoneel'!W33</f>
        <v>0</v>
      </c>
      <c r="U15" s="31">
        <f>'Invoeren projectpersoneel'!X33</f>
        <v>0</v>
      </c>
      <c r="V15" s="31" t="str">
        <f>'Invoeren projectpersoneel'!Y33</f>
        <v>intern personeel</v>
      </c>
      <c r="W15" s="31">
        <f>'Invoeren projectpersoneel'!Z33</f>
        <v>0</v>
      </c>
      <c r="X15" s="31">
        <f>'Invoeren projectpersoneel'!AA33</f>
        <v>0</v>
      </c>
      <c r="Y15" s="31">
        <f>'Invoeren projectpersoneel'!AB33</f>
        <v>0</v>
      </c>
      <c r="Z15" s="31">
        <f>'Invoeren projectpersoneel'!AC33</f>
        <v>0</v>
      </c>
      <c r="AA15" s="248">
        <f>'Invoeren projectpersoneel'!AD33</f>
        <v>0</v>
      </c>
      <c r="AB15" s="248">
        <f>'Invoeren projectpersoneel'!AE33</f>
        <v>0</v>
      </c>
      <c r="AC15" s="31">
        <f>'Invoeren projectpersoneel'!AF33</f>
        <v>0</v>
      </c>
      <c r="AD15" s="31">
        <f>'Invoeren projectpersoneel'!AG33</f>
        <v>0</v>
      </c>
      <c r="AE15" s="31">
        <f>'Invoeren projectpersoneel'!AH33</f>
        <v>0</v>
      </c>
      <c r="AF15" s="31">
        <f>'Invoeren projectpersoneel'!AI33</f>
        <v>0</v>
      </c>
      <c r="AG15" s="31">
        <f>'Invoeren projectpersoneel'!AJ33</f>
        <v>0</v>
      </c>
    </row>
    <row r="16" spans="1:33" x14ac:dyDescent="0.3">
      <c r="A16" s="31">
        <f>'Invoeren projectpersoneel'!D34</f>
        <v>15</v>
      </c>
      <c r="B16" s="31">
        <f>'Invoeren projectpersoneel'!F34</f>
        <v>0</v>
      </c>
      <c r="C16" s="31">
        <f>'Invoeren projectpersoneel'!G34</f>
        <v>0</v>
      </c>
      <c r="D16" s="31" t="e">
        <f>'Invoeren projectpersoneel'!#REF!</f>
        <v>#REF!</v>
      </c>
      <c r="E16" s="31">
        <f>'Invoeren projectpersoneel'!H34</f>
        <v>0</v>
      </c>
      <c r="F16" s="31">
        <f>'Invoeren projectpersoneel'!I34</f>
        <v>0</v>
      </c>
      <c r="G16" s="31">
        <f>'Invoeren projectpersoneel'!J34</f>
        <v>0</v>
      </c>
      <c r="H16" s="31" t="str">
        <f>'Invoeren projectpersoneel'!K34</f>
        <v>intern personeel</v>
      </c>
      <c r="I16" s="31">
        <f>'Invoeren projectpersoneel'!L34</f>
        <v>0</v>
      </c>
      <c r="J16" s="31" t="str">
        <f>'Invoeren projectpersoneel'!M34</f>
        <v/>
      </c>
      <c r="K16" s="31" t="str">
        <f>'Invoeren projectpersoneel'!N34</f>
        <v>nee</v>
      </c>
      <c r="L16" s="31">
        <f>'Invoeren projectpersoneel'!O34</f>
        <v>0</v>
      </c>
      <c r="M16" s="31">
        <f>'Invoeren projectpersoneel'!P34</f>
        <v>0</v>
      </c>
      <c r="N16" s="248">
        <f>'Invoeren projectpersoneel'!Q34</f>
        <v>0</v>
      </c>
      <c r="O16" s="248">
        <f>'Invoeren projectpersoneel'!R34</f>
        <v>0</v>
      </c>
      <c r="P16" s="31">
        <f>'Invoeren projectpersoneel'!S34</f>
        <v>0</v>
      </c>
      <c r="Q16" s="31">
        <f>'Invoeren projectpersoneel'!T34</f>
        <v>0</v>
      </c>
      <c r="R16" s="31">
        <f>'Invoeren projectpersoneel'!U34</f>
        <v>0</v>
      </c>
      <c r="S16" s="31">
        <f>'Invoeren projectpersoneel'!V34</f>
        <v>0</v>
      </c>
      <c r="T16" s="31">
        <f>'Invoeren projectpersoneel'!W34</f>
        <v>0</v>
      </c>
      <c r="U16" s="31">
        <f>'Invoeren projectpersoneel'!X34</f>
        <v>0</v>
      </c>
      <c r="V16" s="31" t="str">
        <f>'Invoeren projectpersoneel'!Y34</f>
        <v>intern personeel</v>
      </c>
      <c r="W16" s="31">
        <f>'Invoeren projectpersoneel'!Z34</f>
        <v>0</v>
      </c>
      <c r="X16" s="31">
        <f>'Invoeren projectpersoneel'!AA34</f>
        <v>0</v>
      </c>
      <c r="Y16" s="31">
        <f>'Invoeren projectpersoneel'!AB34</f>
        <v>0</v>
      </c>
      <c r="Z16" s="31">
        <f>'Invoeren projectpersoneel'!AC34</f>
        <v>0</v>
      </c>
      <c r="AA16" s="248">
        <f>'Invoeren projectpersoneel'!AD34</f>
        <v>0</v>
      </c>
      <c r="AB16" s="248">
        <f>'Invoeren projectpersoneel'!AE34</f>
        <v>0</v>
      </c>
      <c r="AC16" s="31">
        <f>'Invoeren projectpersoneel'!AF34</f>
        <v>0</v>
      </c>
      <c r="AD16" s="31">
        <f>'Invoeren projectpersoneel'!AG34</f>
        <v>0</v>
      </c>
      <c r="AE16" s="31">
        <f>'Invoeren projectpersoneel'!AH34</f>
        <v>0</v>
      </c>
      <c r="AF16" s="31">
        <f>'Invoeren projectpersoneel'!AI34</f>
        <v>0</v>
      </c>
      <c r="AG16" s="31">
        <f>'Invoeren projectpersoneel'!AJ34</f>
        <v>0</v>
      </c>
    </row>
    <row r="17" spans="1:33" x14ac:dyDescent="0.3">
      <c r="A17" s="31">
        <f>'Invoeren projectpersoneel'!D35</f>
        <v>16</v>
      </c>
      <c r="B17" s="31">
        <f>'Invoeren projectpersoneel'!F35</f>
        <v>0</v>
      </c>
      <c r="C17" s="31">
        <f>'Invoeren projectpersoneel'!G35</f>
        <v>0</v>
      </c>
      <c r="D17" s="31" t="e">
        <f>'Invoeren projectpersoneel'!#REF!</f>
        <v>#REF!</v>
      </c>
      <c r="E17" s="31">
        <f>'Invoeren projectpersoneel'!H35</f>
        <v>0</v>
      </c>
      <c r="F17" s="31">
        <f>'Invoeren projectpersoneel'!I35</f>
        <v>0</v>
      </c>
      <c r="G17" s="31">
        <f>'Invoeren projectpersoneel'!J35</f>
        <v>0</v>
      </c>
      <c r="H17" s="31" t="str">
        <f>'Invoeren projectpersoneel'!K35</f>
        <v>intern personeel</v>
      </c>
      <c r="I17" s="31">
        <f>'Invoeren projectpersoneel'!L35</f>
        <v>0</v>
      </c>
      <c r="J17" s="31" t="str">
        <f>'Invoeren projectpersoneel'!M35</f>
        <v/>
      </c>
      <c r="K17" s="31" t="str">
        <f>'Invoeren projectpersoneel'!N35</f>
        <v>nee</v>
      </c>
      <c r="L17" s="31">
        <f>'Invoeren projectpersoneel'!O35</f>
        <v>0</v>
      </c>
      <c r="M17" s="31">
        <f>'Invoeren projectpersoneel'!P35</f>
        <v>0</v>
      </c>
      <c r="N17" s="248">
        <f>'Invoeren projectpersoneel'!Q35</f>
        <v>0</v>
      </c>
      <c r="O17" s="248">
        <f>'Invoeren projectpersoneel'!R35</f>
        <v>0</v>
      </c>
      <c r="P17" s="31">
        <f>'Invoeren projectpersoneel'!S35</f>
        <v>0</v>
      </c>
      <c r="Q17" s="31">
        <f>'Invoeren projectpersoneel'!T35</f>
        <v>0</v>
      </c>
      <c r="R17" s="31">
        <f>'Invoeren projectpersoneel'!U35</f>
        <v>0</v>
      </c>
      <c r="S17" s="31">
        <f>'Invoeren projectpersoneel'!V35</f>
        <v>0</v>
      </c>
      <c r="T17" s="31">
        <f>'Invoeren projectpersoneel'!W35</f>
        <v>0</v>
      </c>
      <c r="U17" s="31">
        <f>'Invoeren projectpersoneel'!X35</f>
        <v>0</v>
      </c>
      <c r="V17" s="31" t="str">
        <f>'Invoeren projectpersoneel'!Y35</f>
        <v>intern personeel</v>
      </c>
      <c r="W17" s="31">
        <f>'Invoeren projectpersoneel'!Z35</f>
        <v>0</v>
      </c>
      <c r="X17" s="31">
        <f>'Invoeren projectpersoneel'!AA35</f>
        <v>0</v>
      </c>
      <c r="Y17" s="31">
        <f>'Invoeren projectpersoneel'!AB35</f>
        <v>0</v>
      </c>
      <c r="Z17" s="31">
        <f>'Invoeren projectpersoneel'!AC35</f>
        <v>0</v>
      </c>
      <c r="AA17" s="248">
        <f>'Invoeren projectpersoneel'!AD35</f>
        <v>0</v>
      </c>
      <c r="AB17" s="248">
        <f>'Invoeren projectpersoneel'!AE35</f>
        <v>0</v>
      </c>
      <c r="AC17" s="31">
        <f>'Invoeren projectpersoneel'!AF35</f>
        <v>0</v>
      </c>
      <c r="AD17" s="31">
        <f>'Invoeren projectpersoneel'!AG35</f>
        <v>0</v>
      </c>
      <c r="AE17" s="31">
        <f>'Invoeren projectpersoneel'!AH35</f>
        <v>0</v>
      </c>
      <c r="AF17" s="31">
        <f>'Invoeren projectpersoneel'!AI35</f>
        <v>0</v>
      </c>
      <c r="AG17" s="31">
        <f>'Invoeren projectpersoneel'!AJ35</f>
        <v>0</v>
      </c>
    </row>
    <row r="18" spans="1:33" x14ac:dyDescent="0.3">
      <c r="A18" s="31">
        <f>'Invoeren projectpersoneel'!D36</f>
        <v>17</v>
      </c>
      <c r="B18" s="31">
        <f>'Invoeren projectpersoneel'!F36</f>
        <v>0</v>
      </c>
      <c r="C18" s="31">
        <f>'Invoeren projectpersoneel'!G36</f>
        <v>0</v>
      </c>
      <c r="D18" s="31" t="e">
        <f>'Invoeren projectpersoneel'!#REF!</f>
        <v>#REF!</v>
      </c>
      <c r="E18" s="31">
        <f>'Invoeren projectpersoneel'!H36</f>
        <v>0</v>
      </c>
      <c r="F18" s="31">
        <f>'Invoeren projectpersoneel'!I36</f>
        <v>0</v>
      </c>
      <c r="G18" s="31">
        <f>'Invoeren projectpersoneel'!J36</f>
        <v>0</v>
      </c>
      <c r="H18" s="31" t="str">
        <f>'Invoeren projectpersoneel'!K36</f>
        <v>intern personeel</v>
      </c>
      <c r="I18" s="31">
        <f>'Invoeren projectpersoneel'!L36</f>
        <v>0</v>
      </c>
      <c r="J18" s="31" t="str">
        <f>'Invoeren projectpersoneel'!M36</f>
        <v/>
      </c>
      <c r="K18" s="31" t="str">
        <f>'Invoeren projectpersoneel'!N36</f>
        <v>nee</v>
      </c>
      <c r="L18" s="31">
        <f>'Invoeren projectpersoneel'!O36</f>
        <v>0</v>
      </c>
      <c r="M18" s="31">
        <f>'Invoeren projectpersoneel'!P36</f>
        <v>0</v>
      </c>
      <c r="N18" s="248">
        <f>'Invoeren projectpersoneel'!Q36</f>
        <v>0</v>
      </c>
      <c r="O18" s="248">
        <f>'Invoeren projectpersoneel'!R36</f>
        <v>0</v>
      </c>
      <c r="P18" s="31">
        <f>'Invoeren projectpersoneel'!S36</f>
        <v>0</v>
      </c>
      <c r="Q18" s="31">
        <f>'Invoeren projectpersoneel'!T36</f>
        <v>0</v>
      </c>
      <c r="R18" s="31">
        <f>'Invoeren projectpersoneel'!U36</f>
        <v>0</v>
      </c>
      <c r="S18" s="31">
        <f>'Invoeren projectpersoneel'!V36</f>
        <v>0</v>
      </c>
      <c r="T18" s="31">
        <f>'Invoeren projectpersoneel'!W36</f>
        <v>0</v>
      </c>
      <c r="U18" s="31">
        <f>'Invoeren projectpersoneel'!X36</f>
        <v>0</v>
      </c>
      <c r="V18" s="31" t="str">
        <f>'Invoeren projectpersoneel'!Y36</f>
        <v>intern personeel</v>
      </c>
      <c r="W18" s="31">
        <f>'Invoeren projectpersoneel'!Z36</f>
        <v>0</v>
      </c>
      <c r="X18" s="31">
        <f>'Invoeren projectpersoneel'!AA36</f>
        <v>0</v>
      </c>
      <c r="Y18" s="31">
        <f>'Invoeren projectpersoneel'!AB36</f>
        <v>0</v>
      </c>
      <c r="Z18" s="31">
        <f>'Invoeren projectpersoneel'!AC36</f>
        <v>0</v>
      </c>
      <c r="AA18" s="248">
        <f>'Invoeren projectpersoneel'!AD36</f>
        <v>0</v>
      </c>
      <c r="AB18" s="248">
        <f>'Invoeren projectpersoneel'!AE36</f>
        <v>0</v>
      </c>
      <c r="AC18" s="31">
        <f>'Invoeren projectpersoneel'!AF36</f>
        <v>0</v>
      </c>
      <c r="AD18" s="31">
        <f>'Invoeren projectpersoneel'!AG36</f>
        <v>0</v>
      </c>
      <c r="AE18" s="31">
        <f>'Invoeren projectpersoneel'!AH36</f>
        <v>0</v>
      </c>
      <c r="AF18" s="31">
        <f>'Invoeren projectpersoneel'!AI36</f>
        <v>0</v>
      </c>
      <c r="AG18" s="31">
        <f>'Invoeren projectpersoneel'!AJ36</f>
        <v>0</v>
      </c>
    </row>
    <row r="19" spans="1:33" x14ac:dyDescent="0.3">
      <c r="A19" s="31">
        <f>'Invoeren projectpersoneel'!D37</f>
        <v>18</v>
      </c>
      <c r="B19" s="31">
        <f>'Invoeren projectpersoneel'!F37</f>
        <v>0</v>
      </c>
      <c r="C19" s="31">
        <f>'Invoeren projectpersoneel'!G37</f>
        <v>0</v>
      </c>
      <c r="D19" s="31" t="e">
        <f>'Invoeren projectpersoneel'!#REF!</f>
        <v>#REF!</v>
      </c>
      <c r="E19" s="31">
        <f>'Invoeren projectpersoneel'!H37</f>
        <v>0</v>
      </c>
      <c r="F19" s="31">
        <f>'Invoeren projectpersoneel'!I37</f>
        <v>0</v>
      </c>
      <c r="G19" s="31">
        <f>'Invoeren projectpersoneel'!J37</f>
        <v>0</v>
      </c>
      <c r="H19" s="31" t="str">
        <f>'Invoeren projectpersoneel'!K37</f>
        <v>intern personeel</v>
      </c>
      <c r="I19" s="31">
        <f>'Invoeren projectpersoneel'!L37</f>
        <v>0</v>
      </c>
      <c r="J19" s="31" t="str">
        <f>'Invoeren projectpersoneel'!M37</f>
        <v/>
      </c>
      <c r="K19" s="31" t="str">
        <f>'Invoeren projectpersoneel'!N37</f>
        <v>nee</v>
      </c>
      <c r="L19" s="31">
        <f>'Invoeren projectpersoneel'!O37</f>
        <v>0</v>
      </c>
      <c r="M19" s="31">
        <f>'Invoeren projectpersoneel'!P37</f>
        <v>0</v>
      </c>
      <c r="N19" s="248">
        <f>'Invoeren projectpersoneel'!Q37</f>
        <v>0</v>
      </c>
      <c r="O19" s="248">
        <f>'Invoeren projectpersoneel'!R37</f>
        <v>0</v>
      </c>
      <c r="P19" s="31">
        <f>'Invoeren projectpersoneel'!S37</f>
        <v>0</v>
      </c>
      <c r="Q19" s="31">
        <f>'Invoeren projectpersoneel'!T37</f>
        <v>0</v>
      </c>
      <c r="R19" s="31">
        <f>'Invoeren projectpersoneel'!U37</f>
        <v>0</v>
      </c>
      <c r="S19" s="31">
        <f>'Invoeren projectpersoneel'!V37</f>
        <v>0</v>
      </c>
      <c r="T19" s="31">
        <f>'Invoeren projectpersoneel'!W37</f>
        <v>0</v>
      </c>
      <c r="U19" s="31">
        <f>'Invoeren projectpersoneel'!X37</f>
        <v>0</v>
      </c>
      <c r="V19" s="31" t="str">
        <f>'Invoeren projectpersoneel'!Y37</f>
        <v>intern personeel</v>
      </c>
      <c r="W19" s="31">
        <f>'Invoeren projectpersoneel'!Z37</f>
        <v>0</v>
      </c>
      <c r="X19" s="31">
        <f>'Invoeren projectpersoneel'!AA37</f>
        <v>0</v>
      </c>
      <c r="Y19" s="31">
        <f>'Invoeren projectpersoneel'!AB37</f>
        <v>0</v>
      </c>
      <c r="Z19" s="31">
        <f>'Invoeren projectpersoneel'!AC37</f>
        <v>0</v>
      </c>
      <c r="AA19" s="248">
        <f>'Invoeren projectpersoneel'!AD37</f>
        <v>0</v>
      </c>
      <c r="AB19" s="248">
        <f>'Invoeren projectpersoneel'!AE37</f>
        <v>0</v>
      </c>
      <c r="AC19" s="31">
        <f>'Invoeren projectpersoneel'!AF37</f>
        <v>0</v>
      </c>
      <c r="AD19" s="31">
        <f>'Invoeren projectpersoneel'!AG37</f>
        <v>0</v>
      </c>
      <c r="AE19" s="31">
        <f>'Invoeren projectpersoneel'!AH37</f>
        <v>0</v>
      </c>
      <c r="AF19" s="31">
        <f>'Invoeren projectpersoneel'!AI37</f>
        <v>0</v>
      </c>
      <c r="AG19" s="31">
        <f>'Invoeren projectpersoneel'!AJ37</f>
        <v>0</v>
      </c>
    </row>
    <row r="20" spans="1:33" x14ac:dyDescent="0.3">
      <c r="A20" s="31">
        <f>'Invoeren projectpersoneel'!D38</f>
        <v>19</v>
      </c>
      <c r="B20" s="31">
        <f>'Invoeren projectpersoneel'!F38</f>
        <v>0</v>
      </c>
      <c r="C20" s="31">
        <f>'Invoeren projectpersoneel'!G38</f>
        <v>0</v>
      </c>
      <c r="D20" s="31" t="e">
        <f>'Invoeren projectpersoneel'!#REF!</f>
        <v>#REF!</v>
      </c>
      <c r="E20" s="31">
        <f>'Invoeren projectpersoneel'!H38</f>
        <v>0</v>
      </c>
      <c r="F20" s="31">
        <f>'Invoeren projectpersoneel'!I38</f>
        <v>0</v>
      </c>
      <c r="G20" s="31">
        <f>'Invoeren projectpersoneel'!J38</f>
        <v>0</v>
      </c>
      <c r="H20" s="31" t="str">
        <f>'Invoeren projectpersoneel'!K38</f>
        <v>intern personeel</v>
      </c>
      <c r="I20" s="31">
        <f>'Invoeren projectpersoneel'!L38</f>
        <v>0</v>
      </c>
      <c r="J20" s="31" t="str">
        <f>'Invoeren projectpersoneel'!M38</f>
        <v/>
      </c>
      <c r="K20" s="31" t="str">
        <f>'Invoeren projectpersoneel'!N38</f>
        <v>nee</v>
      </c>
      <c r="L20" s="31">
        <f>'Invoeren projectpersoneel'!O38</f>
        <v>0</v>
      </c>
      <c r="M20" s="31">
        <f>'Invoeren projectpersoneel'!P38</f>
        <v>0</v>
      </c>
      <c r="N20" s="248">
        <f>'Invoeren projectpersoneel'!Q38</f>
        <v>0</v>
      </c>
      <c r="O20" s="248">
        <f>'Invoeren projectpersoneel'!R38</f>
        <v>0</v>
      </c>
      <c r="P20" s="31">
        <f>'Invoeren projectpersoneel'!S38</f>
        <v>0</v>
      </c>
      <c r="Q20" s="31">
        <f>'Invoeren projectpersoneel'!T38</f>
        <v>0</v>
      </c>
      <c r="R20" s="31">
        <f>'Invoeren projectpersoneel'!U38</f>
        <v>0</v>
      </c>
      <c r="S20" s="31">
        <f>'Invoeren projectpersoneel'!V38</f>
        <v>0</v>
      </c>
      <c r="T20" s="31">
        <f>'Invoeren projectpersoneel'!W38</f>
        <v>0</v>
      </c>
      <c r="U20" s="31">
        <f>'Invoeren projectpersoneel'!X38</f>
        <v>0</v>
      </c>
      <c r="V20" s="31" t="str">
        <f>'Invoeren projectpersoneel'!Y38</f>
        <v>intern personeel</v>
      </c>
      <c r="W20" s="31">
        <f>'Invoeren projectpersoneel'!Z38</f>
        <v>0</v>
      </c>
      <c r="X20" s="31">
        <f>'Invoeren projectpersoneel'!AA38</f>
        <v>0</v>
      </c>
      <c r="Y20" s="31">
        <f>'Invoeren projectpersoneel'!AB38</f>
        <v>0</v>
      </c>
      <c r="Z20" s="31">
        <f>'Invoeren projectpersoneel'!AC38</f>
        <v>0</v>
      </c>
      <c r="AA20" s="248">
        <f>'Invoeren projectpersoneel'!AD38</f>
        <v>0</v>
      </c>
      <c r="AB20" s="248">
        <f>'Invoeren projectpersoneel'!AE38</f>
        <v>0</v>
      </c>
      <c r="AC20" s="31">
        <f>'Invoeren projectpersoneel'!AF38</f>
        <v>0</v>
      </c>
      <c r="AD20" s="31">
        <f>'Invoeren projectpersoneel'!AG38</f>
        <v>0</v>
      </c>
      <c r="AE20" s="31">
        <f>'Invoeren projectpersoneel'!AH38</f>
        <v>0</v>
      </c>
      <c r="AF20" s="31">
        <f>'Invoeren projectpersoneel'!AI38</f>
        <v>0</v>
      </c>
      <c r="AG20" s="31">
        <f>'Invoeren projectpersoneel'!AJ38</f>
        <v>0</v>
      </c>
    </row>
    <row r="21" spans="1:33" x14ac:dyDescent="0.3">
      <c r="A21" s="31">
        <f>'Invoeren projectpersoneel'!D39</f>
        <v>20</v>
      </c>
      <c r="B21" s="31">
        <f>'Invoeren projectpersoneel'!F39</f>
        <v>0</v>
      </c>
      <c r="C21" s="31">
        <f>'Invoeren projectpersoneel'!G39</f>
        <v>0</v>
      </c>
      <c r="D21" s="31" t="e">
        <f>'Invoeren projectpersoneel'!#REF!</f>
        <v>#REF!</v>
      </c>
      <c r="E21" s="31">
        <f>'Invoeren projectpersoneel'!H39</f>
        <v>0</v>
      </c>
      <c r="F21" s="31">
        <f>'Invoeren projectpersoneel'!I39</f>
        <v>0</v>
      </c>
      <c r="G21" s="31">
        <f>'Invoeren projectpersoneel'!J39</f>
        <v>0</v>
      </c>
      <c r="H21" s="31" t="str">
        <f>'Invoeren projectpersoneel'!K39</f>
        <v>intern personeel</v>
      </c>
      <c r="I21" s="31">
        <f>'Invoeren projectpersoneel'!L39</f>
        <v>0</v>
      </c>
      <c r="J21" s="31" t="str">
        <f>'Invoeren projectpersoneel'!M39</f>
        <v/>
      </c>
      <c r="K21" s="31" t="str">
        <f>'Invoeren projectpersoneel'!N39</f>
        <v>nee</v>
      </c>
      <c r="L21" s="31">
        <f>'Invoeren projectpersoneel'!O39</f>
        <v>0</v>
      </c>
      <c r="M21" s="31">
        <f>'Invoeren projectpersoneel'!P39</f>
        <v>0</v>
      </c>
      <c r="N21" s="248">
        <f>'Invoeren projectpersoneel'!Q39</f>
        <v>0</v>
      </c>
      <c r="O21" s="248">
        <f>'Invoeren projectpersoneel'!R39</f>
        <v>0</v>
      </c>
      <c r="P21" s="31">
        <f>'Invoeren projectpersoneel'!S39</f>
        <v>0</v>
      </c>
      <c r="Q21" s="31">
        <f>'Invoeren projectpersoneel'!T39</f>
        <v>0</v>
      </c>
      <c r="R21" s="31">
        <f>'Invoeren projectpersoneel'!U39</f>
        <v>0</v>
      </c>
      <c r="S21" s="31">
        <f>'Invoeren projectpersoneel'!V39</f>
        <v>0</v>
      </c>
      <c r="T21" s="31">
        <f>'Invoeren projectpersoneel'!W39</f>
        <v>0</v>
      </c>
      <c r="U21" s="31">
        <f>'Invoeren projectpersoneel'!X39</f>
        <v>0</v>
      </c>
      <c r="V21" s="31" t="str">
        <f>'Invoeren projectpersoneel'!Y39</f>
        <v>intern personeel</v>
      </c>
      <c r="W21" s="31">
        <f>'Invoeren projectpersoneel'!Z39</f>
        <v>0</v>
      </c>
      <c r="X21" s="31">
        <f>'Invoeren projectpersoneel'!AA39</f>
        <v>0</v>
      </c>
      <c r="Y21" s="31">
        <f>'Invoeren projectpersoneel'!AB39</f>
        <v>0</v>
      </c>
      <c r="Z21" s="31">
        <f>'Invoeren projectpersoneel'!AC39</f>
        <v>0</v>
      </c>
      <c r="AA21" s="248">
        <f>'Invoeren projectpersoneel'!AD39</f>
        <v>0</v>
      </c>
      <c r="AB21" s="248">
        <f>'Invoeren projectpersoneel'!AE39</f>
        <v>0</v>
      </c>
      <c r="AC21" s="31">
        <f>'Invoeren projectpersoneel'!AF39</f>
        <v>0</v>
      </c>
      <c r="AD21" s="31">
        <f>'Invoeren projectpersoneel'!AG39</f>
        <v>0</v>
      </c>
      <c r="AE21" s="31">
        <f>'Invoeren projectpersoneel'!AH39</f>
        <v>0</v>
      </c>
      <c r="AF21" s="31">
        <f>'Invoeren projectpersoneel'!AI39</f>
        <v>0</v>
      </c>
      <c r="AG21" s="31">
        <f>'Invoeren projectpersoneel'!AJ39</f>
        <v>0</v>
      </c>
    </row>
    <row r="22" spans="1:33" x14ac:dyDescent="0.3">
      <c r="A22" s="31">
        <f>'Invoeren projectpersoneel'!D40</f>
        <v>21</v>
      </c>
      <c r="B22" s="31">
        <f>'Invoeren projectpersoneel'!F40</f>
        <v>0</v>
      </c>
      <c r="C22" s="31">
        <f>'Invoeren projectpersoneel'!G40</f>
        <v>0</v>
      </c>
      <c r="D22" s="31" t="e">
        <f>'Invoeren projectpersoneel'!#REF!</f>
        <v>#REF!</v>
      </c>
      <c r="E22" s="31">
        <f>'Invoeren projectpersoneel'!H40</f>
        <v>0</v>
      </c>
      <c r="F22" s="31">
        <f>'Invoeren projectpersoneel'!I40</f>
        <v>0</v>
      </c>
      <c r="G22" s="31">
        <f>'Invoeren projectpersoneel'!J40</f>
        <v>0</v>
      </c>
      <c r="H22" s="31" t="str">
        <f>'Invoeren projectpersoneel'!K40</f>
        <v>intern personeel</v>
      </c>
      <c r="I22" s="31">
        <f>'Invoeren projectpersoneel'!L40</f>
        <v>0</v>
      </c>
      <c r="J22" s="31" t="str">
        <f>'Invoeren projectpersoneel'!M40</f>
        <v/>
      </c>
      <c r="K22" s="31" t="str">
        <f>'Invoeren projectpersoneel'!N40</f>
        <v>nee</v>
      </c>
      <c r="L22" s="31">
        <f>'Invoeren projectpersoneel'!O40</f>
        <v>0</v>
      </c>
      <c r="M22" s="31">
        <f>'Invoeren projectpersoneel'!P40</f>
        <v>0</v>
      </c>
      <c r="N22" s="248">
        <f>'Invoeren projectpersoneel'!Q40</f>
        <v>0</v>
      </c>
      <c r="O22" s="248">
        <f>'Invoeren projectpersoneel'!R40</f>
        <v>0</v>
      </c>
      <c r="P22" s="31">
        <f>'Invoeren projectpersoneel'!S40</f>
        <v>0</v>
      </c>
      <c r="Q22" s="31">
        <f>'Invoeren projectpersoneel'!T40</f>
        <v>0</v>
      </c>
      <c r="R22" s="31">
        <f>'Invoeren projectpersoneel'!U40</f>
        <v>0</v>
      </c>
      <c r="S22" s="31">
        <f>'Invoeren projectpersoneel'!V40</f>
        <v>0</v>
      </c>
      <c r="T22" s="31">
        <f>'Invoeren projectpersoneel'!W40</f>
        <v>0</v>
      </c>
      <c r="U22" s="31">
        <f>'Invoeren projectpersoneel'!X40</f>
        <v>0</v>
      </c>
      <c r="V22" s="31" t="str">
        <f>'Invoeren projectpersoneel'!Y40</f>
        <v>intern personeel</v>
      </c>
      <c r="W22" s="31">
        <f>'Invoeren projectpersoneel'!Z40</f>
        <v>0</v>
      </c>
      <c r="X22" s="31">
        <f>'Invoeren projectpersoneel'!AA40</f>
        <v>0</v>
      </c>
      <c r="Y22" s="31">
        <f>'Invoeren projectpersoneel'!AB40</f>
        <v>0</v>
      </c>
      <c r="Z22" s="31">
        <f>'Invoeren projectpersoneel'!AC40</f>
        <v>0</v>
      </c>
      <c r="AA22" s="248">
        <f>'Invoeren projectpersoneel'!AD40</f>
        <v>0</v>
      </c>
      <c r="AB22" s="248">
        <f>'Invoeren projectpersoneel'!AE40</f>
        <v>0</v>
      </c>
      <c r="AC22" s="31">
        <f>'Invoeren projectpersoneel'!AF40</f>
        <v>0</v>
      </c>
      <c r="AD22" s="31">
        <f>'Invoeren projectpersoneel'!AG40</f>
        <v>0</v>
      </c>
      <c r="AE22" s="31">
        <f>'Invoeren projectpersoneel'!AH40</f>
        <v>0</v>
      </c>
      <c r="AF22" s="31">
        <f>'Invoeren projectpersoneel'!AI40</f>
        <v>0</v>
      </c>
      <c r="AG22" s="31">
        <f>'Invoeren projectpersoneel'!AJ40</f>
        <v>0</v>
      </c>
    </row>
    <row r="23" spans="1:33" x14ac:dyDescent="0.3">
      <c r="A23" s="31">
        <f>'Invoeren projectpersoneel'!D41</f>
        <v>22</v>
      </c>
      <c r="B23" s="31">
        <f>'Invoeren projectpersoneel'!F41</f>
        <v>0</v>
      </c>
      <c r="C23" s="31">
        <f>'Invoeren projectpersoneel'!G41</f>
        <v>0</v>
      </c>
      <c r="D23" s="31" t="e">
        <f>'Invoeren projectpersoneel'!#REF!</f>
        <v>#REF!</v>
      </c>
      <c r="E23" s="31">
        <f>'Invoeren projectpersoneel'!H41</f>
        <v>0</v>
      </c>
      <c r="F23" s="31">
        <f>'Invoeren projectpersoneel'!I41</f>
        <v>0</v>
      </c>
      <c r="G23" s="31">
        <f>'Invoeren projectpersoneel'!J41</f>
        <v>0</v>
      </c>
      <c r="H23" s="31" t="str">
        <f>'Invoeren projectpersoneel'!K41</f>
        <v>intern personeel</v>
      </c>
      <c r="I23" s="31">
        <f>'Invoeren projectpersoneel'!L41</f>
        <v>0</v>
      </c>
      <c r="J23" s="31" t="str">
        <f>'Invoeren projectpersoneel'!M41</f>
        <v/>
      </c>
      <c r="K23" s="31" t="str">
        <f>'Invoeren projectpersoneel'!N41</f>
        <v>nee</v>
      </c>
      <c r="L23" s="31">
        <f>'Invoeren projectpersoneel'!O41</f>
        <v>0</v>
      </c>
      <c r="M23" s="31">
        <f>'Invoeren projectpersoneel'!P41</f>
        <v>0</v>
      </c>
      <c r="N23" s="248">
        <f>'Invoeren projectpersoneel'!Q41</f>
        <v>0</v>
      </c>
      <c r="O23" s="248">
        <f>'Invoeren projectpersoneel'!R41</f>
        <v>0</v>
      </c>
      <c r="P23" s="31">
        <f>'Invoeren projectpersoneel'!S41</f>
        <v>0</v>
      </c>
      <c r="Q23" s="31">
        <f>'Invoeren projectpersoneel'!T41</f>
        <v>0</v>
      </c>
      <c r="R23" s="31">
        <f>'Invoeren projectpersoneel'!U41</f>
        <v>0</v>
      </c>
      <c r="S23" s="31">
        <f>'Invoeren projectpersoneel'!V41</f>
        <v>0</v>
      </c>
      <c r="T23" s="31">
        <f>'Invoeren projectpersoneel'!W41</f>
        <v>0</v>
      </c>
      <c r="U23" s="31">
        <f>'Invoeren projectpersoneel'!X41</f>
        <v>0</v>
      </c>
      <c r="V23" s="31" t="str">
        <f>'Invoeren projectpersoneel'!Y41</f>
        <v>intern personeel</v>
      </c>
      <c r="W23" s="31">
        <f>'Invoeren projectpersoneel'!Z41</f>
        <v>0</v>
      </c>
      <c r="X23" s="31">
        <f>'Invoeren projectpersoneel'!AA41</f>
        <v>0</v>
      </c>
      <c r="Y23" s="31">
        <f>'Invoeren projectpersoneel'!AB41</f>
        <v>0</v>
      </c>
      <c r="Z23" s="31">
        <f>'Invoeren projectpersoneel'!AC41</f>
        <v>0</v>
      </c>
      <c r="AA23" s="248">
        <f>'Invoeren projectpersoneel'!AD41</f>
        <v>0</v>
      </c>
      <c r="AB23" s="248">
        <f>'Invoeren projectpersoneel'!AE41</f>
        <v>0</v>
      </c>
      <c r="AC23" s="31">
        <f>'Invoeren projectpersoneel'!AF41</f>
        <v>0</v>
      </c>
      <c r="AD23" s="31">
        <f>'Invoeren projectpersoneel'!AG41</f>
        <v>0</v>
      </c>
      <c r="AE23" s="31">
        <f>'Invoeren projectpersoneel'!AH41</f>
        <v>0</v>
      </c>
      <c r="AF23" s="31">
        <f>'Invoeren projectpersoneel'!AI41</f>
        <v>0</v>
      </c>
      <c r="AG23" s="31">
        <f>'Invoeren projectpersoneel'!AJ41</f>
        <v>0</v>
      </c>
    </row>
    <row r="24" spans="1:33" x14ac:dyDescent="0.3">
      <c r="A24" s="31">
        <f>'Invoeren projectpersoneel'!D42</f>
        <v>23</v>
      </c>
      <c r="B24" s="31">
        <f>'Invoeren projectpersoneel'!F42</f>
        <v>0</v>
      </c>
      <c r="C24" s="31">
        <f>'Invoeren projectpersoneel'!G42</f>
        <v>0</v>
      </c>
      <c r="D24" s="31" t="e">
        <f>'Invoeren projectpersoneel'!#REF!</f>
        <v>#REF!</v>
      </c>
      <c r="E24" s="31">
        <f>'Invoeren projectpersoneel'!H42</f>
        <v>0</v>
      </c>
      <c r="F24" s="31">
        <f>'Invoeren projectpersoneel'!I42</f>
        <v>0</v>
      </c>
      <c r="G24" s="31">
        <f>'Invoeren projectpersoneel'!J42</f>
        <v>0</v>
      </c>
      <c r="H24" s="31" t="str">
        <f>'Invoeren projectpersoneel'!K42</f>
        <v>intern personeel</v>
      </c>
      <c r="I24" s="31">
        <f>'Invoeren projectpersoneel'!L42</f>
        <v>0</v>
      </c>
      <c r="J24" s="31" t="str">
        <f>'Invoeren projectpersoneel'!M42</f>
        <v/>
      </c>
      <c r="K24" s="31" t="str">
        <f>'Invoeren projectpersoneel'!N42</f>
        <v>nee</v>
      </c>
      <c r="L24" s="31">
        <f>'Invoeren projectpersoneel'!O42</f>
        <v>0</v>
      </c>
      <c r="M24" s="31">
        <f>'Invoeren projectpersoneel'!P42</f>
        <v>0</v>
      </c>
      <c r="N24" s="248">
        <f>'Invoeren projectpersoneel'!Q42</f>
        <v>0</v>
      </c>
      <c r="O24" s="248">
        <f>'Invoeren projectpersoneel'!R42</f>
        <v>0</v>
      </c>
      <c r="P24" s="31">
        <f>'Invoeren projectpersoneel'!S42</f>
        <v>0</v>
      </c>
      <c r="Q24" s="31">
        <f>'Invoeren projectpersoneel'!T42</f>
        <v>0</v>
      </c>
      <c r="R24" s="31">
        <f>'Invoeren projectpersoneel'!U42</f>
        <v>0</v>
      </c>
      <c r="S24" s="31">
        <f>'Invoeren projectpersoneel'!V42</f>
        <v>0</v>
      </c>
      <c r="T24" s="31">
        <f>'Invoeren projectpersoneel'!W42</f>
        <v>0</v>
      </c>
      <c r="U24" s="31">
        <f>'Invoeren projectpersoneel'!X42</f>
        <v>0</v>
      </c>
      <c r="V24" s="31" t="str">
        <f>'Invoeren projectpersoneel'!Y42</f>
        <v>intern personeel</v>
      </c>
      <c r="W24" s="31">
        <f>'Invoeren projectpersoneel'!Z42</f>
        <v>0</v>
      </c>
      <c r="X24" s="31">
        <f>'Invoeren projectpersoneel'!AA42</f>
        <v>0</v>
      </c>
      <c r="Y24" s="31">
        <f>'Invoeren projectpersoneel'!AB42</f>
        <v>0</v>
      </c>
      <c r="Z24" s="31">
        <f>'Invoeren projectpersoneel'!AC42</f>
        <v>0</v>
      </c>
      <c r="AA24" s="248">
        <f>'Invoeren projectpersoneel'!AD42</f>
        <v>0</v>
      </c>
      <c r="AB24" s="248">
        <f>'Invoeren projectpersoneel'!AE42</f>
        <v>0</v>
      </c>
      <c r="AC24" s="31">
        <f>'Invoeren projectpersoneel'!AF42</f>
        <v>0</v>
      </c>
      <c r="AD24" s="31">
        <f>'Invoeren projectpersoneel'!AG42</f>
        <v>0</v>
      </c>
      <c r="AE24" s="31">
        <f>'Invoeren projectpersoneel'!AH42</f>
        <v>0</v>
      </c>
      <c r="AF24" s="31">
        <f>'Invoeren projectpersoneel'!AI42</f>
        <v>0</v>
      </c>
      <c r="AG24" s="31">
        <f>'Invoeren projectpersoneel'!AJ42</f>
        <v>0</v>
      </c>
    </row>
    <row r="25" spans="1:33" x14ac:dyDescent="0.3">
      <c r="A25" s="31">
        <f>'Invoeren projectpersoneel'!D43</f>
        <v>24</v>
      </c>
      <c r="B25" s="31">
        <f>'Invoeren projectpersoneel'!F43</f>
        <v>0</v>
      </c>
      <c r="C25" s="31">
        <f>'Invoeren projectpersoneel'!G43</f>
        <v>0</v>
      </c>
      <c r="D25" s="31" t="e">
        <f>'Invoeren projectpersoneel'!#REF!</f>
        <v>#REF!</v>
      </c>
      <c r="E25" s="31">
        <f>'Invoeren projectpersoneel'!H43</f>
        <v>0</v>
      </c>
      <c r="F25" s="31">
        <f>'Invoeren projectpersoneel'!I43</f>
        <v>0</v>
      </c>
      <c r="G25" s="31">
        <f>'Invoeren projectpersoneel'!J43</f>
        <v>0</v>
      </c>
      <c r="H25" s="31" t="str">
        <f>'Invoeren projectpersoneel'!K43</f>
        <v>intern personeel</v>
      </c>
      <c r="I25" s="31">
        <f>'Invoeren projectpersoneel'!L43</f>
        <v>0</v>
      </c>
      <c r="J25" s="31" t="str">
        <f>'Invoeren projectpersoneel'!M43</f>
        <v/>
      </c>
      <c r="K25" s="31" t="str">
        <f>'Invoeren projectpersoneel'!N43</f>
        <v>nee</v>
      </c>
      <c r="L25" s="31">
        <f>'Invoeren projectpersoneel'!O43</f>
        <v>0</v>
      </c>
      <c r="M25" s="31">
        <f>'Invoeren projectpersoneel'!P43</f>
        <v>0</v>
      </c>
      <c r="N25" s="248">
        <f>'Invoeren projectpersoneel'!Q43</f>
        <v>0</v>
      </c>
      <c r="O25" s="248">
        <f>'Invoeren projectpersoneel'!R43</f>
        <v>0</v>
      </c>
      <c r="P25" s="31">
        <f>'Invoeren projectpersoneel'!S43</f>
        <v>0</v>
      </c>
      <c r="Q25" s="31">
        <f>'Invoeren projectpersoneel'!T43</f>
        <v>0</v>
      </c>
      <c r="R25" s="31">
        <f>'Invoeren projectpersoneel'!U43</f>
        <v>0</v>
      </c>
      <c r="S25" s="31">
        <f>'Invoeren projectpersoneel'!V43</f>
        <v>0</v>
      </c>
      <c r="T25" s="31">
        <f>'Invoeren projectpersoneel'!W43</f>
        <v>0</v>
      </c>
      <c r="U25" s="31">
        <f>'Invoeren projectpersoneel'!X43</f>
        <v>0</v>
      </c>
      <c r="V25" s="31" t="str">
        <f>'Invoeren projectpersoneel'!Y43</f>
        <v>intern personeel</v>
      </c>
      <c r="W25" s="31">
        <f>'Invoeren projectpersoneel'!Z43</f>
        <v>0</v>
      </c>
      <c r="X25" s="31">
        <f>'Invoeren projectpersoneel'!AA43</f>
        <v>0</v>
      </c>
      <c r="Y25" s="31">
        <f>'Invoeren projectpersoneel'!AB43</f>
        <v>0</v>
      </c>
      <c r="Z25" s="31">
        <f>'Invoeren projectpersoneel'!AC43</f>
        <v>0</v>
      </c>
      <c r="AA25" s="248">
        <f>'Invoeren projectpersoneel'!AD43</f>
        <v>0</v>
      </c>
      <c r="AB25" s="248">
        <f>'Invoeren projectpersoneel'!AE43</f>
        <v>0</v>
      </c>
      <c r="AC25" s="31">
        <f>'Invoeren projectpersoneel'!AF43</f>
        <v>0</v>
      </c>
      <c r="AD25" s="31">
        <f>'Invoeren projectpersoneel'!AG43</f>
        <v>0</v>
      </c>
      <c r="AE25" s="31">
        <f>'Invoeren projectpersoneel'!AH43</f>
        <v>0</v>
      </c>
      <c r="AF25" s="31">
        <f>'Invoeren projectpersoneel'!AI43</f>
        <v>0</v>
      </c>
      <c r="AG25" s="31">
        <f>'Invoeren projectpersoneel'!AJ43</f>
        <v>0</v>
      </c>
    </row>
    <row r="26" spans="1:33" x14ac:dyDescent="0.3">
      <c r="A26" s="31">
        <f>'Invoeren projectpersoneel'!D44</f>
        <v>25</v>
      </c>
      <c r="B26" s="31">
        <f>'Invoeren projectpersoneel'!F44</f>
        <v>0</v>
      </c>
      <c r="C26" s="31">
        <f>'Invoeren projectpersoneel'!G44</f>
        <v>0</v>
      </c>
      <c r="D26" s="31" t="e">
        <f>'Invoeren projectpersoneel'!#REF!</f>
        <v>#REF!</v>
      </c>
      <c r="E26" s="31">
        <f>'Invoeren projectpersoneel'!H44</f>
        <v>0</v>
      </c>
      <c r="F26" s="31">
        <f>'Invoeren projectpersoneel'!I44</f>
        <v>0</v>
      </c>
      <c r="G26" s="31">
        <f>'Invoeren projectpersoneel'!J44</f>
        <v>0</v>
      </c>
      <c r="H26" s="31" t="str">
        <f>'Invoeren projectpersoneel'!K44</f>
        <v>intern personeel</v>
      </c>
      <c r="I26" s="31">
        <f>'Invoeren projectpersoneel'!L44</f>
        <v>0</v>
      </c>
      <c r="J26" s="31" t="str">
        <f>'Invoeren projectpersoneel'!M44</f>
        <v/>
      </c>
      <c r="K26" s="31" t="str">
        <f>'Invoeren projectpersoneel'!N44</f>
        <v>nee</v>
      </c>
      <c r="L26" s="31">
        <f>'Invoeren projectpersoneel'!O44</f>
        <v>0</v>
      </c>
      <c r="M26" s="31">
        <f>'Invoeren projectpersoneel'!P44</f>
        <v>0</v>
      </c>
      <c r="N26" s="248">
        <f>'Invoeren projectpersoneel'!Q44</f>
        <v>0</v>
      </c>
      <c r="O26" s="248">
        <f>'Invoeren projectpersoneel'!R44</f>
        <v>0</v>
      </c>
      <c r="P26" s="31">
        <f>'Invoeren projectpersoneel'!S44</f>
        <v>0</v>
      </c>
      <c r="Q26" s="31">
        <f>'Invoeren projectpersoneel'!T44</f>
        <v>0</v>
      </c>
      <c r="R26" s="31">
        <f>'Invoeren projectpersoneel'!U44</f>
        <v>0</v>
      </c>
      <c r="S26" s="31">
        <f>'Invoeren projectpersoneel'!V44</f>
        <v>0</v>
      </c>
      <c r="T26" s="31">
        <f>'Invoeren projectpersoneel'!W44</f>
        <v>0</v>
      </c>
      <c r="U26" s="31">
        <f>'Invoeren projectpersoneel'!X44</f>
        <v>0</v>
      </c>
      <c r="V26" s="31" t="str">
        <f>'Invoeren projectpersoneel'!Y44</f>
        <v>intern personeel</v>
      </c>
      <c r="W26" s="31">
        <f>'Invoeren projectpersoneel'!Z44</f>
        <v>0</v>
      </c>
      <c r="X26" s="31">
        <f>'Invoeren projectpersoneel'!AA44</f>
        <v>0</v>
      </c>
      <c r="Y26" s="31">
        <f>'Invoeren projectpersoneel'!AB44</f>
        <v>0</v>
      </c>
      <c r="Z26" s="31">
        <f>'Invoeren projectpersoneel'!AC44</f>
        <v>0</v>
      </c>
      <c r="AA26" s="248">
        <f>'Invoeren projectpersoneel'!AD44</f>
        <v>0</v>
      </c>
      <c r="AB26" s="248">
        <f>'Invoeren projectpersoneel'!AE44</f>
        <v>0</v>
      </c>
      <c r="AC26" s="31">
        <f>'Invoeren projectpersoneel'!AF44</f>
        <v>0</v>
      </c>
      <c r="AD26" s="31">
        <f>'Invoeren projectpersoneel'!AG44</f>
        <v>0</v>
      </c>
      <c r="AE26" s="31">
        <f>'Invoeren projectpersoneel'!AH44</f>
        <v>0</v>
      </c>
      <c r="AF26" s="31">
        <f>'Invoeren projectpersoneel'!AI44</f>
        <v>0</v>
      </c>
      <c r="AG26" s="31">
        <f>'Invoeren projectpersoneel'!AJ44</f>
        <v>0</v>
      </c>
    </row>
    <row r="27" spans="1:33" x14ac:dyDescent="0.3">
      <c r="A27" s="31">
        <f>'Invoeren projectpersoneel'!D45</f>
        <v>26</v>
      </c>
      <c r="B27" s="31">
        <f>'Invoeren projectpersoneel'!F45</f>
        <v>0</v>
      </c>
      <c r="C27" s="31">
        <f>'Invoeren projectpersoneel'!G45</f>
        <v>0</v>
      </c>
      <c r="D27" s="31" t="e">
        <f>'Invoeren projectpersoneel'!#REF!</f>
        <v>#REF!</v>
      </c>
      <c r="E27" s="31">
        <f>'Invoeren projectpersoneel'!H45</f>
        <v>0</v>
      </c>
      <c r="F27" s="31">
        <f>'Invoeren projectpersoneel'!I45</f>
        <v>0</v>
      </c>
      <c r="G27" s="31">
        <f>'Invoeren projectpersoneel'!J45</f>
        <v>0</v>
      </c>
      <c r="H27" s="31" t="str">
        <f>'Invoeren projectpersoneel'!K45</f>
        <v>intern personeel</v>
      </c>
      <c r="I27" s="31">
        <f>'Invoeren projectpersoneel'!L45</f>
        <v>0</v>
      </c>
      <c r="J27" s="31" t="str">
        <f>'Invoeren projectpersoneel'!M45</f>
        <v/>
      </c>
      <c r="K27" s="31" t="str">
        <f>'Invoeren projectpersoneel'!N45</f>
        <v>nee</v>
      </c>
      <c r="L27" s="31">
        <f>'Invoeren projectpersoneel'!O45</f>
        <v>0</v>
      </c>
      <c r="M27" s="31">
        <f>'Invoeren projectpersoneel'!P45</f>
        <v>0</v>
      </c>
      <c r="N27" s="248">
        <f>'Invoeren projectpersoneel'!Q45</f>
        <v>0</v>
      </c>
      <c r="O27" s="248">
        <f>'Invoeren projectpersoneel'!R45</f>
        <v>0</v>
      </c>
      <c r="P27" s="31">
        <f>'Invoeren projectpersoneel'!S45</f>
        <v>0</v>
      </c>
      <c r="Q27" s="31">
        <f>'Invoeren projectpersoneel'!T45</f>
        <v>0</v>
      </c>
      <c r="R27" s="31">
        <f>'Invoeren projectpersoneel'!U45</f>
        <v>0</v>
      </c>
      <c r="S27" s="31">
        <f>'Invoeren projectpersoneel'!V45</f>
        <v>0</v>
      </c>
      <c r="T27" s="31">
        <f>'Invoeren projectpersoneel'!W45</f>
        <v>0</v>
      </c>
      <c r="U27" s="31">
        <f>'Invoeren projectpersoneel'!X45</f>
        <v>0</v>
      </c>
      <c r="V27" s="31" t="str">
        <f>'Invoeren projectpersoneel'!Y45</f>
        <v>intern personeel</v>
      </c>
      <c r="W27" s="31">
        <f>'Invoeren projectpersoneel'!Z45</f>
        <v>0</v>
      </c>
      <c r="X27" s="31">
        <f>'Invoeren projectpersoneel'!AA45</f>
        <v>0</v>
      </c>
      <c r="Y27" s="31">
        <f>'Invoeren projectpersoneel'!AB45</f>
        <v>0</v>
      </c>
      <c r="Z27" s="31">
        <f>'Invoeren projectpersoneel'!AC45</f>
        <v>0</v>
      </c>
      <c r="AA27" s="248">
        <f>'Invoeren projectpersoneel'!AD45</f>
        <v>0</v>
      </c>
      <c r="AB27" s="248">
        <f>'Invoeren projectpersoneel'!AE45</f>
        <v>0</v>
      </c>
      <c r="AC27" s="31">
        <f>'Invoeren projectpersoneel'!AF45</f>
        <v>0</v>
      </c>
      <c r="AD27" s="31">
        <f>'Invoeren projectpersoneel'!AG45</f>
        <v>0</v>
      </c>
      <c r="AE27" s="31">
        <f>'Invoeren projectpersoneel'!AH45</f>
        <v>0</v>
      </c>
      <c r="AF27" s="31">
        <f>'Invoeren projectpersoneel'!AI45</f>
        <v>0</v>
      </c>
      <c r="AG27" s="31">
        <f>'Invoeren projectpersoneel'!AJ45</f>
        <v>0</v>
      </c>
    </row>
    <row r="28" spans="1:33" x14ac:dyDescent="0.3">
      <c r="A28" s="31">
        <f>'Invoeren projectpersoneel'!D46</f>
        <v>27</v>
      </c>
      <c r="B28" s="31">
        <f>'Invoeren projectpersoneel'!F46</f>
        <v>0</v>
      </c>
      <c r="C28" s="31">
        <f>'Invoeren projectpersoneel'!G46</f>
        <v>0</v>
      </c>
      <c r="D28" s="31" t="e">
        <f>'Invoeren projectpersoneel'!#REF!</f>
        <v>#REF!</v>
      </c>
      <c r="E28" s="31">
        <f>'Invoeren projectpersoneel'!H46</f>
        <v>0</v>
      </c>
      <c r="F28" s="31">
        <f>'Invoeren projectpersoneel'!I46</f>
        <v>0</v>
      </c>
      <c r="G28" s="31">
        <f>'Invoeren projectpersoneel'!J46</f>
        <v>0</v>
      </c>
      <c r="H28" s="31" t="str">
        <f>'Invoeren projectpersoneel'!K46</f>
        <v>intern personeel</v>
      </c>
      <c r="I28" s="31">
        <f>'Invoeren projectpersoneel'!L46</f>
        <v>0</v>
      </c>
      <c r="J28" s="31" t="str">
        <f>'Invoeren projectpersoneel'!M46</f>
        <v/>
      </c>
      <c r="K28" s="31" t="str">
        <f>'Invoeren projectpersoneel'!N46</f>
        <v>nee</v>
      </c>
      <c r="L28" s="31">
        <f>'Invoeren projectpersoneel'!O46</f>
        <v>0</v>
      </c>
      <c r="M28" s="31">
        <f>'Invoeren projectpersoneel'!P46</f>
        <v>0</v>
      </c>
      <c r="N28" s="248">
        <f>'Invoeren projectpersoneel'!Q46</f>
        <v>0</v>
      </c>
      <c r="O28" s="248">
        <f>'Invoeren projectpersoneel'!R46</f>
        <v>0</v>
      </c>
      <c r="P28" s="31">
        <f>'Invoeren projectpersoneel'!S46</f>
        <v>0</v>
      </c>
      <c r="Q28" s="31">
        <f>'Invoeren projectpersoneel'!T46</f>
        <v>0</v>
      </c>
      <c r="R28" s="31">
        <f>'Invoeren projectpersoneel'!U46</f>
        <v>0</v>
      </c>
      <c r="S28" s="31">
        <f>'Invoeren projectpersoneel'!V46</f>
        <v>0</v>
      </c>
      <c r="T28" s="31">
        <f>'Invoeren projectpersoneel'!W46</f>
        <v>0</v>
      </c>
      <c r="U28" s="31">
        <f>'Invoeren projectpersoneel'!X46</f>
        <v>0</v>
      </c>
      <c r="V28" s="31" t="str">
        <f>'Invoeren projectpersoneel'!Y46</f>
        <v>intern personeel</v>
      </c>
      <c r="W28" s="31">
        <f>'Invoeren projectpersoneel'!Z46</f>
        <v>0</v>
      </c>
      <c r="X28" s="31">
        <f>'Invoeren projectpersoneel'!AA46</f>
        <v>0</v>
      </c>
      <c r="Y28" s="31">
        <f>'Invoeren projectpersoneel'!AB46</f>
        <v>0</v>
      </c>
      <c r="Z28" s="31">
        <f>'Invoeren projectpersoneel'!AC46</f>
        <v>0</v>
      </c>
      <c r="AA28" s="248">
        <f>'Invoeren projectpersoneel'!AD46</f>
        <v>0</v>
      </c>
      <c r="AB28" s="248">
        <f>'Invoeren projectpersoneel'!AE46</f>
        <v>0</v>
      </c>
      <c r="AC28" s="31">
        <f>'Invoeren projectpersoneel'!AF46</f>
        <v>0</v>
      </c>
      <c r="AD28" s="31">
        <f>'Invoeren projectpersoneel'!AG46</f>
        <v>0</v>
      </c>
      <c r="AE28" s="31">
        <f>'Invoeren projectpersoneel'!AH46</f>
        <v>0</v>
      </c>
      <c r="AF28" s="31">
        <f>'Invoeren projectpersoneel'!AI46</f>
        <v>0</v>
      </c>
      <c r="AG28" s="31">
        <f>'Invoeren projectpersoneel'!AJ46</f>
        <v>0</v>
      </c>
    </row>
    <row r="29" spans="1:33" x14ac:dyDescent="0.3">
      <c r="A29" s="31">
        <f>'Invoeren projectpersoneel'!D47</f>
        <v>28</v>
      </c>
      <c r="B29" s="31">
        <f>'Invoeren projectpersoneel'!F47</f>
        <v>0</v>
      </c>
      <c r="C29" s="31">
        <f>'Invoeren projectpersoneel'!G47</f>
        <v>0</v>
      </c>
      <c r="D29" s="31" t="e">
        <f>'Invoeren projectpersoneel'!#REF!</f>
        <v>#REF!</v>
      </c>
      <c r="E29" s="31">
        <f>'Invoeren projectpersoneel'!H47</f>
        <v>0</v>
      </c>
      <c r="F29" s="31">
        <f>'Invoeren projectpersoneel'!I47</f>
        <v>0</v>
      </c>
      <c r="G29" s="31">
        <f>'Invoeren projectpersoneel'!J47</f>
        <v>0</v>
      </c>
      <c r="H29" s="31" t="str">
        <f>'Invoeren projectpersoneel'!K47</f>
        <v>intern personeel</v>
      </c>
      <c r="I29" s="31">
        <f>'Invoeren projectpersoneel'!L47</f>
        <v>0</v>
      </c>
      <c r="J29" s="31" t="str">
        <f>'Invoeren projectpersoneel'!M47</f>
        <v/>
      </c>
      <c r="K29" s="31" t="str">
        <f>'Invoeren projectpersoneel'!N47</f>
        <v>nee</v>
      </c>
      <c r="L29" s="31">
        <f>'Invoeren projectpersoneel'!O47</f>
        <v>0</v>
      </c>
      <c r="M29" s="31">
        <f>'Invoeren projectpersoneel'!P47</f>
        <v>0</v>
      </c>
      <c r="N29" s="248">
        <f>'Invoeren projectpersoneel'!Q47</f>
        <v>0</v>
      </c>
      <c r="O29" s="248">
        <f>'Invoeren projectpersoneel'!R47</f>
        <v>0</v>
      </c>
      <c r="P29" s="31">
        <f>'Invoeren projectpersoneel'!S47</f>
        <v>0</v>
      </c>
      <c r="Q29" s="31">
        <f>'Invoeren projectpersoneel'!T47</f>
        <v>0</v>
      </c>
      <c r="R29" s="31">
        <f>'Invoeren projectpersoneel'!U47</f>
        <v>0</v>
      </c>
      <c r="S29" s="31">
        <f>'Invoeren projectpersoneel'!V47</f>
        <v>0</v>
      </c>
      <c r="T29" s="31">
        <f>'Invoeren projectpersoneel'!W47</f>
        <v>0</v>
      </c>
      <c r="U29" s="31">
        <f>'Invoeren projectpersoneel'!X47</f>
        <v>0</v>
      </c>
      <c r="V29" s="31" t="str">
        <f>'Invoeren projectpersoneel'!Y47</f>
        <v>intern personeel</v>
      </c>
      <c r="W29" s="31">
        <f>'Invoeren projectpersoneel'!Z47</f>
        <v>0</v>
      </c>
      <c r="X29" s="31">
        <f>'Invoeren projectpersoneel'!AA47</f>
        <v>0</v>
      </c>
      <c r="Y29" s="31">
        <f>'Invoeren projectpersoneel'!AB47</f>
        <v>0</v>
      </c>
      <c r="Z29" s="31">
        <f>'Invoeren projectpersoneel'!AC47</f>
        <v>0</v>
      </c>
      <c r="AA29" s="248">
        <f>'Invoeren projectpersoneel'!AD47</f>
        <v>0</v>
      </c>
      <c r="AB29" s="248">
        <f>'Invoeren projectpersoneel'!AE47</f>
        <v>0</v>
      </c>
      <c r="AC29" s="31">
        <f>'Invoeren projectpersoneel'!AF47</f>
        <v>0</v>
      </c>
      <c r="AD29" s="31">
        <f>'Invoeren projectpersoneel'!AG47</f>
        <v>0</v>
      </c>
      <c r="AE29" s="31">
        <f>'Invoeren projectpersoneel'!AH47</f>
        <v>0</v>
      </c>
      <c r="AF29" s="31">
        <f>'Invoeren projectpersoneel'!AI47</f>
        <v>0</v>
      </c>
      <c r="AG29" s="31">
        <f>'Invoeren projectpersoneel'!AJ47</f>
        <v>0</v>
      </c>
    </row>
    <row r="30" spans="1:33" x14ac:dyDescent="0.3">
      <c r="A30" s="31">
        <f>'Invoeren projectpersoneel'!D48</f>
        <v>29</v>
      </c>
      <c r="B30" s="31">
        <f>'Invoeren projectpersoneel'!F48</f>
        <v>0</v>
      </c>
      <c r="C30" s="31">
        <f>'Invoeren projectpersoneel'!G48</f>
        <v>0</v>
      </c>
      <c r="D30" s="31" t="e">
        <f>'Invoeren projectpersoneel'!#REF!</f>
        <v>#REF!</v>
      </c>
      <c r="E30" s="31">
        <f>'Invoeren projectpersoneel'!H48</f>
        <v>0</v>
      </c>
      <c r="F30" s="31">
        <f>'Invoeren projectpersoneel'!I48</f>
        <v>0</v>
      </c>
      <c r="G30" s="31">
        <f>'Invoeren projectpersoneel'!J48</f>
        <v>0</v>
      </c>
      <c r="H30" s="31" t="str">
        <f>'Invoeren projectpersoneel'!K48</f>
        <v>intern personeel</v>
      </c>
      <c r="I30" s="31">
        <f>'Invoeren projectpersoneel'!L48</f>
        <v>0</v>
      </c>
      <c r="J30" s="31" t="str">
        <f>'Invoeren projectpersoneel'!M48</f>
        <v/>
      </c>
      <c r="K30" s="31" t="str">
        <f>'Invoeren projectpersoneel'!N48</f>
        <v>nee</v>
      </c>
      <c r="L30" s="31">
        <f>'Invoeren projectpersoneel'!O48</f>
        <v>0</v>
      </c>
      <c r="M30" s="31">
        <f>'Invoeren projectpersoneel'!P48</f>
        <v>0</v>
      </c>
      <c r="N30" s="248">
        <f>'Invoeren projectpersoneel'!Q48</f>
        <v>0</v>
      </c>
      <c r="O30" s="248">
        <f>'Invoeren projectpersoneel'!R48</f>
        <v>0</v>
      </c>
      <c r="P30" s="31">
        <f>'Invoeren projectpersoneel'!S48</f>
        <v>0</v>
      </c>
      <c r="Q30" s="31">
        <f>'Invoeren projectpersoneel'!T48</f>
        <v>0</v>
      </c>
      <c r="R30" s="31">
        <f>'Invoeren projectpersoneel'!U48</f>
        <v>0</v>
      </c>
      <c r="S30" s="31">
        <f>'Invoeren projectpersoneel'!V48</f>
        <v>0</v>
      </c>
      <c r="T30" s="31">
        <f>'Invoeren projectpersoneel'!W48</f>
        <v>0</v>
      </c>
      <c r="U30" s="31">
        <f>'Invoeren projectpersoneel'!X48</f>
        <v>0</v>
      </c>
      <c r="V30" s="31" t="str">
        <f>'Invoeren projectpersoneel'!Y48</f>
        <v>intern personeel</v>
      </c>
      <c r="W30" s="31">
        <f>'Invoeren projectpersoneel'!Z48</f>
        <v>0</v>
      </c>
      <c r="X30" s="31">
        <f>'Invoeren projectpersoneel'!AA48</f>
        <v>0</v>
      </c>
      <c r="Y30" s="31">
        <f>'Invoeren projectpersoneel'!AB48</f>
        <v>0</v>
      </c>
      <c r="Z30" s="31">
        <f>'Invoeren projectpersoneel'!AC48</f>
        <v>0</v>
      </c>
      <c r="AA30" s="248">
        <f>'Invoeren projectpersoneel'!AD48</f>
        <v>0</v>
      </c>
      <c r="AB30" s="248">
        <f>'Invoeren projectpersoneel'!AE48</f>
        <v>0</v>
      </c>
      <c r="AC30" s="31">
        <f>'Invoeren projectpersoneel'!AF48</f>
        <v>0</v>
      </c>
      <c r="AD30" s="31">
        <f>'Invoeren projectpersoneel'!AG48</f>
        <v>0</v>
      </c>
      <c r="AE30" s="31">
        <f>'Invoeren projectpersoneel'!AH48</f>
        <v>0</v>
      </c>
      <c r="AF30" s="31">
        <f>'Invoeren projectpersoneel'!AI48</f>
        <v>0</v>
      </c>
      <c r="AG30" s="31">
        <f>'Invoeren projectpersoneel'!AJ48</f>
        <v>0</v>
      </c>
    </row>
    <row r="31" spans="1:33" x14ac:dyDescent="0.3">
      <c r="A31" s="31">
        <f>'Invoeren projectpersoneel'!D49</f>
        <v>30</v>
      </c>
      <c r="B31" s="31">
        <f>'Invoeren projectpersoneel'!F49</f>
        <v>0</v>
      </c>
      <c r="C31" s="31">
        <f>'Invoeren projectpersoneel'!G49</f>
        <v>0</v>
      </c>
      <c r="D31" s="31" t="e">
        <f>'Invoeren projectpersoneel'!#REF!</f>
        <v>#REF!</v>
      </c>
      <c r="E31" s="31">
        <f>'Invoeren projectpersoneel'!H49</f>
        <v>0</v>
      </c>
      <c r="F31" s="31">
        <f>'Invoeren projectpersoneel'!I49</f>
        <v>0</v>
      </c>
      <c r="G31" s="31">
        <f>'Invoeren projectpersoneel'!J49</f>
        <v>0</v>
      </c>
      <c r="H31" s="31" t="str">
        <f>'Invoeren projectpersoneel'!K49</f>
        <v>intern personeel</v>
      </c>
      <c r="I31" s="31">
        <f>'Invoeren projectpersoneel'!L49</f>
        <v>0</v>
      </c>
      <c r="J31" s="31" t="str">
        <f>'Invoeren projectpersoneel'!M49</f>
        <v/>
      </c>
      <c r="K31" s="31" t="str">
        <f>'Invoeren projectpersoneel'!N49</f>
        <v>nee</v>
      </c>
      <c r="L31" s="31">
        <f>'Invoeren projectpersoneel'!O49</f>
        <v>0</v>
      </c>
      <c r="M31" s="31">
        <f>'Invoeren projectpersoneel'!P49</f>
        <v>0</v>
      </c>
      <c r="N31" s="248">
        <f>'Invoeren projectpersoneel'!Q49</f>
        <v>0</v>
      </c>
      <c r="O31" s="248">
        <f>'Invoeren projectpersoneel'!R49</f>
        <v>0</v>
      </c>
      <c r="P31" s="31">
        <f>'Invoeren projectpersoneel'!S49</f>
        <v>0</v>
      </c>
      <c r="Q31" s="31">
        <f>'Invoeren projectpersoneel'!T49</f>
        <v>0</v>
      </c>
      <c r="R31" s="31">
        <f>'Invoeren projectpersoneel'!U49</f>
        <v>0</v>
      </c>
      <c r="S31" s="31">
        <f>'Invoeren projectpersoneel'!V49</f>
        <v>0</v>
      </c>
      <c r="T31" s="31">
        <f>'Invoeren projectpersoneel'!W49</f>
        <v>0</v>
      </c>
      <c r="U31" s="31">
        <f>'Invoeren projectpersoneel'!X49</f>
        <v>0</v>
      </c>
      <c r="V31" s="31" t="str">
        <f>'Invoeren projectpersoneel'!Y49</f>
        <v>intern personeel</v>
      </c>
      <c r="W31" s="31">
        <f>'Invoeren projectpersoneel'!Z49</f>
        <v>0</v>
      </c>
      <c r="X31" s="31">
        <f>'Invoeren projectpersoneel'!AA49</f>
        <v>0</v>
      </c>
      <c r="Y31" s="31">
        <f>'Invoeren projectpersoneel'!AB49</f>
        <v>0</v>
      </c>
      <c r="Z31" s="31">
        <f>'Invoeren projectpersoneel'!AC49</f>
        <v>0</v>
      </c>
      <c r="AA31" s="248">
        <f>'Invoeren projectpersoneel'!AD49</f>
        <v>0</v>
      </c>
      <c r="AB31" s="248">
        <f>'Invoeren projectpersoneel'!AE49</f>
        <v>0</v>
      </c>
      <c r="AC31" s="31">
        <f>'Invoeren projectpersoneel'!AF49</f>
        <v>0</v>
      </c>
      <c r="AD31" s="31">
        <f>'Invoeren projectpersoneel'!AG49</f>
        <v>0</v>
      </c>
      <c r="AE31" s="31">
        <f>'Invoeren projectpersoneel'!AH49</f>
        <v>0</v>
      </c>
      <c r="AF31" s="31">
        <f>'Invoeren projectpersoneel'!AI49</f>
        <v>0</v>
      </c>
      <c r="AG31" s="31">
        <f>'Invoeren projectpersoneel'!AJ49</f>
        <v>0</v>
      </c>
    </row>
    <row r="32" spans="1:33" x14ac:dyDescent="0.3">
      <c r="A32" s="31">
        <f>'Invoeren projectpersoneel'!D50</f>
        <v>31</v>
      </c>
      <c r="B32" s="31">
        <f>'Invoeren projectpersoneel'!F50</f>
        <v>0</v>
      </c>
      <c r="C32" s="31">
        <f>'Invoeren projectpersoneel'!G50</f>
        <v>0</v>
      </c>
      <c r="D32" s="31" t="e">
        <f>'Invoeren projectpersoneel'!#REF!</f>
        <v>#REF!</v>
      </c>
      <c r="E32" s="31">
        <f>'Invoeren projectpersoneel'!H50</f>
        <v>0</v>
      </c>
      <c r="F32" s="31">
        <f>'Invoeren projectpersoneel'!I50</f>
        <v>0</v>
      </c>
      <c r="G32" s="31">
        <f>'Invoeren projectpersoneel'!J50</f>
        <v>0</v>
      </c>
      <c r="H32" s="31" t="str">
        <f>'Invoeren projectpersoneel'!K50</f>
        <v>intern personeel</v>
      </c>
      <c r="I32" s="31">
        <f>'Invoeren projectpersoneel'!L50</f>
        <v>0</v>
      </c>
      <c r="J32" s="31" t="str">
        <f>'Invoeren projectpersoneel'!M50</f>
        <v/>
      </c>
      <c r="K32" s="31" t="str">
        <f>'Invoeren projectpersoneel'!N50</f>
        <v>nee</v>
      </c>
      <c r="L32" s="31">
        <f>'Invoeren projectpersoneel'!O50</f>
        <v>0</v>
      </c>
      <c r="M32" s="31">
        <f>'Invoeren projectpersoneel'!P50</f>
        <v>0</v>
      </c>
      <c r="N32" s="248">
        <f>'Invoeren projectpersoneel'!Q50</f>
        <v>0</v>
      </c>
      <c r="O32" s="248">
        <f>'Invoeren projectpersoneel'!R50</f>
        <v>0</v>
      </c>
      <c r="P32" s="31">
        <f>'Invoeren projectpersoneel'!S50</f>
        <v>0</v>
      </c>
      <c r="Q32" s="31">
        <f>'Invoeren projectpersoneel'!T50</f>
        <v>0</v>
      </c>
      <c r="R32" s="31">
        <f>'Invoeren projectpersoneel'!U50</f>
        <v>0</v>
      </c>
      <c r="S32" s="31">
        <f>'Invoeren projectpersoneel'!V50</f>
        <v>0</v>
      </c>
      <c r="T32" s="31">
        <f>'Invoeren projectpersoneel'!W50</f>
        <v>0</v>
      </c>
      <c r="U32" s="31">
        <f>'Invoeren projectpersoneel'!X50</f>
        <v>0</v>
      </c>
      <c r="V32" s="31" t="str">
        <f>'Invoeren projectpersoneel'!Y50</f>
        <v>intern personeel</v>
      </c>
      <c r="W32" s="31">
        <f>'Invoeren projectpersoneel'!Z50</f>
        <v>0</v>
      </c>
      <c r="X32" s="31">
        <f>'Invoeren projectpersoneel'!AA50</f>
        <v>0</v>
      </c>
      <c r="Y32" s="31">
        <f>'Invoeren projectpersoneel'!AB50</f>
        <v>0</v>
      </c>
      <c r="Z32" s="31">
        <f>'Invoeren projectpersoneel'!AC50</f>
        <v>0</v>
      </c>
      <c r="AA32" s="248">
        <f>'Invoeren projectpersoneel'!AD50</f>
        <v>0</v>
      </c>
      <c r="AB32" s="248">
        <f>'Invoeren projectpersoneel'!AE50</f>
        <v>0</v>
      </c>
      <c r="AC32" s="31">
        <f>'Invoeren projectpersoneel'!AF50</f>
        <v>0</v>
      </c>
      <c r="AD32" s="31">
        <f>'Invoeren projectpersoneel'!AG50</f>
        <v>0</v>
      </c>
      <c r="AE32" s="31">
        <f>'Invoeren projectpersoneel'!AH50</f>
        <v>0</v>
      </c>
      <c r="AF32" s="31">
        <f>'Invoeren projectpersoneel'!AI50</f>
        <v>0</v>
      </c>
      <c r="AG32" s="31">
        <f>'Invoeren projectpersoneel'!AJ50</f>
        <v>0</v>
      </c>
    </row>
    <row r="33" spans="1:33" x14ac:dyDescent="0.3">
      <c r="A33" s="31">
        <f>'Invoeren projectpersoneel'!D51</f>
        <v>32</v>
      </c>
      <c r="B33" s="31">
        <f>'Invoeren projectpersoneel'!F51</f>
        <v>0</v>
      </c>
      <c r="C33" s="31">
        <f>'Invoeren projectpersoneel'!G51</f>
        <v>0</v>
      </c>
      <c r="D33" s="31" t="e">
        <f>'Invoeren projectpersoneel'!#REF!</f>
        <v>#REF!</v>
      </c>
      <c r="E33" s="31">
        <f>'Invoeren projectpersoneel'!H51</f>
        <v>0</v>
      </c>
      <c r="F33" s="31">
        <f>'Invoeren projectpersoneel'!I51</f>
        <v>0</v>
      </c>
      <c r="G33" s="31">
        <f>'Invoeren projectpersoneel'!J51</f>
        <v>0</v>
      </c>
      <c r="H33" s="31" t="str">
        <f>'Invoeren projectpersoneel'!K51</f>
        <v>intern personeel</v>
      </c>
      <c r="I33" s="31">
        <f>'Invoeren projectpersoneel'!L51</f>
        <v>0</v>
      </c>
      <c r="J33" s="31" t="str">
        <f>'Invoeren projectpersoneel'!M51</f>
        <v/>
      </c>
      <c r="K33" s="31" t="str">
        <f>'Invoeren projectpersoneel'!N51</f>
        <v>nee</v>
      </c>
      <c r="L33" s="31">
        <f>'Invoeren projectpersoneel'!O51</f>
        <v>0</v>
      </c>
      <c r="M33" s="31">
        <f>'Invoeren projectpersoneel'!P51</f>
        <v>0</v>
      </c>
      <c r="N33" s="248">
        <f>'Invoeren projectpersoneel'!Q51</f>
        <v>0</v>
      </c>
      <c r="O33" s="248">
        <f>'Invoeren projectpersoneel'!R51</f>
        <v>0</v>
      </c>
      <c r="P33" s="31">
        <f>'Invoeren projectpersoneel'!S51</f>
        <v>0</v>
      </c>
      <c r="Q33" s="31">
        <f>'Invoeren projectpersoneel'!T51</f>
        <v>0</v>
      </c>
      <c r="R33" s="31">
        <f>'Invoeren projectpersoneel'!U51</f>
        <v>0</v>
      </c>
      <c r="S33" s="31">
        <f>'Invoeren projectpersoneel'!V51</f>
        <v>0</v>
      </c>
      <c r="T33" s="31">
        <f>'Invoeren projectpersoneel'!W51</f>
        <v>0</v>
      </c>
      <c r="U33" s="31">
        <f>'Invoeren projectpersoneel'!X51</f>
        <v>0</v>
      </c>
      <c r="V33" s="31" t="str">
        <f>'Invoeren projectpersoneel'!Y51</f>
        <v>intern personeel</v>
      </c>
      <c r="W33" s="31">
        <f>'Invoeren projectpersoneel'!Z51</f>
        <v>0</v>
      </c>
      <c r="X33" s="31">
        <f>'Invoeren projectpersoneel'!AA51</f>
        <v>0</v>
      </c>
      <c r="Y33" s="31">
        <f>'Invoeren projectpersoneel'!AB51</f>
        <v>0</v>
      </c>
      <c r="Z33" s="31">
        <f>'Invoeren projectpersoneel'!AC51</f>
        <v>0</v>
      </c>
      <c r="AA33" s="248">
        <f>'Invoeren projectpersoneel'!AD51</f>
        <v>0</v>
      </c>
      <c r="AB33" s="248">
        <f>'Invoeren projectpersoneel'!AE51</f>
        <v>0</v>
      </c>
      <c r="AC33" s="31">
        <f>'Invoeren projectpersoneel'!AF51</f>
        <v>0</v>
      </c>
      <c r="AD33" s="31">
        <f>'Invoeren projectpersoneel'!AG51</f>
        <v>0</v>
      </c>
      <c r="AE33" s="31">
        <f>'Invoeren projectpersoneel'!AH51</f>
        <v>0</v>
      </c>
      <c r="AF33" s="31">
        <f>'Invoeren projectpersoneel'!AI51</f>
        <v>0</v>
      </c>
      <c r="AG33" s="31">
        <f>'Invoeren projectpersoneel'!AJ51</f>
        <v>0</v>
      </c>
    </row>
    <row r="34" spans="1:33" x14ac:dyDescent="0.3">
      <c r="A34" s="31">
        <f>'Invoeren projectpersoneel'!D52</f>
        <v>33</v>
      </c>
      <c r="B34" s="31">
        <f>'Invoeren projectpersoneel'!F52</f>
        <v>0</v>
      </c>
      <c r="C34" s="31">
        <f>'Invoeren projectpersoneel'!G52</f>
        <v>0</v>
      </c>
      <c r="D34" s="31" t="e">
        <f>'Invoeren projectpersoneel'!#REF!</f>
        <v>#REF!</v>
      </c>
      <c r="E34" s="31">
        <f>'Invoeren projectpersoneel'!H52</f>
        <v>0</v>
      </c>
      <c r="F34" s="31">
        <f>'Invoeren projectpersoneel'!I52</f>
        <v>0</v>
      </c>
      <c r="G34" s="31">
        <f>'Invoeren projectpersoneel'!J52</f>
        <v>0</v>
      </c>
      <c r="H34" s="31" t="str">
        <f>'Invoeren projectpersoneel'!K52</f>
        <v>intern personeel</v>
      </c>
      <c r="I34" s="31">
        <f>'Invoeren projectpersoneel'!L52</f>
        <v>0</v>
      </c>
      <c r="J34" s="31" t="str">
        <f>'Invoeren projectpersoneel'!M52</f>
        <v/>
      </c>
      <c r="K34" s="31" t="str">
        <f>'Invoeren projectpersoneel'!N52</f>
        <v>nee</v>
      </c>
      <c r="L34" s="31">
        <f>'Invoeren projectpersoneel'!O52</f>
        <v>0</v>
      </c>
      <c r="M34" s="31">
        <f>'Invoeren projectpersoneel'!P52</f>
        <v>0</v>
      </c>
      <c r="N34" s="248">
        <f>'Invoeren projectpersoneel'!Q52</f>
        <v>0</v>
      </c>
      <c r="O34" s="248">
        <f>'Invoeren projectpersoneel'!R52</f>
        <v>0</v>
      </c>
      <c r="P34" s="31">
        <f>'Invoeren projectpersoneel'!S52</f>
        <v>0</v>
      </c>
      <c r="Q34" s="31">
        <f>'Invoeren projectpersoneel'!T52</f>
        <v>0</v>
      </c>
      <c r="R34" s="31">
        <f>'Invoeren projectpersoneel'!U52</f>
        <v>0</v>
      </c>
      <c r="S34" s="31">
        <f>'Invoeren projectpersoneel'!V52</f>
        <v>0</v>
      </c>
      <c r="T34" s="31">
        <f>'Invoeren projectpersoneel'!W52</f>
        <v>0</v>
      </c>
      <c r="U34" s="31">
        <f>'Invoeren projectpersoneel'!X52</f>
        <v>0</v>
      </c>
      <c r="V34" s="31" t="str">
        <f>'Invoeren projectpersoneel'!Y52</f>
        <v>intern personeel</v>
      </c>
      <c r="W34" s="31">
        <f>'Invoeren projectpersoneel'!Z52</f>
        <v>0</v>
      </c>
      <c r="X34" s="31">
        <f>'Invoeren projectpersoneel'!AA52</f>
        <v>0</v>
      </c>
      <c r="Y34" s="31">
        <f>'Invoeren projectpersoneel'!AB52</f>
        <v>0</v>
      </c>
      <c r="Z34" s="31">
        <f>'Invoeren projectpersoneel'!AC52</f>
        <v>0</v>
      </c>
      <c r="AA34" s="248">
        <f>'Invoeren projectpersoneel'!AD52</f>
        <v>0</v>
      </c>
      <c r="AB34" s="248">
        <f>'Invoeren projectpersoneel'!AE52</f>
        <v>0</v>
      </c>
      <c r="AC34" s="31">
        <f>'Invoeren projectpersoneel'!AF52</f>
        <v>0</v>
      </c>
      <c r="AD34" s="31">
        <f>'Invoeren projectpersoneel'!AG52</f>
        <v>0</v>
      </c>
      <c r="AE34" s="31">
        <f>'Invoeren projectpersoneel'!AH52</f>
        <v>0</v>
      </c>
      <c r="AF34" s="31">
        <f>'Invoeren projectpersoneel'!AI52</f>
        <v>0</v>
      </c>
      <c r="AG34" s="31">
        <f>'Invoeren projectpersoneel'!AJ52</f>
        <v>0</v>
      </c>
    </row>
    <row r="35" spans="1:33" x14ac:dyDescent="0.3">
      <c r="A35" s="31">
        <f>'Invoeren projectpersoneel'!D53</f>
        <v>34</v>
      </c>
      <c r="B35" s="31">
        <f>'Invoeren projectpersoneel'!F53</f>
        <v>0</v>
      </c>
      <c r="C35" s="31">
        <f>'Invoeren projectpersoneel'!G53</f>
        <v>0</v>
      </c>
      <c r="D35" s="31" t="e">
        <f>'Invoeren projectpersoneel'!#REF!</f>
        <v>#REF!</v>
      </c>
      <c r="E35" s="31">
        <f>'Invoeren projectpersoneel'!H53</f>
        <v>0</v>
      </c>
      <c r="F35" s="31">
        <f>'Invoeren projectpersoneel'!I53</f>
        <v>0</v>
      </c>
      <c r="G35" s="31">
        <f>'Invoeren projectpersoneel'!J53</f>
        <v>0</v>
      </c>
      <c r="H35" s="31" t="str">
        <f>'Invoeren projectpersoneel'!K53</f>
        <v>intern personeel</v>
      </c>
      <c r="I35" s="31">
        <f>'Invoeren projectpersoneel'!L53</f>
        <v>0</v>
      </c>
      <c r="J35" s="31" t="str">
        <f>'Invoeren projectpersoneel'!M53</f>
        <v/>
      </c>
      <c r="K35" s="31" t="str">
        <f>'Invoeren projectpersoneel'!N53</f>
        <v>nee</v>
      </c>
      <c r="L35" s="31">
        <f>'Invoeren projectpersoneel'!O53</f>
        <v>0</v>
      </c>
      <c r="M35" s="31">
        <f>'Invoeren projectpersoneel'!P53</f>
        <v>0</v>
      </c>
      <c r="N35" s="248">
        <f>'Invoeren projectpersoneel'!Q53</f>
        <v>0</v>
      </c>
      <c r="O35" s="248">
        <f>'Invoeren projectpersoneel'!R53</f>
        <v>0</v>
      </c>
      <c r="P35" s="31">
        <f>'Invoeren projectpersoneel'!S53</f>
        <v>0</v>
      </c>
      <c r="Q35" s="31">
        <f>'Invoeren projectpersoneel'!T53</f>
        <v>0</v>
      </c>
      <c r="R35" s="31">
        <f>'Invoeren projectpersoneel'!U53</f>
        <v>0</v>
      </c>
      <c r="S35" s="31">
        <f>'Invoeren projectpersoneel'!V53</f>
        <v>0</v>
      </c>
      <c r="T35" s="31">
        <f>'Invoeren projectpersoneel'!W53</f>
        <v>0</v>
      </c>
      <c r="U35" s="31">
        <f>'Invoeren projectpersoneel'!X53</f>
        <v>0</v>
      </c>
      <c r="V35" s="31" t="str">
        <f>'Invoeren projectpersoneel'!Y53</f>
        <v>intern personeel</v>
      </c>
      <c r="W35" s="31">
        <f>'Invoeren projectpersoneel'!Z53</f>
        <v>0</v>
      </c>
      <c r="X35" s="31">
        <f>'Invoeren projectpersoneel'!AA53</f>
        <v>0</v>
      </c>
      <c r="Y35" s="31">
        <f>'Invoeren projectpersoneel'!AB53</f>
        <v>0</v>
      </c>
      <c r="Z35" s="31">
        <f>'Invoeren projectpersoneel'!AC53</f>
        <v>0</v>
      </c>
      <c r="AA35" s="248">
        <f>'Invoeren projectpersoneel'!AD53</f>
        <v>0</v>
      </c>
      <c r="AB35" s="248">
        <f>'Invoeren projectpersoneel'!AE53</f>
        <v>0</v>
      </c>
      <c r="AC35" s="31">
        <f>'Invoeren projectpersoneel'!AF53</f>
        <v>0</v>
      </c>
      <c r="AD35" s="31">
        <f>'Invoeren projectpersoneel'!AG53</f>
        <v>0</v>
      </c>
      <c r="AE35" s="31">
        <f>'Invoeren projectpersoneel'!AH53</f>
        <v>0</v>
      </c>
      <c r="AF35" s="31">
        <f>'Invoeren projectpersoneel'!AI53</f>
        <v>0</v>
      </c>
      <c r="AG35" s="31">
        <f>'Invoeren projectpersoneel'!AJ53</f>
        <v>0</v>
      </c>
    </row>
    <row r="36" spans="1:33" x14ac:dyDescent="0.3">
      <c r="A36" s="31">
        <f>'Invoeren projectpersoneel'!D54</f>
        <v>35</v>
      </c>
      <c r="B36" s="31">
        <f>'Invoeren projectpersoneel'!F54</f>
        <v>0</v>
      </c>
      <c r="C36" s="31">
        <f>'Invoeren projectpersoneel'!G54</f>
        <v>0</v>
      </c>
      <c r="D36" s="31" t="e">
        <f>'Invoeren projectpersoneel'!#REF!</f>
        <v>#REF!</v>
      </c>
      <c r="E36" s="31">
        <f>'Invoeren projectpersoneel'!H54</f>
        <v>0</v>
      </c>
      <c r="F36" s="31">
        <f>'Invoeren projectpersoneel'!I54</f>
        <v>0</v>
      </c>
      <c r="G36" s="31">
        <f>'Invoeren projectpersoneel'!J54</f>
        <v>0</v>
      </c>
      <c r="H36" s="31" t="str">
        <f>'Invoeren projectpersoneel'!K54</f>
        <v>intern personeel</v>
      </c>
      <c r="I36" s="31">
        <f>'Invoeren projectpersoneel'!L54</f>
        <v>0</v>
      </c>
      <c r="J36" s="31" t="str">
        <f>'Invoeren projectpersoneel'!M54</f>
        <v/>
      </c>
      <c r="K36" s="31" t="str">
        <f>'Invoeren projectpersoneel'!N54</f>
        <v>nee</v>
      </c>
      <c r="L36" s="31">
        <f>'Invoeren projectpersoneel'!O54</f>
        <v>0</v>
      </c>
      <c r="M36" s="31">
        <f>'Invoeren projectpersoneel'!P54</f>
        <v>0</v>
      </c>
      <c r="N36" s="248">
        <f>'Invoeren projectpersoneel'!Q54</f>
        <v>0</v>
      </c>
      <c r="O36" s="248">
        <f>'Invoeren projectpersoneel'!R54</f>
        <v>0</v>
      </c>
      <c r="P36" s="31">
        <f>'Invoeren projectpersoneel'!S54</f>
        <v>0</v>
      </c>
      <c r="Q36" s="31">
        <f>'Invoeren projectpersoneel'!T54</f>
        <v>0</v>
      </c>
      <c r="R36" s="31">
        <f>'Invoeren projectpersoneel'!U54</f>
        <v>0</v>
      </c>
      <c r="S36" s="31">
        <f>'Invoeren projectpersoneel'!V54</f>
        <v>0</v>
      </c>
      <c r="T36" s="31">
        <f>'Invoeren projectpersoneel'!W54</f>
        <v>0</v>
      </c>
      <c r="U36" s="31">
        <f>'Invoeren projectpersoneel'!X54</f>
        <v>0</v>
      </c>
      <c r="V36" s="31" t="str">
        <f>'Invoeren projectpersoneel'!Y54</f>
        <v>intern personeel</v>
      </c>
      <c r="W36" s="31">
        <f>'Invoeren projectpersoneel'!Z54</f>
        <v>0</v>
      </c>
      <c r="X36" s="31">
        <f>'Invoeren projectpersoneel'!AA54</f>
        <v>0</v>
      </c>
      <c r="Y36" s="31">
        <f>'Invoeren projectpersoneel'!AB54</f>
        <v>0</v>
      </c>
      <c r="Z36" s="31">
        <f>'Invoeren projectpersoneel'!AC54</f>
        <v>0</v>
      </c>
      <c r="AA36" s="248">
        <f>'Invoeren projectpersoneel'!AD54</f>
        <v>0</v>
      </c>
      <c r="AB36" s="248">
        <f>'Invoeren projectpersoneel'!AE54</f>
        <v>0</v>
      </c>
      <c r="AC36" s="31">
        <f>'Invoeren projectpersoneel'!AF54</f>
        <v>0</v>
      </c>
      <c r="AD36" s="31">
        <f>'Invoeren projectpersoneel'!AG54</f>
        <v>0</v>
      </c>
      <c r="AE36" s="31">
        <f>'Invoeren projectpersoneel'!AH54</f>
        <v>0</v>
      </c>
      <c r="AF36" s="31">
        <f>'Invoeren projectpersoneel'!AI54</f>
        <v>0</v>
      </c>
      <c r="AG36" s="31">
        <f>'Invoeren projectpersoneel'!AJ54</f>
        <v>0</v>
      </c>
    </row>
    <row r="37" spans="1:33" x14ac:dyDescent="0.3">
      <c r="A37" s="31">
        <f>'Invoeren projectpersoneel'!D55</f>
        <v>36</v>
      </c>
      <c r="B37" s="31">
        <f>'Invoeren projectpersoneel'!F55</f>
        <v>0</v>
      </c>
      <c r="C37" s="31">
        <f>'Invoeren projectpersoneel'!G55</f>
        <v>0</v>
      </c>
      <c r="D37" s="31" t="e">
        <f>'Invoeren projectpersoneel'!#REF!</f>
        <v>#REF!</v>
      </c>
      <c r="E37" s="31">
        <f>'Invoeren projectpersoneel'!H55</f>
        <v>0</v>
      </c>
      <c r="F37" s="31">
        <f>'Invoeren projectpersoneel'!I55</f>
        <v>0</v>
      </c>
      <c r="G37" s="31">
        <f>'Invoeren projectpersoneel'!J55</f>
        <v>0</v>
      </c>
      <c r="H37" s="31" t="str">
        <f>'Invoeren projectpersoneel'!K55</f>
        <v>intern personeel</v>
      </c>
      <c r="I37" s="31">
        <f>'Invoeren projectpersoneel'!L55</f>
        <v>0</v>
      </c>
      <c r="J37" s="31" t="str">
        <f>'Invoeren projectpersoneel'!M55</f>
        <v/>
      </c>
      <c r="K37" s="31" t="str">
        <f>'Invoeren projectpersoneel'!N55</f>
        <v>nee</v>
      </c>
      <c r="L37" s="31">
        <f>'Invoeren projectpersoneel'!O55</f>
        <v>0</v>
      </c>
      <c r="M37" s="31">
        <f>'Invoeren projectpersoneel'!P55</f>
        <v>0</v>
      </c>
      <c r="N37" s="248">
        <f>'Invoeren projectpersoneel'!Q55</f>
        <v>0</v>
      </c>
      <c r="O37" s="248">
        <f>'Invoeren projectpersoneel'!R55</f>
        <v>0</v>
      </c>
      <c r="P37" s="31">
        <f>'Invoeren projectpersoneel'!S55</f>
        <v>0</v>
      </c>
      <c r="Q37" s="31">
        <f>'Invoeren projectpersoneel'!T55</f>
        <v>0</v>
      </c>
      <c r="R37" s="31">
        <f>'Invoeren projectpersoneel'!U55</f>
        <v>0</v>
      </c>
      <c r="S37" s="31">
        <f>'Invoeren projectpersoneel'!V55</f>
        <v>0</v>
      </c>
      <c r="T37" s="31">
        <f>'Invoeren projectpersoneel'!W55</f>
        <v>0</v>
      </c>
      <c r="U37" s="31">
        <f>'Invoeren projectpersoneel'!X55</f>
        <v>0</v>
      </c>
      <c r="V37" s="31" t="str">
        <f>'Invoeren projectpersoneel'!Y55</f>
        <v>intern personeel</v>
      </c>
      <c r="W37" s="31">
        <f>'Invoeren projectpersoneel'!Z55</f>
        <v>0</v>
      </c>
      <c r="X37" s="31">
        <f>'Invoeren projectpersoneel'!AA55</f>
        <v>0</v>
      </c>
      <c r="Y37" s="31">
        <f>'Invoeren projectpersoneel'!AB55</f>
        <v>0</v>
      </c>
      <c r="Z37" s="31">
        <f>'Invoeren projectpersoneel'!AC55</f>
        <v>0</v>
      </c>
      <c r="AA37" s="248">
        <f>'Invoeren projectpersoneel'!AD55</f>
        <v>0</v>
      </c>
      <c r="AB37" s="248">
        <f>'Invoeren projectpersoneel'!AE55</f>
        <v>0</v>
      </c>
      <c r="AC37" s="31">
        <f>'Invoeren projectpersoneel'!AF55</f>
        <v>0</v>
      </c>
      <c r="AD37" s="31">
        <f>'Invoeren projectpersoneel'!AG55</f>
        <v>0</v>
      </c>
      <c r="AE37" s="31">
        <f>'Invoeren projectpersoneel'!AH55</f>
        <v>0</v>
      </c>
      <c r="AF37" s="31">
        <f>'Invoeren projectpersoneel'!AI55</f>
        <v>0</v>
      </c>
      <c r="AG37" s="31">
        <f>'Invoeren projectpersoneel'!AJ55</f>
        <v>0</v>
      </c>
    </row>
    <row r="38" spans="1:33" x14ac:dyDescent="0.3">
      <c r="A38" s="31">
        <f>'Invoeren projectpersoneel'!D56</f>
        <v>37</v>
      </c>
      <c r="B38" s="31">
        <f>'Invoeren projectpersoneel'!F56</f>
        <v>0</v>
      </c>
      <c r="C38" s="31">
        <f>'Invoeren projectpersoneel'!G56</f>
        <v>0</v>
      </c>
      <c r="D38" s="31" t="e">
        <f>'Invoeren projectpersoneel'!#REF!</f>
        <v>#REF!</v>
      </c>
      <c r="E38" s="31">
        <f>'Invoeren projectpersoneel'!H56</f>
        <v>0</v>
      </c>
      <c r="F38" s="31">
        <f>'Invoeren projectpersoneel'!I56</f>
        <v>0</v>
      </c>
      <c r="G38" s="31">
        <f>'Invoeren projectpersoneel'!J56</f>
        <v>0</v>
      </c>
      <c r="H38" s="31" t="str">
        <f>'Invoeren projectpersoneel'!K56</f>
        <v>intern personeel</v>
      </c>
      <c r="I38" s="31">
        <f>'Invoeren projectpersoneel'!L56</f>
        <v>0</v>
      </c>
      <c r="J38" s="31" t="str">
        <f>'Invoeren projectpersoneel'!M56</f>
        <v/>
      </c>
      <c r="K38" s="31" t="str">
        <f>'Invoeren projectpersoneel'!N56</f>
        <v>nee</v>
      </c>
      <c r="L38" s="31">
        <f>'Invoeren projectpersoneel'!O56</f>
        <v>0</v>
      </c>
      <c r="M38" s="31">
        <f>'Invoeren projectpersoneel'!P56</f>
        <v>0</v>
      </c>
      <c r="N38" s="248">
        <f>'Invoeren projectpersoneel'!Q56</f>
        <v>0</v>
      </c>
      <c r="O38" s="248">
        <f>'Invoeren projectpersoneel'!R56</f>
        <v>0</v>
      </c>
      <c r="P38" s="31">
        <f>'Invoeren projectpersoneel'!S56</f>
        <v>0</v>
      </c>
      <c r="Q38" s="31">
        <f>'Invoeren projectpersoneel'!T56</f>
        <v>0</v>
      </c>
      <c r="R38" s="31">
        <f>'Invoeren projectpersoneel'!U56</f>
        <v>0</v>
      </c>
      <c r="S38" s="31">
        <f>'Invoeren projectpersoneel'!V56</f>
        <v>0</v>
      </c>
      <c r="T38" s="31">
        <f>'Invoeren projectpersoneel'!W56</f>
        <v>0</v>
      </c>
      <c r="U38" s="31">
        <f>'Invoeren projectpersoneel'!X56</f>
        <v>0</v>
      </c>
      <c r="V38" s="31" t="str">
        <f>'Invoeren projectpersoneel'!Y56</f>
        <v>intern personeel</v>
      </c>
      <c r="W38" s="31">
        <f>'Invoeren projectpersoneel'!Z56</f>
        <v>0</v>
      </c>
      <c r="X38" s="31">
        <f>'Invoeren projectpersoneel'!AA56</f>
        <v>0</v>
      </c>
      <c r="Y38" s="31">
        <f>'Invoeren projectpersoneel'!AB56</f>
        <v>0</v>
      </c>
      <c r="Z38" s="31">
        <f>'Invoeren projectpersoneel'!AC56</f>
        <v>0</v>
      </c>
      <c r="AA38" s="248">
        <f>'Invoeren projectpersoneel'!AD56</f>
        <v>0</v>
      </c>
      <c r="AB38" s="248">
        <f>'Invoeren projectpersoneel'!AE56</f>
        <v>0</v>
      </c>
      <c r="AC38" s="31">
        <f>'Invoeren projectpersoneel'!AF56</f>
        <v>0</v>
      </c>
      <c r="AD38" s="31">
        <f>'Invoeren projectpersoneel'!AG56</f>
        <v>0</v>
      </c>
      <c r="AE38" s="31">
        <f>'Invoeren projectpersoneel'!AH56</f>
        <v>0</v>
      </c>
      <c r="AF38" s="31">
        <f>'Invoeren projectpersoneel'!AI56</f>
        <v>0</v>
      </c>
      <c r="AG38" s="31">
        <f>'Invoeren projectpersoneel'!AJ56</f>
        <v>0</v>
      </c>
    </row>
    <row r="39" spans="1:33" x14ac:dyDescent="0.3">
      <c r="A39" s="31">
        <f>'Invoeren projectpersoneel'!D57</f>
        <v>38</v>
      </c>
      <c r="B39" s="31">
        <f>'Invoeren projectpersoneel'!F57</f>
        <v>0</v>
      </c>
      <c r="C39" s="31">
        <f>'Invoeren projectpersoneel'!G57</f>
        <v>0</v>
      </c>
      <c r="D39" s="31" t="e">
        <f>'Invoeren projectpersoneel'!#REF!</f>
        <v>#REF!</v>
      </c>
      <c r="E39" s="31">
        <f>'Invoeren projectpersoneel'!H57</f>
        <v>0</v>
      </c>
      <c r="F39" s="31">
        <f>'Invoeren projectpersoneel'!I57</f>
        <v>0</v>
      </c>
      <c r="G39" s="31">
        <f>'Invoeren projectpersoneel'!J57</f>
        <v>0</v>
      </c>
      <c r="H39" s="31" t="str">
        <f>'Invoeren projectpersoneel'!K57</f>
        <v>intern personeel</v>
      </c>
      <c r="I39" s="31">
        <f>'Invoeren projectpersoneel'!L57</f>
        <v>0</v>
      </c>
      <c r="J39" s="31" t="str">
        <f>'Invoeren projectpersoneel'!M57</f>
        <v/>
      </c>
      <c r="K39" s="31" t="str">
        <f>'Invoeren projectpersoneel'!N57</f>
        <v>nee</v>
      </c>
      <c r="L39" s="31">
        <f>'Invoeren projectpersoneel'!O57</f>
        <v>0</v>
      </c>
      <c r="M39" s="31">
        <f>'Invoeren projectpersoneel'!P57</f>
        <v>0</v>
      </c>
      <c r="N39" s="248">
        <f>'Invoeren projectpersoneel'!Q57</f>
        <v>0</v>
      </c>
      <c r="O39" s="248">
        <f>'Invoeren projectpersoneel'!R57</f>
        <v>0</v>
      </c>
      <c r="P39" s="31">
        <f>'Invoeren projectpersoneel'!S57</f>
        <v>0</v>
      </c>
      <c r="Q39" s="31">
        <f>'Invoeren projectpersoneel'!T57</f>
        <v>0</v>
      </c>
      <c r="R39" s="31">
        <f>'Invoeren projectpersoneel'!U57</f>
        <v>0</v>
      </c>
      <c r="S39" s="31">
        <f>'Invoeren projectpersoneel'!V57</f>
        <v>0</v>
      </c>
      <c r="T39" s="31">
        <f>'Invoeren projectpersoneel'!W57</f>
        <v>0</v>
      </c>
      <c r="U39" s="31">
        <f>'Invoeren projectpersoneel'!X57</f>
        <v>0</v>
      </c>
      <c r="V39" s="31" t="str">
        <f>'Invoeren projectpersoneel'!Y57</f>
        <v>intern personeel</v>
      </c>
      <c r="W39" s="31">
        <f>'Invoeren projectpersoneel'!Z57</f>
        <v>0</v>
      </c>
      <c r="X39" s="31">
        <f>'Invoeren projectpersoneel'!AA57</f>
        <v>0</v>
      </c>
      <c r="Y39" s="31">
        <f>'Invoeren projectpersoneel'!AB57</f>
        <v>0</v>
      </c>
      <c r="Z39" s="31">
        <f>'Invoeren projectpersoneel'!AC57</f>
        <v>0</v>
      </c>
      <c r="AA39" s="248">
        <f>'Invoeren projectpersoneel'!AD57</f>
        <v>0</v>
      </c>
      <c r="AB39" s="248">
        <f>'Invoeren projectpersoneel'!AE57</f>
        <v>0</v>
      </c>
      <c r="AC39" s="31">
        <f>'Invoeren projectpersoneel'!AF57</f>
        <v>0</v>
      </c>
      <c r="AD39" s="31">
        <f>'Invoeren projectpersoneel'!AG57</f>
        <v>0</v>
      </c>
      <c r="AE39" s="31">
        <f>'Invoeren projectpersoneel'!AH57</f>
        <v>0</v>
      </c>
      <c r="AF39" s="31">
        <f>'Invoeren projectpersoneel'!AI57</f>
        <v>0</v>
      </c>
      <c r="AG39" s="31">
        <f>'Invoeren projectpersoneel'!AJ57</f>
        <v>0</v>
      </c>
    </row>
    <row r="40" spans="1:33" x14ac:dyDescent="0.3">
      <c r="A40" s="31">
        <f>'Invoeren projectpersoneel'!D58</f>
        <v>39</v>
      </c>
      <c r="B40" s="31">
        <f>'Invoeren projectpersoneel'!F58</f>
        <v>0</v>
      </c>
      <c r="C40" s="31">
        <f>'Invoeren projectpersoneel'!G58</f>
        <v>0</v>
      </c>
      <c r="D40" s="31" t="e">
        <f>'Invoeren projectpersoneel'!#REF!</f>
        <v>#REF!</v>
      </c>
      <c r="E40" s="31">
        <f>'Invoeren projectpersoneel'!H58</f>
        <v>0</v>
      </c>
      <c r="F40" s="31">
        <f>'Invoeren projectpersoneel'!I58</f>
        <v>0</v>
      </c>
      <c r="G40" s="31">
        <f>'Invoeren projectpersoneel'!J58</f>
        <v>0</v>
      </c>
      <c r="H40" s="31" t="str">
        <f>'Invoeren projectpersoneel'!K58</f>
        <v>intern personeel</v>
      </c>
      <c r="I40" s="31">
        <f>'Invoeren projectpersoneel'!L58</f>
        <v>0</v>
      </c>
      <c r="J40" s="31" t="str">
        <f>'Invoeren projectpersoneel'!M58</f>
        <v/>
      </c>
      <c r="K40" s="31" t="str">
        <f>'Invoeren projectpersoneel'!N58</f>
        <v>nee</v>
      </c>
      <c r="L40" s="31">
        <f>'Invoeren projectpersoneel'!O58</f>
        <v>0</v>
      </c>
      <c r="M40" s="31">
        <f>'Invoeren projectpersoneel'!P58</f>
        <v>0</v>
      </c>
      <c r="N40" s="248">
        <f>'Invoeren projectpersoneel'!Q58</f>
        <v>0</v>
      </c>
      <c r="O40" s="248">
        <f>'Invoeren projectpersoneel'!R58</f>
        <v>0</v>
      </c>
      <c r="P40" s="31">
        <f>'Invoeren projectpersoneel'!S58</f>
        <v>0</v>
      </c>
      <c r="Q40" s="31">
        <f>'Invoeren projectpersoneel'!T58</f>
        <v>0</v>
      </c>
      <c r="R40" s="31">
        <f>'Invoeren projectpersoneel'!U58</f>
        <v>0</v>
      </c>
      <c r="S40" s="31">
        <f>'Invoeren projectpersoneel'!V58</f>
        <v>0</v>
      </c>
      <c r="T40" s="31">
        <f>'Invoeren projectpersoneel'!W58</f>
        <v>0</v>
      </c>
      <c r="U40" s="31">
        <f>'Invoeren projectpersoneel'!X58</f>
        <v>0</v>
      </c>
      <c r="V40" s="31" t="str">
        <f>'Invoeren projectpersoneel'!Y58</f>
        <v>intern personeel</v>
      </c>
      <c r="W40" s="31">
        <f>'Invoeren projectpersoneel'!Z58</f>
        <v>0</v>
      </c>
      <c r="X40" s="31">
        <f>'Invoeren projectpersoneel'!AA58</f>
        <v>0</v>
      </c>
      <c r="Y40" s="31">
        <f>'Invoeren projectpersoneel'!AB58</f>
        <v>0</v>
      </c>
      <c r="Z40" s="31">
        <f>'Invoeren projectpersoneel'!AC58</f>
        <v>0</v>
      </c>
      <c r="AA40" s="248">
        <f>'Invoeren projectpersoneel'!AD58</f>
        <v>0</v>
      </c>
      <c r="AB40" s="248">
        <f>'Invoeren projectpersoneel'!AE58</f>
        <v>0</v>
      </c>
      <c r="AC40" s="31">
        <f>'Invoeren projectpersoneel'!AF58</f>
        <v>0</v>
      </c>
      <c r="AD40" s="31">
        <f>'Invoeren projectpersoneel'!AG58</f>
        <v>0</v>
      </c>
      <c r="AE40" s="31">
        <f>'Invoeren projectpersoneel'!AH58</f>
        <v>0</v>
      </c>
      <c r="AF40" s="31">
        <f>'Invoeren projectpersoneel'!AI58</f>
        <v>0</v>
      </c>
      <c r="AG40" s="31">
        <f>'Invoeren projectpersoneel'!AJ58</f>
        <v>0</v>
      </c>
    </row>
    <row r="41" spans="1:33" x14ac:dyDescent="0.3">
      <c r="A41" s="31">
        <f>'Invoeren projectpersoneel'!D59</f>
        <v>40</v>
      </c>
      <c r="B41" s="31">
        <f>'Invoeren projectpersoneel'!F59</f>
        <v>0</v>
      </c>
      <c r="C41" s="31">
        <f>'Invoeren projectpersoneel'!G59</f>
        <v>0</v>
      </c>
      <c r="D41" s="31" t="e">
        <f>'Invoeren projectpersoneel'!#REF!</f>
        <v>#REF!</v>
      </c>
      <c r="E41" s="31">
        <f>'Invoeren projectpersoneel'!H59</f>
        <v>0</v>
      </c>
      <c r="F41" s="31">
        <f>'Invoeren projectpersoneel'!I59</f>
        <v>0</v>
      </c>
      <c r="G41" s="31">
        <f>'Invoeren projectpersoneel'!J59</f>
        <v>0</v>
      </c>
      <c r="H41" s="31" t="str">
        <f>'Invoeren projectpersoneel'!K59</f>
        <v>intern personeel</v>
      </c>
      <c r="I41" s="31">
        <f>'Invoeren projectpersoneel'!L59</f>
        <v>0</v>
      </c>
      <c r="J41" s="31" t="str">
        <f>'Invoeren projectpersoneel'!M59</f>
        <v/>
      </c>
      <c r="K41" s="31" t="str">
        <f>'Invoeren projectpersoneel'!N59</f>
        <v>nee</v>
      </c>
      <c r="L41" s="31">
        <f>'Invoeren projectpersoneel'!O59</f>
        <v>0</v>
      </c>
      <c r="M41" s="31">
        <f>'Invoeren projectpersoneel'!P59</f>
        <v>0</v>
      </c>
      <c r="N41" s="248">
        <f>'Invoeren projectpersoneel'!Q59</f>
        <v>0</v>
      </c>
      <c r="O41" s="248">
        <f>'Invoeren projectpersoneel'!R59</f>
        <v>0</v>
      </c>
      <c r="P41" s="31">
        <f>'Invoeren projectpersoneel'!S59</f>
        <v>0</v>
      </c>
      <c r="Q41" s="31">
        <f>'Invoeren projectpersoneel'!T59</f>
        <v>0</v>
      </c>
      <c r="R41" s="31">
        <f>'Invoeren projectpersoneel'!U59</f>
        <v>0</v>
      </c>
      <c r="S41" s="31">
        <f>'Invoeren projectpersoneel'!V59</f>
        <v>0</v>
      </c>
      <c r="T41" s="31">
        <f>'Invoeren projectpersoneel'!W59</f>
        <v>0</v>
      </c>
      <c r="U41" s="31">
        <f>'Invoeren projectpersoneel'!X59</f>
        <v>0</v>
      </c>
      <c r="V41" s="31" t="str">
        <f>'Invoeren projectpersoneel'!Y59</f>
        <v>intern personeel</v>
      </c>
      <c r="W41" s="31">
        <f>'Invoeren projectpersoneel'!Z59</f>
        <v>0</v>
      </c>
      <c r="X41" s="31">
        <f>'Invoeren projectpersoneel'!AA59</f>
        <v>0</v>
      </c>
      <c r="Y41" s="31">
        <f>'Invoeren projectpersoneel'!AB59</f>
        <v>0</v>
      </c>
      <c r="Z41" s="31">
        <f>'Invoeren projectpersoneel'!AC59</f>
        <v>0</v>
      </c>
      <c r="AA41" s="248">
        <f>'Invoeren projectpersoneel'!AD59</f>
        <v>0</v>
      </c>
      <c r="AB41" s="248">
        <f>'Invoeren projectpersoneel'!AE59</f>
        <v>0</v>
      </c>
      <c r="AC41" s="31">
        <f>'Invoeren projectpersoneel'!AF59</f>
        <v>0</v>
      </c>
      <c r="AD41" s="31">
        <f>'Invoeren projectpersoneel'!AG59</f>
        <v>0</v>
      </c>
      <c r="AE41" s="31">
        <f>'Invoeren projectpersoneel'!AH59</f>
        <v>0</v>
      </c>
      <c r="AF41" s="31">
        <f>'Invoeren projectpersoneel'!AI59</f>
        <v>0</v>
      </c>
      <c r="AG41" s="31">
        <f>'Invoeren projectpersoneel'!AJ59</f>
        <v>0</v>
      </c>
    </row>
    <row r="42" spans="1:33" x14ac:dyDescent="0.3">
      <c r="A42" s="31">
        <f>'Invoeren projectpersoneel'!D60</f>
        <v>41</v>
      </c>
      <c r="B42" s="31">
        <f>'Invoeren projectpersoneel'!F60</f>
        <v>0</v>
      </c>
      <c r="C42" s="31">
        <f>'Invoeren projectpersoneel'!G60</f>
        <v>0</v>
      </c>
      <c r="D42" s="31" t="e">
        <f>'Invoeren projectpersoneel'!#REF!</f>
        <v>#REF!</v>
      </c>
      <c r="E42" s="31">
        <f>'Invoeren projectpersoneel'!H60</f>
        <v>0</v>
      </c>
      <c r="F42" s="31">
        <f>'Invoeren projectpersoneel'!I60</f>
        <v>0</v>
      </c>
      <c r="G42" s="31">
        <f>'Invoeren projectpersoneel'!J60</f>
        <v>0</v>
      </c>
      <c r="H42" s="31" t="str">
        <f>'Invoeren projectpersoneel'!K60</f>
        <v>intern personeel</v>
      </c>
      <c r="I42" s="31">
        <f>'Invoeren projectpersoneel'!L60</f>
        <v>0</v>
      </c>
      <c r="J42" s="31" t="str">
        <f>'Invoeren projectpersoneel'!M60</f>
        <v/>
      </c>
      <c r="K42" s="31" t="str">
        <f>'Invoeren projectpersoneel'!N60</f>
        <v>nee</v>
      </c>
      <c r="L42" s="31">
        <f>'Invoeren projectpersoneel'!O60</f>
        <v>0</v>
      </c>
      <c r="M42" s="31">
        <f>'Invoeren projectpersoneel'!P60</f>
        <v>0</v>
      </c>
      <c r="N42" s="248">
        <f>'Invoeren projectpersoneel'!Q60</f>
        <v>0</v>
      </c>
      <c r="O42" s="248">
        <f>'Invoeren projectpersoneel'!R60</f>
        <v>0</v>
      </c>
      <c r="P42" s="31">
        <f>'Invoeren projectpersoneel'!S60</f>
        <v>0</v>
      </c>
      <c r="Q42" s="31">
        <f>'Invoeren projectpersoneel'!T60</f>
        <v>0</v>
      </c>
      <c r="R42" s="31">
        <f>'Invoeren projectpersoneel'!U60</f>
        <v>0</v>
      </c>
      <c r="S42" s="31">
        <f>'Invoeren projectpersoneel'!V60</f>
        <v>0</v>
      </c>
      <c r="T42" s="31">
        <f>'Invoeren projectpersoneel'!W60</f>
        <v>0</v>
      </c>
      <c r="U42" s="31">
        <f>'Invoeren projectpersoneel'!X60</f>
        <v>0</v>
      </c>
      <c r="V42" s="31" t="str">
        <f>'Invoeren projectpersoneel'!Y60</f>
        <v>intern personeel</v>
      </c>
      <c r="W42" s="31">
        <f>'Invoeren projectpersoneel'!Z60</f>
        <v>0</v>
      </c>
      <c r="X42" s="31">
        <f>'Invoeren projectpersoneel'!AA60</f>
        <v>0</v>
      </c>
      <c r="Y42" s="31">
        <f>'Invoeren projectpersoneel'!AB60</f>
        <v>0</v>
      </c>
      <c r="Z42" s="31">
        <f>'Invoeren projectpersoneel'!AC60</f>
        <v>0</v>
      </c>
      <c r="AA42" s="248">
        <f>'Invoeren projectpersoneel'!AD60</f>
        <v>0</v>
      </c>
      <c r="AB42" s="248">
        <f>'Invoeren projectpersoneel'!AE60</f>
        <v>0</v>
      </c>
      <c r="AC42" s="31">
        <f>'Invoeren projectpersoneel'!AF60</f>
        <v>0</v>
      </c>
      <c r="AD42" s="31">
        <f>'Invoeren projectpersoneel'!AG60</f>
        <v>0</v>
      </c>
      <c r="AE42" s="31">
        <f>'Invoeren projectpersoneel'!AH60</f>
        <v>0</v>
      </c>
      <c r="AF42" s="31">
        <f>'Invoeren projectpersoneel'!AI60</f>
        <v>0</v>
      </c>
      <c r="AG42" s="31">
        <f>'Invoeren projectpersoneel'!AJ60</f>
        <v>0</v>
      </c>
    </row>
    <row r="43" spans="1:33" x14ac:dyDescent="0.3">
      <c r="A43" s="31">
        <f>'Invoeren projectpersoneel'!D61</f>
        <v>42</v>
      </c>
      <c r="B43" s="31">
        <f>'Invoeren projectpersoneel'!F61</f>
        <v>0</v>
      </c>
      <c r="C43" s="31">
        <f>'Invoeren projectpersoneel'!G61</f>
        <v>0</v>
      </c>
      <c r="D43" s="31" t="e">
        <f>'Invoeren projectpersoneel'!#REF!</f>
        <v>#REF!</v>
      </c>
      <c r="E43" s="31">
        <f>'Invoeren projectpersoneel'!H61</f>
        <v>0</v>
      </c>
      <c r="F43" s="31">
        <f>'Invoeren projectpersoneel'!I61</f>
        <v>0</v>
      </c>
      <c r="G43" s="31">
        <f>'Invoeren projectpersoneel'!J61</f>
        <v>0</v>
      </c>
      <c r="H43" s="31" t="str">
        <f>'Invoeren projectpersoneel'!K61</f>
        <v>intern personeel</v>
      </c>
      <c r="I43" s="31">
        <f>'Invoeren projectpersoneel'!L61</f>
        <v>0</v>
      </c>
      <c r="J43" s="31" t="str">
        <f>'Invoeren projectpersoneel'!M61</f>
        <v/>
      </c>
      <c r="K43" s="31" t="str">
        <f>'Invoeren projectpersoneel'!N61</f>
        <v>nee</v>
      </c>
      <c r="L43" s="31">
        <f>'Invoeren projectpersoneel'!O61</f>
        <v>0</v>
      </c>
      <c r="M43" s="31">
        <f>'Invoeren projectpersoneel'!P61</f>
        <v>0</v>
      </c>
      <c r="N43" s="248">
        <f>'Invoeren projectpersoneel'!Q61</f>
        <v>0</v>
      </c>
      <c r="O43" s="248">
        <f>'Invoeren projectpersoneel'!R61</f>
        <v>0</v>
      </c>
      <c r="P43" s="31">
        <f>'Invoeren projectpersoneel'!S61</f>
        <v>0</v>
      </c>
      <c r="Q43" s="31">
        <f>'Invoeren projectpersoneel'!T61</f>
        <v>0</v>
      </c>
      <c r="R43" s="31">
        <f>'Invoeren projectpersoneel'!U61</f>
        <v>0</v>
      </c>
      <c r="S43" s="31">
        <f>'Invoeren projectpersoneel'!V61</f>
        <v>0</v>
      </c>
      <c r="T43" s="31">
        <f>'Invoeren projectpersoneel'!W61</f>
        <v>0</v>
      </c>
      <c r="U43" s="31">
        <f>'Invoeren projectpersoneel'!X61</f>
        <v>0</v>
      </c>
      <c r="V43" s="31" t="str">
        <f>'Invoeren projectpersoneel'!Y61</f>
        <v>intern personeel</v>
      </c>
      <c r="W43" s="31">
        <f>'Invoeren projectpersoneel'!Z61</f>
        <v>0</v>
      </c>
      <c r="X43" s="31">
        <f>'Invoeren projectpersoneel'!AA61</f>
        <v>0</v>
      </c>
      <c r="Y43" s="31">
        <f>'Invoeren projectpersoneel'!AB61</f>
        <v>0</v>
      </c>
      <c r="Z43" s="31">
        <f>'Invoeren projectpersoneel'!AC61</f>
        <v>0</v>
      </c>
      <c r="AA43" s="248">
        <f>'Invoeren projectpersoneel'!AD61</f>
        <v>0</v>
      </c>
      <c r="AB43" s="248">
        <f>'Invoeren projectpersoneel'!AE61</f>
        <v>0</v>
      </c>
      <c r="AC43" s="31">
        <f>'Invoeren projectpersoneel'!AF61</f>
        <v>0</v>
      </c>
      <c r="AD43" s="31">
        <f>'Invoeren projectpersoneel'!AG61</f>
        <v>0</v>
      </c>
      <c r="AE43" s="31">
        <f>'Invoeren projectpersoneel'!AH61</f>
        <v>0</v>
      </c>
      <c r="AF43" s="31">
        <f>'Invoeren projectpersoneel'!AI61</f>
        <v>0</v>
      </c>
      <c r="AG43" s="31">
        <f>'Invoeren projectpersoneel'!AJ61</f>
        <v>0</v>
      </c>
    </row>
    <row r="44" spans="1:33" x14ac:dyDescent="0.3">
      <c r="A44" s="31">
        <f>'Invoeren projectpersoneel'!D62</f>
        <v>43</v>
      </c>
      <c r="B44" s="31">
        <f>'Invoeren projectpersoneel'!F62</f>
        <v>0</v>
      </c>
      <c r="C44" s="31">
        <f>'Invoeren projectpersoneel'!G62</f>
        <v>0</v>
      </c>
      <c r="D44" s="31" t="e">
        <f>'Invoeren projectpersoneel'!#REF!</f>
        <v>#REF!</v>
      </c>
      <c r="E44" s="31">
        <f>'Invoeren projectpersoneel'!H62</f>
        <v>0</v>
      </c>
      <c r="F44" s="31">
        <f>'Invoeren projectpersoneel'!I62</f>
        <v>0</v>
      </c>
      <c r="G44" s="31">
        <f>'Invoeren projectpersoneel'!J62</f>
        <v>0</v>
      </c>
      <c r="H44" s="31" t="str">
        <f>'Invoeren projectpersoneel'!K62</f>
        <v>intern personeel</v>
      </c>
      <c r="I44" s="31">
        <f>'Invoeren projectpersoneel'!L62</f>
        <v>0</v>
      </c>
      <c r="J44" s="31" t="str">
        <f>'Invoeren projectpersoneel'!M62</f>
        <v/>
      </c>
      <c r="K44" s="31" t="str">
        <f>'Invoeren projectpersoneel'!N62</f>
        <v>nee</v>
      </c>
      <c r="L44" s="31">
        <f>'Invoeren projectpersoneel'!O62</f>
        <v>0</v>
      </c>
      <c r="M44" s="31">
        <f>'Invoeren projectpersoneel'!P62</f>
        <v>0</v>
      </c>
      <c r="N44" s="248">
        <f>'Invoeren projectpersoneel'!Q62</f>
        <v>0</v>
      </c>
      <c r="O44" s="248">
        <f>'Invoeren projectpersoneel'!R62</f>
        <v>0</v>
      </c>
      <c r="P44" s="31">
        <f>'Invoeren projectpersoneel'!S62</f>
        <v>0</v>
      </c>
      <c r="Q44" s="31">
        <f>'Invoeren projectpersoneel'!T62</f>
        <v>0</v>
      </c>
      <c r="R44" s="31">
        <f>'Invoeren projectpersoneel'!U62</f>
        <v>0</v>
      </c>
      <c r="S44" s="31">
        <f>'Invoeren projectpersoneel'!V62</f>
        <v>0</v>
      </c>
      <c r="T44" s="31">
        <f>'Invoeren projectpersoneel'!W62</f>
        <v>0</v>
      </c>
      <c r="U44" s="31">
        <f>'Invoeren projectpersoneel'!X62</f>
        <v>0</v>
      </c>
      <c r="V44" s="31" t="str">
        <f>'Invoeren projectpersoneel'!Y62</f>
        <v>intern personeel</v>
      </c>
      <c r="W44" s="31">
        <f>'Invoeren projectpersoneel'!Z62</f>
        <v>0</v>
      </c>
      <c r="X44" s="31">
        <f>'Invoeren projectpersoneel'!AA62</f>
        <v>0</v>
      </c>
      <c r="Y44" s="31">
        <f>'Invoeren projectpersoneel'!AB62</f>
        <v>0</v>
      </c>
      <c r="Z44" s="31">
        <f>'Invoeren projectpersoneel'!AC62</f>
        <v>0</v>
      </c>
      <c r="AA44" s="248">
        <f>'Invoeren projectpersoneel'!AD62</f>
        <v>0</v>
      </c>
      <c r="AB44" s="248">
        <f>'Invoeren projectpersoneel'!AE62</f>
        <v>0</v>
      </c>
      <c r="AC44" s="31">
        <f>'Invoeren projectpersoneel'!AF62</f>
        <v>0</v>
      </c>
      <c r="AD44" s="31">
        <f>'Invoeren projectpersoneel'!AG62</f>
        <v>0</v>
      </c>
      <c r="AE44" s="31">
        <f>'Invoeren projectpersoneel'!AH62</f>
        <v>0</v>
      </c>
      <c r="AF44" s="31">
        <f>'Invoeren projectpersoneel'!AI62</f>
        <v>0</v>
      </c>
      <c r="AG44" s="31">
        <f>'Invoeren projectpersoneel'!AJ62</f>
        <v>0</v>
      </c>
    </row>
    <row r="45" spans="1:33" x14ac:dyDescent="0.3">
      <c r="A45" s="31">
        <f>'Invoeren projectpersoneel'!D63</f>
        <v>44</v>
      </c>
      <c r="B45" s="31">
        <f>'Invoeren projectpersoneel'!F63</f>
        <v>0</v>
      </c>
      <c r="C45" s="31">
        <f>'Invoeren projectpersoneel'!G63</f>
        <v>0</v>
      </c>
      <c r="D45" s="31" t="e">
        <f>'Invoeren projectpersoneel'!#REF!</f>
        <v>#REF!</v>
      </c>
      <c r="E45" s="31">
        <f>'Invoeren projectpersoneel'!H63</f>
        <v>0</v>
      </c>
      <c r="F45" s="31">
        <f>'Invoeren projectpersoneel'!I63</f>
        <v>0</v>
      </c>
      <c r="G45" s="31">
        <f>'Invoeren projectpersoneel'!J63</f>
        <v>0</v>
      </c>
      <c r="H45" s="31" t="str">
        <f>'Invoeren projectpersoneel'!K63</f>
        <v>intern personeel</v>
      </c>
      <c r="I45" s="31">
        <f>'Invoeren projectpersoneel'!L63</f>
        <v>0</v>
      </c>
      <c r="J45" s="31" t="str">
        <f>'Invoeren projectpersoneel'!M63</f>
        <v/>
      </c>
      <c r="K45" s="31" t="str">
        <f>'Invoeren projectpersoneel'!N63</f>
        <v>nee</v>
      </c>
      <c r="L45" s="31">
        <f>'Invoeren projectpersoneel'!O63</f>
        <v>0</v>
      </c>
      <c r="M45" s="31">
        <f>'Invoeren projectpersoneel'!P63</f>
        <v>0</v>
      </c>
      <c r="N45" s="248">
        <f>'Invoeren projectpersoneel'!Q63</f>
        <v>0</v>
      </c>
      <c r="O45" s="248">
        <f>'Invoeren projectpersoneel'!R63</f>
        <v>0</v>
      </c>
      <c r="P45" s="31">
        <f>'Invoeren projectpersoneel'!S63</f>
        <v>0</v>
      </c>
      <c r="Q45" s="31">
        <f>'Invoeren projectpersoneel'!T63</f>
        <v>0</v>
      </c>
      <c r="R45" s="31">
        <f>'Invoeren projectpersoneel'!U63</f>
        <v>0</v>
      </c>
      <c r="S45" s="31">
        <f>'Invoeren projectpersoneel'!V63</f>
        <v>0</v>
      </c>
      <c r="T45" s="31">
        <f>'Invoeren projectpersoneel'!W63</f>
        <v>0</v>
      </c>
      <c r="U45" s="31">
        <f>'Invoeren projectpersoneel'!X63</f>
        <v>0</v>
      </c>
      <c r="V45" s="31" t="str">
        <f>'Invoeren projectpersoneel'!Y63</f>
        <v>intern personeel</v>
      </c>
      <c r="W45" s="31">
        <f>'Invoeren projectpersoneel'!Z63</f>
        <v>0</v>
      </c>
      <c r="X45" s="31">
        <f>'Invoeren projectpersoneel'!AA63</f>
        <v>0</v>
      </c>
      <c r="Y45" s="31">
        <f>'Invoeren projectpersoneel'!AB63</f>
        <v>0</v>
      </c>
      <c r="Z45" s="31">
        <f>'Invoeren projectpersoneel'!AC63</f>
        <v>0</v>
      </c>
      <c r="AA45" s="248">
        <f>'Invoeren projectpersoneel'!AD63</f>
        <v>0</v>
      </c>
      <c r="AB45" s="248">
        <f>'Invoeren projectpersoneel'!AE63</f>
        <v>0</v>
      </c>
      <c r="AC45" s="31">
        <f>'Invoeren projectpersoneel'!AF63</f>
        <v>0</v>
      </c>
      <c r="AD45" s="31">
        <f>'Invoeren projectpersoneel'!AG63</f>
        <v>0</v>
      </c>
      <c r="AE45" s="31">
        <f>'Invoeren projectpersoneel'!AH63</f>
        <v>0</v>
      </c>
      <c r="AF45" s="31">
        <f>'Invoeren projectpersoneel'!AI63</f>
        <v>0</v>
      </c>
      <c r="AG45" s="31">
        <f>'Invoeren projectpersoneel'!AJ63</f>
        <v>0</v>
      </c>
    </row>
    <row r="46" spans="1:33" x14ac:dyDescent="0.3">
      <c r="A46" s="31">
        <f>'Invoeren projectpersoneel'!D64</f>
        <v>45</v>
      </c>
      <c r="B46" s="31">
        <f>'Invoeren projectpersoneel'!F64</f>
        <v>0</v>
      </c>
      <c r="C46" s="31">
        <f>'Invoeren projectpersoneel'!G64</f>
        <v>0</v>
      </c>
      <c r="D46" s="31" t="e">
        <f>'Invoeren projectpersoneel'!#REF!</f>
        <v>#REF!</v>
      </c>
      <c r="E46" s="31">
        <f>'Invoeren projectpersoneel'!H64</f>
        <v>0</v>
      </c>
      <c r="F46" s="31">
        <f>'Invoeren projectpersoneel'!I64</f>
        <v>0</v>
      </c>
      <c r="G46" s="31">
        <f>'Invoeren projectpersoneel'!J64</f>
        <v>0</v>
      </c>
      <c r="H46" s="31" t="str">
        <f>'Invoeren projectpersoneel'!K64</f>
        <v>intern personeel</v>
      </c>
      <c r="I46" s="31">
        <f>'Invoeren projectpersoneel'!L64</f>
        <v>0</v>
      </c>
      <c r="J46" s="31" t="str">
        <f>'Invoeren projectpersoneel'!M64</f>
        <v/>
      </c>
      <c r="K46" s="31" t="str">
        <f>'Invoeren projectpersoneel'!N64</f>
        <v>nee</v>
      </c>
      <c r="L46" s="31">
        <f>'Invoeren projectpersoneel'!O64</f>
        <v>0</v>
      </c>
      <c r="M46" s="31">
        <f>'Invoeren projectpersoneel'!P64</f>
        <v>0</v>
      </c>
      <c r="N46" s="248">
        <f>'Invoeren projectpersoneel'!Q64</f>
        <v>0</v>
      </c>
      <c r="O46" s="248">
        <f>'Invoeren projectpersoneel'!R64</f>
        <v>0</v>
      </c>
      <c r="P46" s="31">
        <f>'Invoeren projectpersoneel'!S64</f>
        <v>0</v>
      </c>
      <c r="Q46" s="31">
        <f>'Invoeren projectpersoneel'!T64</f>
        <v>0</v>
      </c>
      <c r="R46" s="31">
        <f>'Invoeren projectpersoneel'!U64</f>
        <v>0</v>
      </c>
      <c r="S46" s="31">
        <f>'Invoeren projectpersoneel'!V64</f>
        <v>0</v>
      </c>
      <c r="T46" s="31">
        <f>'Invoeren projectpersoneel'!W64</f>
        <v>0</v>
      </c>
      <c r="U46" s="31">
        <f>'Invoeren projectpersoneel'!X64</f>
        <v>0</v>
      </c>
      <c r="V46" s="31" t="str">
        <f>'Invoeren projectpersoneel'!Y64</f>
        <v>intern personeel</v>
      </c>
      <c r="W46" s="31">
        <f>'Invoeren projectpersoneel'!Z64</f>
        <v>0</v>
      </c>
      <c r="X46" s="31">
        <f>'Invoeren projectpersoneel'!AA64</f>
        <v>0</v>
      </c>
      <c r="Y46" s="31">
        <f>'Invoeren projectpersoneel'!AB64</f>
        <v>0</v>
      </c>
      <c r="Z46" s="31">
        <f>'Invoeren projectpersoneel'!AC64</f>
        <v>0</v>
      </c>
      <c r="AA46" s="248">
        <f>'Invoeren projectpersoneel'!AD64</f>
        <v>0</v>
      </c>
      <c r="AB46" s="248">
        <f>'Invoeren projectpersoneel'!AE64</f>
        <v>0</v>
      </c>
      <c r="AC46" s="31">
        <f>'Invoeren projectpersoneel'!AF64</f>
        <v>0</v>
      </c>
      <c r="AD46" s="31">
        <f>'Invoeren projectpersoneel'!AG64</f>
        <v>0</v>
      </c>
      <c r="AE46" s="31">
        <f>'Invoeren projectpersoneel'!AH64</f>
        <v>0</v>
      </c>
      <c r="AF46" s="31">
        <f>'Invoeren projectpersoneel'!AI64</f>
        <v>0</v>
      </c>
      <c r="AG46" s="31">
        <f>'Invoeren projectpersoneel'!AJ64</f>
        <v>0</v>
      </c>
    </row>
    <row r="47" spans="1:33" x14ac:dyDescent="0.3">
      <c r="A47" s="31">
        <f>'Invoeren projectpersoneel'!D65</f>
        <v>46</v>
      </c>
      <c r="B47" s="31">
        <f>'Invoeren projectpersoneel'!F65</f>
        <v>0</v>
      </c>
      <c r="C47" s="31">
        <f>'Invoeren projectpersoneel'!G65</f>
        <v>0</v>
      </c>
      <c r="D47" s="31" t="e">
        <f>'Invoeren projectpersoneel'!#REF!</f>
        <v>#REF!</v>
      </c>
      <c r="E47" s="31">
        <f>'Invoeren projectpersoneel'!H65</f>
        <v>0</v>
      </c>
      <c r="F47" s="31">
        <f>'Invoeren projectpersoneel'!I65</f>
        <v>0</v>
      </c>
      <c r="G47" s="31">
        <f>'Invoeren projectpersoneel'!J65</f>
        <v>0</v>
      </c>
      <c r="H47" s="31" t="str">
        <f>'Invoeren projectpersoneel'!K65</f>
        <v>intern personeel</v>
      </c>
      <c r="I47" s="31">
        <f>'Invoeren projectpersoneel'!L65</f>
        <v>0</v>
      </c>
      <c r="J47" s="31" t="str">
        <f>'Invoeren projectpersoneel'!M65</f>
        <v/>
      </c>
      <c r="K47" s="31" t="str">
        <f>'Invoeren projectpersoneel'!N65</f>
        <v>nee</v>
      </c>
      <c r="L47" s="31">
        <f>'Invoeren projectpersoneel'!O65</f>
        <v>0</v>
      </c>
      <c r="M47" s="31">
        <f>'Invoeren projectpersoneel'!P65</f>
        <v>0</v>
      </c>
      <c r="N47" s="248">
        <f>'Invoeren projectpersoneel'!Q65</f>
        <v>0</v>
      </c>
      <c r="O47" s="248">
        <f>'Invoeren projectpersoneel'!R65</f>
        <v>0</v>
      </c>
      <c r="P47" s="31">
        <f>'Invoeren projectpersoneel'!S65</f>
        <v>0</v>
      </c>
      <c r="Q47" s="31">
        <f>'Invoeren projectpersoneel'!T65</f>
        <v>0</v>
      </c>
      <c r="R47" s="31">
        <f>'Invoeren projectpersoneel'!U65</f>
        <v>0</v>
      </c>
      <c r="S47" s="31">
        <f>'Invoeren projectpersoneel'!V65</f>
        <v>0</v>
      </c>
      <c r="T47" s="31">
        <f>'Invoeren projectpersoneel'!W65</f>
        <v>0</v>
      </c>
      <c r="U47" s="31">
        <f>'Invoeren projectpersoneel'!X65</f>
        <v>0</v>
      </c>
      <c r="V47" s="31" t="str">
        <f>'Invoeren projectpersoneel'!Y65</f>
        <v>intern personeel</v>
      </c>
      <c r="W47" s="31">
        <f>'Invoeren projectpersoneel'!Z65</f>
        <v>0</v>
      </c>
      <c r="X47" s="31">
        <f>'Invoeren projectpersoneel'!AA65</f>
        <v>0</v>
      </c>
      <c r="Y47" s="31">
        <f>'Invoeren projectpersoneel'!AB65</f>
        <v>0</v>
      </c>
      <c r="Z47" s="31">
        <f>'Invoeren projectpersoneel'!AC65</f>
        <v>0</v>
      </c>
      <c r="AA47" s="248">
        <f>'Invoeren projectpersoneel'!AD65</f>
        <v>0</v>
      </c>
      <c r="AB47" s="248">
        <f>'Invoeren projectpersoneel'!AE65</f>
        <v>0</v>
      </c>
      <c r="AC47" s="31">
        <f>'Invoeren projectpersoneel'!AF65</f>
        <v>0</v>
      </c>
      <c r="AD47" s="31">
        <f>'Invoeren projectpersoneel'!AG65</f>
        <v>0</v>
      </c>
      <c r="AE47" s="31">
        <f>'Invoeren projectpersoneel'!AH65</f>
        <v>0</v>
      </c>
      <c r="AF47" s="31">
        <f>'Invoeren projectpersoneel'!AI65</f>
        <v>0</v>
      </c>
      <c r="AG47" s="31">
        <f>'Invoeren projectpersoneel'!AJ65</f>
        <v>0</v>
      </c>
    </row>
    <row r="48" spans="1:33" x14ac:dyDescent="0.3">
      <c r="A48" s="31">
        <f>'Invoeren projectpersoneel'!D66</f>
        <v>47</v>
      </c>
      <c r="B48" s="31">
        <f>'Invoeren projectpersoneel'!F66</f>
        <v>0</v>
      </c>
      <c r="C48" s="31">
        <f>'Invoeren projectpersoneel'!G66</f>
        <v>0</v>
      </c>
      <c r="D48" s="31" t="e">
        <f>'Invoeren projectpersoneel'!#REF!</f>
        <v>#REF!</v>
      </c>
      <c r="E48" s="31">
        <f>'Invoeren projectpersoneel'!H66</f>
        <v>0</v>
      </c>
      <c r="F48" s="31">
        <f>'Invoeren projectpersoneel'!I66</f>
        <v>0</v>
      </c>
      <c r="G48" s="31">
        <f>'Invoeren projectpersoneel'!J66</f>
        <v>0</v>
      </c>
      <c r="H48" s="31" t="str">
        <f>'Invoeren projectpersoneel'!K66</f>
        <v>intern personeel</v>
      </c>
      <c r="I48" s="31">
        <f>'Invoeren projectpersoneel'!L66</f>
        <v>0</v>
      </c>
      <c r="J48" s="31" t="str">
        <f>'Invoeren projectpersoneel'!M66</f>
        <v/>
      </c>
      <c r="K48" s="31" t="str">
        <f>'Invoeren projectpersoneel'!N66</f>
        <v>nee</v>
      </c>
      <c r="L48" s="31">
        <f>'Invoeren projectpersoneel'!O66</f>
        <v>0</v>
      </c>
      <c r="M48" s="31">
        <f>'Invoeren projectpersoneel'!P66</f>
        <v>0</v>
      </c>
      <c r="N48" s="248">
        <f>'Invoeren projectpersoneel'!Q66</f>
        <v>0</v>
      </c>
      <c r="O48" s="248">
        <f>'Invoeren projectpersoneel'!R66</f>
        <v>0</v>
      </c>
      <c r="P48" s="31">
        <f>'Invoeren projectpersoneel'!S66</f>
        <v>0</v>
      </c>
      <c r="Q48" s="31">
        <f>'Invoeren projectpersoneel'!T66</f>
        <v>0</v>
      </c>
      <c r="R48" s="31">
        <f>'Invoeren projectpersoneel'!U66</f>
        <v>0</v>
      </c>
      <c r="S48" s="31">
        <f>'Invoeren projectpersoneel'!V66</f>
        <v>0</v>
      </c>
      <c r="T48" s="31">
        <f>'Invoeren projectpersoneel'!W66</f>
        <v>0</v>
      </c>
      <c r="U48" s="31">
        <f>'Invoeren projectpersoneel'!X66</f>
        <v>0</v>
      </c>
      <c r="V48" s="31" t="str">
        <f>'Invoeren projectpersoneel'!Y66</f>
        <v>intern personeel</v>
      </c>
      <c r="W48" s="31">
        <f>'Invoeren projectpersoneel'!Z66</f>
        <v>0</v>
      </c>
      <c r="X48" s="31">
        <f>'Invoeren projectpersoneel'!AA66</f>
        <v>0</v>
      </c>
      <c r="Y48" s="31">
        <f>'Invoeren projectpersoneel'!AB66</f>
        <v>0</v>
      </c>
      <c r="Z48" s="31">
        <f>'Invoeren projectpersoneel'!AC66</f>
        <v>0</v>
      </c>
      <c r="AA48" s="248">
        <f>'Invoeren projectpersoneel'!AD66</f>
        <v>0</v>
      </c>
      <c r="AB48" s="248">
        <f>'Invoeren projectpersoneel'!AE66</f>
        <v>0</v>
      </c>
      <c r="AC48" s="31">
        <f>'Invoeren projectpersoneel'!AF66</f>
        <v>0</v>
      </c>
      <c r="AD48" s="31">
        <f>'Invoeren projectpersoneel'!AG66</f>
        <v>0</v>
      </c>
      <c r="AE48" s="31">
        <f>'Invoeren projectpersoneel'!AH66</f>
        <v>0</v>
      </c>
      <c r="AF48" s="31">
        <f>'Invoeren projectpersoneel'!AI66</f>
        <v>0</v>
      </c>
      <c r="AG48" s="31">
        <f>'Invoeren projectpersoneel'!AJ66</f>
        <v>0</v>
      </c>
    </row>
    <row r="49" spans="1:33" x14ac:dyDescent="0.3">
      <c r="A49" s="31">
        <f>'Invoeren projectpersoneel'!D67</f>
        <v>48</v>
      </c>
      <c r="B49" s="31">
        <f>'Invoeren projectpersoneel'!F67</f>
        <v>0</v>
      </c>
      <c r="C49" s="31">
        <f>'Invoeren projectpersoneel'!G67</f>
        <v>0</v>
      </c>
      <c r="D49" s="31" t="e">
        <f>'Invoeren projectpersoneel'!#REF!</f>
        <v>#REF!</v>
      </c>
      <c r="E49" s="31">
        <f>'Invoeren projectpersoneel'!H67</f>
        <v>0</v>
      </c>
      <c r="F49" s="31">
        <f>'Invoeren projectpersoneel'!I67</f>
        <v>0</v>
      </c>
      <c r="G49" s="31">
        <f>'Invoeren projectpersoneel'!J67</f>
        <v>0</v>
      </c>
      <c r="H49" s="31" t="str">
        <f>'Invoeren projectpersoneel'!K67</f>
        <v>intern personeel</v>
      </c>
      <c r="I49" s="31">
        <f>'Invoeren projectpersoneel'!L67</f>
        <v>0</v>
      </c>
      <c r="J49" s="31" t="str">
        <f>'Invoeren projectpersoneel'!M67</f>
        <v/>
      </c>
      <c r="K49" s="31" t="str">
        <f>'Invoeren projectpersoneel'!N67</f>
        <v>nee</v>
      </c>
      <c r="L49" s="31">
        <f>'Invoeren projectpersoneel'!O67</f>
        <v>0</v>
      </c>
      <c r="M49" s="31">
        <f>'Invoeren projectpersoneel'!P67</f>
        <v>0</v>
      </c>
      <c r="N49" s="248">
        <f>'Invoeren projectpersoneel'!Q67</f>
        <v>0</v>
      </c>
      <c r="O49" s="248">
        <f>'Invoeren projectpersoneel'!R67</f>
        <v>0</v>
      </c>
      <c r="P49" s="31">
        <f>'Invoeren projectpersoneel'!S67</f>
        <v>0</v>
      </c>
      <c r="Q49" s="31">
        <f>'Invoeren projectpersoneel'!T67</f>
        <v>0</v>
      </c>
      <c r="R49" s="31">
        <f>'Invoeren projectpersoneel'!U67</f>
        <v>0</v>
      </c>
      <c r="S49" s="31">
        <f>'Invoeren projectpersoneel'!V67</f>
        <v>0</v>
      </c>
      <c r="T49" s="31">
        <f>'Invoeren projectpersoneel'!W67</f>
        <v>0</v>
      </c>
      <c r="U49" s="31">
        <f>'Invoeren projectpersoneel'!X67</f>
        <v>0</v>
      </c>
      <c r="V49" s="31" t="str">
        <f>'Invoeren projectpersoneel'!Y67</f>
        <v>intern personeel</v>
      </c>
      <c r="W49" s="31">
        <f>'Invoeren projectpersoneel'!Z67</f>
        <v>0</v>
      </c>
      <c r="X49" s="31">
        <f>'Invoeren projectpersoneel'!AA67</f>
        <v>0</v>
      </c>
      <c r="Y49" s="31">
        <f>'Invoeren projectpersoneel'!AB67</f>
        <v>0</v>
      </c>
      <c r="Z49" s="31">
        <f>'Invoeren projectpersoneel'!AC67</f>
        <v>0</v>
      </c>
      <c r="AA49" s="248">
        <f>'Invoeren projectpersoneel'!AD67</f>
        <v>0</v>
      </c>
      <c r="AB49" s="248">
        <f>'Invoeren projectpersoneel'!AE67</f>
        <v>0</v>
      </c>
      <c r="AC49" s="31">
        <f>'Invoeren projectpersoneel'!AF67</f>
        <v>0</v>
      </c>
      <c r="AD49" s="31">
        <f>'Invoeren projectpersoneel'!AG67</f>
        <v>0</v>
      </c>
      <c r="AE49" s="31">
        <f>'Invoeren projectpersoneel'!AH67</f>
        <v>0</v>
      </c>
      <c r="AF49" s="31">
        <f>'Invoeren projectpersoneel'!AI67</f>
        <v>0</v>
      </c>
      <c r="AG49" s="31">
        <f>'Invoeren projectpersoneel'!AJ67</f>
        <v>0</v>
      </c>
    </row>
    <row r="50" spans="1:33" x14ac:dyDescent="0.3">
      <c r="A50" s="31">
        <f>'Invoeren projectpersoneel'!D68</f>
        <v>49</v>
      </c>
      <c r="B50" s="31">
        <f>'Invoeren projectpersoneel'!F68</f>
        <v>0</v>
      </c>
      <c r="C50" s="31">
        <f>'Invoeren projectpersoneel'!G68</f>
        <v>0</v>
      </c>
      <c r="D50" s="31" t="e">
        <f>'Invoeren projectpersoneel'!#REF!</f>
        <v>#REF!</v>
      </c>
      <c r="E50" s="31">
        <f>'Invoeren projectpersoneel'!H68</f>
        <v>0</v>
      </c>
      <c r="F50" s="31">
        <f>'Invoeren projectpersoneel'!I68</f>
        <v>0</v>
      </c>
      <c r="G50" s="31">
        <f>'Invoeren projectpersoneel'!J68</f>
        <v>0</v>
      </c>
      <c r="H50" s="31" t="str">
        <f>'Invoeren projectpersoneel'!K68</f>
        <v>intern personeel</v>
      </c>
      <c r="I50" s="31">
        <f>'Invoeren projectpersoneel'!L68</f>
        <v>0</v>
      </c>
      <c r="J50" s="31" t="str">
        <f>'Invoeren projectpersoneel'!M68</f>
        <v/>
      </c>
      <c r="K50" s="31" t="str">
        <f>'Invoeren projectpersoneel'!N68</f>
        <v>nee</v>
      </c>
      <c r="L50" s="31">
        <f>'Invoeren projectpersoneel'!O68</f>
        <v>0</v>
      </c>
      <c r="M50" s="31">
        <f>'Invoeren projectpersoneel'!P68</f>
        <v>0</v>
      </c>
      <c r="N50" s="248">
        <f>'Invoeren projectpersoneel'!Q68</f>
        <v>0</v>
      </c>
      <c r="O50" s="248">
        <f>'Invoeren projectpersoneel'!R68</f>
        <v>0</v>
      </c>
      <c r="P50" s="31">
        <f>'Invoeren projectpersoneel'!S68</f>
        <v>0</v>
      </c>
      <c r="Q50" s="31">
        <f>'Invoeren projectpersoneel'!T68</f>
        <v>0</v>
      </c>
      <c r="R50" s="31">
        <f>'Invoeren projectpersoneel'!U68</f>
        <v>0</v>
      </c>
      <c r="S50" s="31">
        <f>'Invoeren projectpersoneel'!V68</f>
        <v>0</v>
      </c>
      <c r="T50" s="31">
        <f>'Invoeren projectpersoneel'!W68</f>
        <v>0</v>
      </c>
      <c r="U50" s="31">
        <f>'Invoeren projectpersoneel'!X68</f>
        <v>0</v>
      </c>
      <c r="V50" s="31" t="str">
        <f>'Invoeren projectpersoneel'!Y68</f>
        <v>intern personeel</v>
      </c>
      <c r="W50" s="31">
        <f>'Invoeren projectpersoneel'!Z68</f>
        <v>0</v>
      </c>
      <c r="X50" s="31">
        <f>'Invoeren projectpersoneel'!AA68</f>
        <v>0</v>
      </c>
      <c r="Y50" s="31">
        <f>'Invoeren projectpersoneel'!AB68</f>
        <v>0</v>
      </c>
      <c r="Z50" s="31">
        <f>'Invoeren projectpersoneel'!AC68</f>
        <v>0</v>
      </c>
      <c r="AA50" s="248">
        <f>'Invoeren projectpersoneel'!AD68</f>
        <v>0</v>
      </c>
      <c r="AB50" s="248">
        <f>'Invoeren projectpersoneel'!AE68</f>
        <v>0</v>
      </c>
      <c r="AC50" s="31">
        <f>'Invoeren projectpersoneel'!AF68</f>
        <v>0</v>
      </c>
      <c r="AD50" s="31">
        <f>'Invoeren projectpersoneel'!AG68</f>
        <v>0</v>
      </c>
      <c r="AE50" s="31">
        <f>'Invoeren projectpersoneel'!AH68</f>
        <v>0</v>
      </c>
      <c r="AF50" s="31">
        <f>'Invoeren projectpersoneel'!AI68</f>
        <v>0</v>
      </c>
      <c r="AG50" s="31">
        <f>'Invoeren projectpersoneel'!AJ68</f>
        <v>0</v>
      </c>
    </row>
    <row r="51" spans="1:33" x14ac:dyDescent="0.3">
      <c r="A51" s="31">
        <f>'Invoeren projectpersoneel'!D69</f>
        <v>50</v>
      </c>
      <c r="B51" s="31">
        <f>'Invoeren projectpersoneel'!F69</f>
        <v>0</v>
      </c>
      <c r="C51" s="31">
        <f>'Invoeren projectpersoneel'!G69</f>
        <v>0</v>
      </c>
      <c r="D51" s="31" t="e">
        <f>'Invoeren projectpersoneel'!#REF!</f>
        <v>#REF!</v>
      </c>
      <c r="E51" s="31">
        <f>'Invoeren projectpersoneel'!H69</f>
        <v>0</v>
      </c>
      <c r="F51" s="31">
        <f>'Invoeren projectpersoneel'!I69</f>
        <v>0</v>
      </c>
      <c r="G51" s="31">
        <f>'Invoeren projectpersoneel'!J69</f>
        <v>0</v>
      </c>
      <c r="H51" s="31" t="str">
        <f>'Invoeren projectpersoneel'!K69</f>
        <v>intern personeel</v>
      </c>
      <c r="I51" s="31">
        <f>'Invoeren projectpersoneel'!L69</f>
        <v>0</v>
      </c>
      <c r="J51" s="31" t="str">
        <f>'Invoeren projectpersoneel'!M69</f>
        <v/>
      </c>
      <c r="K51" s="31" t="str">
        <f>'Invoeren projectpersoneel'!N69</f>
        <v>nee</v>
      </c>
      <c r="L51" s="31">
        <f>'Invoeren projectpersoneel'!O69</f>
        <v>0</v>
      </c>
      <c r="M51" s="31">
        <f>'Invoeren projectpersoneel'!P69</f>
        <v>0</v>
      </c>
      <c r="N51" s="248">
        <f>'Invoeren projectpersoneel'!Q69</f>
        <v>0</v>
      </c>
      <c r="O51" s="248">
        <f>'Invoeren projectpersoneel'!R69</f>
        <v>0</v>
      </c>
      <c r="P51" s="31">
        <f>'Invoeren projectpersoneel'!S69</f>
        <v>0</v>
      </c>
      <c r="Q51" s="31">
        <f>'Invoeren projectpersoneel'!T69</f>
        <v>0</v>
      </c>
      <c r="R51" s="31">
        <f>'Invoeren projectpersoneel'!U69</f>
        <v>0</v>
      </c>
      <c r="S51" s="31">
        <f>'Invoeren projectpersoneel'!V69</f>
        <v>0</v>
      </c>
      <c r="T51" s="31">
        <f>'Invoeren projectpersoneel'!W69</f>
        <v>0</v>
      </c>
      <c r="U51" s="31">
        <f>'Invoeren projectpersoneel'!X69</f>
        <v>0</v>
      </c>
      <c r="V51" s="31" t="str">
        <f>'Invoeren projectpersoneel'!Y69</f>
        <v>intern personeel</v>
      </c>
      <c r="W51" s="31">
        <f>'Invoeren projectpersoneel'!Z69</f>
        <v>0</v>
      </c>
      <c r="X51" s="31">
        <f>'Invoeren projectpersoneel'!AA69</f>
        <v>0</v>
      </c>
      <c r="Y51" s="31">
        <f>'Invoeren projectpersoneel'!AB69</f>
        <v>0</v>
      </c>
      <c r="Z51" s="31">
        <f>'Invoeren projectpersoneel'!AC69</f>
        <v>0</v>
      </c>
      <c r="AA51" s="248">
        <f>'Invoeren projectpersoneel'!AD69</f>
        <v>0</v>
      </c>
      <c r="AB51" s="248">
        <f>'Invoeren projectpersoneel'!AE69</f>
        <v>0</v>
      </c>
      <c r="AC51" s="31">
        <f>'Invoeren projectpersoneel'!AF69</f>
        <v>0</v>
      </c>
      <c r="AD51" s="31">
        <f>'Invoeren projectpersoneel'!AG69</f>
        <v>0</v>
      </c>
      <c r="AE51" s="31">
        <f>'Invoeren projectpersoneel'!AH69</f>
        <v>0</v>
      </c>
      <c r="AF51" s="31">
        <f>'Invoeren projectpersoneel'!AI69</f>
        <v>0</v>
      </c>
      <c r="AG51" s="31">
        <f>'Invoeren projectpersoneel'!AJ69</f>
        <v>0</v>
      </c>
    </row>
    <row r="52" spans="1:33" x14ac:dyDescent="0.3">
      <c r="A52" s="31">
        <f>'Invoeren projectpersoneel'!D70</f>
        <v>51</v>
      </c>
      <c r="B52" s="31">
        <f>'Invoeren projectpersoneel'!F70</f>
        <v>0</v>
      </c>
      <c r="C52" s="31">
        <f>'Invoeren projectpersoneel'!G70</f>
        <v>0</v>
      </c>
      <c r="D52" s="31" t="e">
        <f>'Invoeren projectpersoneel'!#REF!</f>
        <v>#REF!</v>
      </c>
      <c r="E52" s="31">
        <f>'Invoeren projectpersoneel'!H70</f>
        <v>0</v>
      </c>
      <c r="F52" s="31">
        <f>'Invoeren projectpersoneel'!I70</f>
        <v>0</v>
      </c>
      <c r="G52" s="31">
        <f>'Invoeren projectpersoneel'!J70</f>
        <v>0</v>
      </c>
      <c r="H52" s="31" t="str">
        <f>'Invoeren projectpersoneel'!K70</f>
        <v>intern personeel</v>
      </c>
      <c r="I52" s="31">
        <f>'Invoeren projectpersoneel'!L70</f>
        <v>0</v>
      </c>
      <c r="J52" s="31" t="str">
        <f>'Invoeren projectpersoneel'!M70</f>
        <v/>
      </c>
      <c r="K52" s="31" t="str">
        <f>'Invoeren projectpersoneel'!N70</f>
        <v>nee</v>
      </c>
      <c r="L52" s="31">
        <f>'Invoeren projectpersoneel'!O70</f>
        <v>0</v>
      </c>
      <c r="M52" s="31">
        <f>'Invoeren projectpersoneel'!P70</f>
        <v>0</v>
      </c>
      <c r="N52" s="248">
        <f>'Invoeren projectpersoneel'!Q70</f>
        <v>0</v>
      </c>
      <c r="O52" s="248">
        <f>'Invoeren projectpersoneel'!R70</f>
        <v>0</v>
      </c>
      <c r="P52" s="31">
        <f>'Invoeren projectpersoneel'!S70</f>
        <v>0</v>
      </c>
      <c r="Q52" s="31">
        <f>'Invoeren projectpersoneel'!T70</f>
        <v>0</v>
      </c>
      <c r="R52" s="31">
        <f>'Invoeren projectpersoneel'!U70</f>
        <v>0</v>
      </c>
      <c r="S52" s="31">
        <f>'Invoeren projectpersoneel'!V70</f>
        <v>0</v>
      </c>
      <c r="T52" s="31">
        <f>'Invoeren projectpersoneel'!W70</f>
        <v>0</v>
      </c>
      <c r="U52" s="31">
        <f>'Invoeren projectpersoneel'!X70</f>
        <v>0</v>
      </c>
      <c r="V52" s="31" t="str">
        <f>'Invoeren projectpersoneel'!Y70</f>
        <v>intern personeel</v>
      </c>
      <c r="W52" s="31">
        <f>'Invoeren projectpersoneel'!Z70</f>
        <v>0</v>
      </c>
      <c r="X52" s="31">
        <f>'Invoeren projectpersoneel'!AA70</f>
        <v>0</v>
      </c>
      <c r="Y52" s="31">
        <f>'Invoeren projectpersoneel'!AB70</f>
        <v>0</v>
      </c>
      <c r="Z52" s="31">
        <f>'Invoeren projectpersoneel'!AC70</f>
        <v>0</v>
      </c>
      <c r="AA52" s="248">
        <f>'Invoeren projectpersoneel'!AD70</f>
        <v>0</v>
      </c>
      <c r="AB52" s="248">
        <f>'Invoeren projectpersoneel'!AE70</f>
        <v>0</v>
      </c>
      <c r="AC52" s="31">
        <f>'Invoeren projectpersoneel'!AF70</f>
        <v>0</v>
      </c>
      <c r="AD52" s="31">
        <f>'Invoeren projectpersoneel'!AG70</f>
        <v>0</v>
      </c>
      <c r="AE52" s="31">
        <f>'Invoeren projectpersoneel'!AH70</f>
        <v>0</v>
      </c>
      <c r="AF52" s="31">
        <f>'Invoeren projectpersoneel'!AI70</f>
        <v>0</v>
      </c>
      <c r="AG52" s="31">
        <f>'Invoeren projectpersoneel'!AJ70</f>
        <v>0</v>
      </c>
    </row>
    <row r="53" spans="1:33" x14ac:dyDescent="0.3">
      <c r="A53" s="31">
        <f>'Invoeren projectpersoneel'!D71</f>
        <v>52</v>
      </c>
      <c r="B53" s="31">
        <f>'Invoeren projectpersoneel'!F71</f>
        <v>0</v>
      </c>
      <c r="C53" s="31">
        <f>'Invoeren projectpersoneel'!G71</f>
        <v>0</v>
      </c>
      <c r="D53" s="31" t="e">
        <f>'Invoeren projectpersoneel'!#REF!</f>
        <v>#REF!</v>
      </c>
      <c r="E53" s="31">
        <f>'Invoeren projectpersoneel'!H71</f>
        <v>0</v>
      </c>
      <c r="F53" s="31">
        <f>'Invoeren projectpersoneel'!I71</f>
        <v>0</v>
      </c>
      <c r="G53" s="31">
        <f>'Invoeren projectpersoneel'!J71</f>
        <v>0</v>
      </c>
      <c r="H53" s="31" t="str">
        <f>'Invoeren projectpersoneel'!K71</f>
        <v>intern personeel</v>
      </c>
      <c r="I53" s="31">
        <f>'Invoeren projectpersoneel'!L71</f>
        <v>0</v>
      </c>
      <c r="J53" s="31" t="str">
        <f>'Invoeren projectpersoneel'!M71</f>
        <v/>
      </c>
      <c r="K53" s="31" t="str">
        <f>'Invoeren projectpersoneel'!N71</f>
        <v>nee</v>
      </c>
      <c r="L53" s="31">
        <f>'Invoeren projectpersoneel'!O71</f>
        <v>0</v>
      </c>
      <c r="M53" s="31">
        <f>'Invoeren projectpersoneel'!P71</f>
        <v>0</v>
      </c>
      <c r="N53" s="248">
        <f>'Invoeren projectpersoneel'!Q71</f>
        <v>0</v>
      </c>
      <c r="O53" s="248">
        <f>'Invoeren projectpersoneel'!R71</f>
        <v>0</v>
      </c>
      <c r="P53" s="31">
        <f>'Invoeren projectpersoneel'!S71</f>
        <v>0</v>
      </c>
      <c r="Q53" s="31">
        <f>'Invoeren projectpersoneel'!T71</f>
        <v>0</v>
      </c>
      <c r="R53" s="31">
        <f>'Invoeren projectpersoneel'!U71</f>
        <v>0</v>
      </c>
      <c r="S53" s="31">
        <f>'Invoeren projectpersoneel'!V71</f>
        <v>0</v>
      </c>
      <c r="T53" s="31">
        <f>'Invoeren projectpersoneel'!W71</f>
        <v>0</v>
      </c>
      <c r="U53" s="31">
        <f>'Invoeren projectpersoneel'!X71</f>
        <v>0</v>
      </c>
      <c r="V53" s="31" t="str">
        <f>'Invoeren projectpersoneel'!Y71</f>
        <v>intern personeel</v>
      </c>
      <c r="W53" s="31">
        <f>'Invoeren projectpersoneel'!Z71</f>
        <v>0</v>
      </c>
      <c r="X53" s="31">
        <f>'Invoeren projectpersoneel'!AA71</f>
        <v>0</v>
      </c>
      <c r="Y53" s="31">
        <f>'Invoeren projectpersoneel'!AB71</f>
        <v>0</v>
      </c>
      <c r="Z53" s="31">
        <f>'Invoeren projectpersoneel'!AC71</f>
        <v>0</v>
      </c>
      <c r="AA53" s="248">
        <f>'Invoeren projectpersoneel'!AD71</f>
        <v>0</v>
      </c>
      <c r="AB53" s="248">
        <f>'Invoeren projectpersoneel'!AE71</f>
        <v>0</v>
      </c>
      <c r="AC53" s="31">
        <f>'Invoeren projectpersoneel'!AF71</f>
        <v>0</v>
      </c>
      <c r="AD53" s="31">
        <f>'Invoeren projectpersoneel'!AG71</f>
        <v>0</v>
      </c>
      <c r="AE53" s="31">
        <f>'Invoeren projectpersoneel'!AH71</f>
        <v>0</v>
      </c>
      <c r="AF53" s="31">
        <f>'Invoeren projectpersoneel'!AI71</f>
        <v>0</v>
      </c>
      <c r="AG53" s="31">
        <f>'Invoeren projectpersoneel'!AJ71</f>
        <v>0</v>
      </c>
    </row>
    <row r="54" spans="1:33" x14ac:dyDescent="0.3">
      <c r="A54" s="31">
        <f>'Invoeren projectpersoneel'!D72</f>
        <v>53</v>
      </c>
      <c r="B54" s="31">
        <f>'Invoeren projectpersoneel'!F72</f>
        <v>0</v>
      </c>
      <c r="C54" s="31">
        <f>'Invoeren projectpersoneel'!G72</f>
        <v>0</v>
      </c>
      <c r="D54" s="31" t="e">
        <f>'Invoeren projectpersoneel'!#REF!</f>
        <v>#REF!</v>
      </c>
      <c r="E54" s="31">
        <f>'Invoeren projectpersoneel'!H72</f>
        <v>0</v>
      </c>
      <c r="F54" s="31">
        <f>'Invoeren projectpersoneel'!I72</f>
        <v>0</v>
      </c>
      <c r="G54" s="31">
        <f>'Invoeren projectpersoneel'!J72</f>
        <v>0</v>
      </c>
      <c r="H54" s="31" t="str">
        <f>'Invoeren projectpersoneel'!K72</f>
        <v>intern personeel</v>
      </c>
      <c r="I54" s="31">
        <f>'Invoeren projectpersoneel'!L72</f>
        <v>0</v>
      </c>
      <c r="J54" s="31" t="str">
        <f>'Invoeren projectpersoneel'!M72</f>
        <v/>
      </c>
      <c r="K54" s="31" t="str">
        <f>'Invoeren projectpersoneel'!N72</f>
        <v>nee</v>
      </c>
      <c r="L54" s="31">
        <f>'Invoeren projectpersoneel'!O72</f>
        <v>0</v>
      </c>
      <c r="M54" s="31">
        <f>'Invoeren projectpersoneel'!P72</f>
        <v>0</v>
      </c>
      <c r="N54" s="248">
        <f>'Invoeren projectpersoneel'!Q72</f>
        <v>0</v>
      </c>
      <c r="O54" s="248">
        <f>'Invoeren projectpersoneel'!R72</f>
        <v>0</v>
      </c>
      <c r="P54" s="31">
        <f>'Invoeren projectpersoneel'!S72</f>
        <v>0</v>
      </c>
      <c r="Q54" s="31">
        <f>'Invoeren projectpersoneel'!T72</f>
        <v>0</v>
      </c>
      <c r="R54" s="31">
        <f>'Invoeren projectpersoneel'!U72</f>
        <v>0</v>
      </c>
      <c r="S54" s="31">
        <f>'Invoeren projectpersoneel'!V72</f>
        <v>0</v>
      </c>
      <c r="T54" s="31">
        <f>'Invoeren projectpersoneel'!W72</f>
        <v>0</v>
      </c>
      <c r="U54" s="31">
        <f>'Invoeren projectpersoneel'!X72</f>
        <v>0</v>
      </c>
      <c r="V54" s="31" t="str">
        <f>'Invoeren projectpersoneel'!Y72</f>
        <v>intern personeel</v>
      </c>
      <c r="W54" s="31">
        <f>'Invoeren projectpersoneel'!Z72</f>
        <v>0</v>
      </c>
      <c r="X54" s="31">
        <f>'Invoeren projectpersoneel'!AA72</f>
        <v>0</v>
      </c>
      <c r="Y54" s="31">
        <f>'Invoeren projectpersoneel'!AB72</f>
        <v>0</v>
      </c>
      <c r="Z54" s="31">
        <f>'Invoeren projectpersoneel'!AC72</f>
        <v>0</v>
      </c>
      <c r="AA54" s="248">
        <f>'Invoeren projectpersoneel'!AD72</f>
        <v>0</v>
      </c>
      <c r="AB54" s="248">
        <f>'Invoeren projectpersoneel'!AE72</f>
        <v>0</v>
      </c>
      <c r="AC54" s="31">
        <f>'Invoeren projectpersoneel'!AF72</f>
        <v>0</v>
      </c>
      <c r="AD54" s="31">
        <f>'Invoeren projectpersoneel'!AG72</f>
        <v>0</v>
      </c>
      <c r="AE54" s="31">
        <f>'Invoeren projectpersoneel'!AH72</f>
        <v>0</v>
      </c>
      <c r="AF54" s="31">
        <f>'Invoeren projectpersoneel'!AI72</f>
        <v>0</v>
      </c>
      <c r="AG54" s="31">
        <f>'Invoeren projectpersoneel'!AJ72</f>
        <v>0</v>
      </c>
    </row>
    <row r="55" spans="1:33" x14ac:dyDescent="0.3">
      <c r="A55" s="31">
        <f>'Invoeren projectpersoneel'!D73</f>
        <v>54</v>
      </c>
      <c r="B55" s="31">
        <f>'Invoeren projectpersoneel'!F73</f>
        <v>0</v>
      </c>
      <c r="C55" s="31">
        <f>'Invoeren projectpersoneel'!G73</f>
        <v>0</v>
      </c>
      <c r="D55" s="31" t="e">
        <f>'Invoeren projectpersoneel'!#REF!</f>
        <v>#REF!</v>
      </c>
      <c r="E55" s="31">
        <f>'Invoeren projectpersoneel'!H73</f>
        <v>0</v>
      </c>
      <c r="F55" s="31">
        <f>'Invoeren projectpersoneel'!I73</f>
        <v>0</v>
      </c>
      <c r="G55" s="31">
        <f>'Invoeren projectpersoneel'!J73</f>
        <v>0</v>
      </c>
      <c r="H55" s="31" t="str">
        <f>'Invoeren projectpersoneel'!K73</f>
        <v>intern personeel</v>
      </c>
      <c r="I55" s="31">
        <f>'Invoeren projectpersoneel'!L73</f>
        <v>0</v>
      </c>
      <c r="J55" s="31" t="str">
        <f>'Invoeren projectpersoneel'!M73</f>
        <v/>
      </c>
      <c r="K55" s="31" t="str">
        <f>'Invoeren projectpersoneel'!N73</f>
        <v>nee</v>
      </c>
      <c r="L55" s="31">
        <f>'Invoeren projectpersoneel'!O73</f>
        <v>0</v>
      </c>
      <c r="M55" s="31">
        <f>'Invoeren projectpersoneel'!P73</f>
        <v>0</v>
      </c>
      <c r="N55" s="248">
        <f>'Invoeren projectpersoneel'!Q73</f>
        <v>0</v>
      </c>
      <c r="O55" s="248">
        <f>'Invoeren projectpersoneel'!R73</f>
        <v>0</v>
      </c>
      <c r="P55" s="31">
        <f>'Invoeren projectpersoneel'!S73</f>
        <v>0</v>
      </c>
      <c r="Q55" s="31">
        <f>'Invoeren projectpersoneel'!T73</f>
        <v>0</v>
      </c>
      <c r="R55" s="31">
        <f>'Invoeren projectpersoneel'!U73</f>
        <v>0</v>
      </c>
      <c r="S55" s="31">
        <f>'Invoeren projectpersoneel'!V73</f>
        <v>0</v>
      </c>
      <c r="T55" s="31">
        <f>'Invoeren projectpersoneel'!W73</f>
        <v>0</v>
      </c>
      <c r="U55" s="31">
        <f>'Invoeren projectpersoneel'!X73</f>
        <v>0</v>
      </c>
      <c r="V55" s="31" t="str">
        <f>'Invoeren projectpersoneel'!Y73</f>
        <v>intern personeel</v>
      </c>
      <c r="W55" s="31">
        <f>'Invoeren projectpersoneel'!Z73</f>
        <v>0</v>
      </c>
      <c r="X55" s="31">
        <f>'Invoeren projectpersoneel'!AA73</f>
        <v>0</v>
      </c>
      <c r="Y55" s="31">
        <f>'Invoeren projectpersoneel'!AB73</f>
        <v>0</v>
      </c>
      <c r="Z55" s="31">
        <f>'Invoeren projectpersoneel'!AC73</f>
        <v>0</v>
      </c>
      <c r="AA55" s="248">
        <f>'Invoeren projectpersoneel'!AD73</f>
        <v>0</v>
      </c>
      <c r="AB55" s="248">
        <f>'Invoeren projectpersoneel'!AE73</f>
        <v>0</v>
      </c>
      <c r="AC55" s="31">
        <f>'Invoeren projectpersoneel'!AF73</f>
        <v>0</v>
      </c>
      <c r="AD55" s="31">
        <f>'Invoeren projectpersoneel'!AG73</f>
        <v>0</v>
      </c>
      <c r="AE55" s="31">
        <f>'Invoeren projectpersoneel'!AH73</f>
        <v>0</v>
      </c>
      <c r="AF55" s="31">
        <f>'Invoeren projectpersoneel'!AI73</f>
        <v>0</v>
      </c>
      <c r="AG55" s="31">
        <f>'Invoeren projectpersoneel'!AJ73</f>
        <v>0</v>
      </c>
    </row>
    <row r="56" spans="1:33" x14ac:dyDescent="0.3">
      <c r="A56" s="31">
        <f>'Invoeren projectpersoneel'!D74</f>
        <v>55</v>
      </c>
      <c r="B56" s="31">
        <f>'Invoeren projectpersoneel'!F74</f>
        <v>0</v>
      </c>
      <c r="C56" s="31">
        <f>'Invoeren projectpersoneel'!G74</f>
        <v>0</v>
      </c>
      <c r="D56" s="31" t="e">
        <f>'Invoeren projectpersoneel'!#REF!</f>
        <v>#REF!</v>
      </c>
      <c r="E56" s="31">
        <f>'Invoeren projectpersoneel'!H74</f>
        <v>0</v>
      </c>
      <c r="F56" s="31">
        <f>'Invoeren projectpersoneel'!I74</f>
        <v>0</v>
      </c>
      <c r="G56" s="31">
        <f>'Invoeren projectpersoneel'!J74</f>
        <v>0</v>
      </c>
      <c r="H56" s="31" t="str">
        <f>'Invoeren projectpersoneel'!K74</f>
        <v>intern personeel</v>
      </c>
      <c r="I56" s="31">
        <f>'Invoeren projectpersoneel'!L74</f>
        <v>0</v>
      </c>
      <c r="J56" s="31" t="str">
        <f>'Invoeren projectpersoneel'!M74</f>
        <v/>
      </c>
      <c r="K56" s="31" t="str">
        <f>'Invoeren projectpersoneel'!N74</f>
        <v>nee</v>
      </c>
      <c r="L56" s="31">
        <f>'Invoeren projectpersoneel'!O74</f>
        <v>0</v>
      </c>
      <c r="M56" s="31">
        <f>'Invoeren projectpersoneel'!P74</f>
        <v>0</v>
      </c>
      <c r="N56" s="248">
        <f>'Invoeren projectpersoneel'!Q74</f>
        <v>0</v>
      </c>
      <c r="O56" s="248">
        <f>'Invoeren projectpersoneel'!R74</f>
        <v>0</v>
      </c>
      <c r="P56" s="31">
        <f>'Invoeren projectpersoneel'!S74</f>
        <v>0</v>
      </c>
      <c r="Q56" s="31">
        <f>'Invoeren projectpersoneel'!T74</f>
        <v>0</v>
      </c>
      <c r="R56" s="31">
        <f>'Invoeren projectpersoneel'!U74</f>
        <v>0</v>
      </c>
      <c r="S56" s="31">
        <f>'Invoeren projectpersoneel'!V74</f>
        <v>0</v>
      </c>
      <c r="T56" s="31">
        <f>'Invoeren projectpersoneel'!W74</f>
        <v>0</v>
      </c>
      <c r="U56" s="31">
        <f>'Invoeren projectpersoneel'!X74</f>
        <v>0</v>
      </c>
      <c r="V56" s="31" t="str">
        <f>'Invoeren projectpersoneel'!Y74</f>
        <v>intern personeel</v>
      </c>
      <c r="W56" s="31">
        <f>'Invoeren projectpersoneel'!Z74</f>
        <v>0</v>
      </c>
      <c r="X56" s="31">
        <f>'Invoeren projectpersoneel'!AA74</f>
        <v>0</v>
      </c>
      <c r="Y56" s="31">
        <f>'Invoeren projectpersoneel'!AB74</f>
        <v>0</v>
      </c>
      <c r="Z56" s="31">
        <f>'Invoeren projectpersoneel'!AC74</f>
        <v>0</v>
      </c>
      <c r="AA56" s="248">
        <f>'Invoeren projectpersoneel'!AD74</f>
        <v>0</v>
      </c>
      <c r="AB56" s="248">
        <f>'Invoeren projectpersoneel'!AE74</f>
        <v>0</v>
      </c>
      <c r="AC56" s="31">
        <f>'Invoeren projectpersoneel'!AF74</f>
        <v>0</v>
      </c>
      <c r="AD56" s="31">
        <f>'Invoeren projectpersoneel'!AG74</f>
        <v>0</v>
      </c>
      <c r="AE56" s="31">
        <f>'Invoeren projectpersoneel'!AH74</f>
        <v>0</v>
      </c>
      <c r="AF56" s="31">
        <f>'Invoeren projectpersoneel'!AI74</f>
        <v>0</v>
      </c>
      <c r="AG56" s="31">
        <f>'Invoeren projectpersoneel'!AJ74</f>
        <v>0</v>
      </c>
    </row>
    <row r="57" spans="1:33" x14ac:dyDescent="0.3">
      <c r="A57" s="31">
        <f>'Invoeren projectpersoneel'!D75</f>
        <v>56</v>
      </c>
      <c r="B57" s="31">
        <f>'Invoeren projectpersoneel'!F75</f>
        <v>0</v>
      </c>
      <c r="C57" s="31">
        <f>'Invoeren projectpersoneel'!G75</f>
        <v>0</v>
      </c>
      <c r="D57" s="31" t="e">
        <f>'Invoeren projectpersoneel'!#REF!</f>
        <v>#REF!</v>
      </c>
      <c r="E57" s="31">
        <f>'Invoeren projectpersoneel'!H75</f>
        <v>0</v>
      </c>
      <c r="F57" s="31">
        <f>'Invoeren projectpersoneel'!I75</f>
        <v>0</v>
      </c>
      <c r="G57" s="31">
        <f>'Invoeren projectpersoneel'!J75</f>
        <v>0</v>
      </c>
      <c r="H57" s="31" t="str">
        <f>'Invoeren projectpersoneel'!K75</f>
        <v>intern personeel</v>
      </c>
      <c r="I57" s="31">
        <f>'Invoeren projectpersoneel'!L75</f>
        <v>0</v>
      </c>
      <c r="J57" s="31" t="str">
        <f>'Invoeren projectpersoneel'!M75</f>
        <v/>
      </c>
      <c r="K57" s="31" t="str">
        <f>'Invoeren projectpersoneel'!N75</f>
        <v>nee</v>
      </c>
      <c r="L57" s="31">
        <f>'Invoeren projectpersoneel'!O75</f>
        <v>0</v>
      </c>
      <c r="M57" s="31">
        <f>'Invoeren projectpersoneel'!P75</f>
        <v>0</v>
      </c>
      <c r="N57" s="248">
        <f>'Invoeren projectpersoneel'!Q75</f>
        <v>0</v>
      </c>
      <c r="O57" s="248">
        <f>'Invoeren projectpersoneel'!R75</f>
        <v>0</v>
      </c>
      <c r="P57" s="31">
        <f>'Invoeren projectpersoneel'!S75</f>
        <v>0</v>
      </c>
      <c r="Q57" s="31">
        <f>'Invoeren projectpersoneel'!T75</f>
        <v>0</v>
      </c>
      <c r="R57" s="31">
        <f>'Invoeren projectpersoneel'!U75</f>
        <v>0</v>
      </c>
      <c r="S57" s="31">
        <f>'Invoeren projectpersoneel'!V75</f>
        <v>0</v>
      </c>
      <c r="T57" s="31">
        <f>'Invoeren projectpersoneel'!W75</f>
        <v>0</v>
      </c>
      <c r="U57" s="31">
        <f>'Invoeren projectpersoneel'!X75</f>
        <v>0</v>
      </c>
      <c r="V57" s="31" t="str">
        <f>'Invoeren projectpersoneel'!Y75</f>
        <v>intern personeel</v>
      </c>
      <c r="W57" s="31">
        <f>'Invoeren projectpersoneel'!Z75</f>
        <v>0</v>
      </c>
      <c r="X57" s="31">
        <f>'Invoeren projectpersoneel'!AA75</f>
        <v>0</v>
      </c>
      <c r="Y57" s="31">
        <f>'Invoeren projectpersoneel'!AB75</f>
        <v>0</v>
      </c>
      <c r="Z57" s="31">
        <f>'Invoeren projectpersoneel'!AC75</f>
        <v>0</v>
      </c>
      <c r="AA57" s="248">
        <f>'Invoeren projectpersoneel'!AD75</f>
        <v>0</v>
      </c>
      <c r="AB57" s="248">
        <f>'Invoeren projectpersoneel'!AE75</f>
        <v>0</v>
      </c>
      <c r="AC57" s="31">
        <f>'Invoeren projectpersoneel'!AF75</f>
        <v>0</v>
      </c>
      <c r="AD57" s="31">
        <f>'Invoeren projectpersoneel'!AG75</f>
        <v>0</v>
      </c>
      <c r="AE57" s="31">
        <f>'Invoeren projectpersoneel'!AH75</f>
        <v>0</v>
      </c>
      <c r="AF57" s="31">
        <f>'Invoeren projectpersoneel'!AI75</f>
        <v>0</v>
      </c>
      <c r="AG57" s="31">
        <f>'Invoeren projectpersoneel'!AJ75</f>
        <v>0</v>
      </c>
    </row>
    <row r="58" spans="1:33" x14ac:dyDescent="0.3">
      <c r="A58" s="31">
        <f>'Invoeren projectpersoneel'!D76</f>
        <v>57</v>
      </c>
      <c r="B58" s="31">
        <f>'Invoeren projectpersoneel'!F76</f>
        <v>0</v>
      </c>
      <c r="C58" s="31">
        <f>'Invoeren projectpersoneel'!G76</f>
        <v>0</v>
      </c>
      <c r="D58" s="31" t="e">
        <f>'Invoeren projectpersoneel'!#REF!</f>
        <v>#REF!</v>
      </c>
      <c r="E58" s="31">
        <f>'Invoeren projectpersoneel'!H76</f>
        <v>0</v>
      </c>
      <c r="F58" s="31">
        <f>'Invoeren projectpersoneel'!I76</f>
        <v>0</v>
      </c>
      <c r="G58" s="31">
        <f>'Invoeren projectpersoneel'!J76</f>
        <v>0</v>
      </c>
      <c r="H58" s="31" t="str">
        <f>'Invoeren projectpersoneel'!K76</f>
        <v>intern personeel</v>
      </c>
      <c r="I58" s="31">
        <f>'Invoeren projectpersoneel'!L76</f>
        <v>0</v>
      </c>
      <c r="J58" s="31" t="str">
        <f>'Invoeren projectpersoneel'!M76</f>
        <v/>
      </c>
      <c r="K58" s="31" t="str">
        <f>'Invoeren projectpersoneel'!N76</f>
        <v>nee</v>
      </c>
      <c r="L58" s="31">
        <f>'Invoeren projectpersoneel'!O76</f>
        <v>0</v>
      </c>
      <c r="M58" s="31">
        <f>'Invoeren projectpersoneel'!P76</f>
        <v>0</v>
      </c>
      <c r="N58" s="248">
        <f>'Invoeren projectpersoneel'!Q76</f>
        <v>0</v>
      </c>
      <c r="O58" s="248">
        <f>'Invoeren projectpersoneel'!R76</f>
        <v>0</v>
      </c>
      <c r="P58" s="31">
        <f>'Invoeren projectpersoneel'!S76</f>
        <v>0</v>
      </c>
      <c r="Q58" s="31">
        <f>'Invoeren projectpersoneel'!T76</f>
        <v>0</v>
      </c>
      <c r="R58" s="31">
        <f>'Invoeren projectpersoneel'!U76</f>
        <v>0</v>
      </c>
      <c r="S58" s="31">
        <f>'Invoeren projectpersoneel'!V76</f>
        <v>0</v>
      </c>
      <c r="T58" s="31">
        <f>'Invoeren projectpersoneel'!W76</f>
        <v>0</v>
      </c>
      <c r="U58" s="31">
        <f>'Invoeren projectpersoneel'!X76</f>
        <v>0</v>
      </c>
      <c r="V58" s="31" t="str">
        <f>'Invoeren projectpersoneel'!Y76</f>
        <v>intern personeel</v>
      </c>
      <c r="W58" s="31">
        <f>'Invoeren projectpersoneel'!Z76</f>
        <v>0</v>
      </c>
      <c r="X58" s="31">
        <f>'Invoeren projectpersoneel'!AA76</f>
        <v>0</v>
      </c>
      <c r="Y58" s="31">
        <f>'Invoeren projectpersoneel'!AB76</f>
        <v>0</v>
      </c>
      <c r="Z58" s="31">
        <f>'Invoeren projectpersoneel'!AC76</f>
        <v>0</v>
      </c>
      <c r="AA58" s="248">
        <f>'Invoeren projectpersoneel'!AD76</f>
        <v>0</v>
      </c>
      <c r="AB58" s="248">
        <f>'Invoeren projectpersoneel'!AE76</f>
        <v>0</v>
      </c>
      <c r="AC58" s="31">
        <f>'Invoeren projectpersoneel'!AF76</f>
        <v>0</v>
      </c>
      <c r="AD58" s="31">
        <f>'Invoeren projectpersoneel'!AG76</f>
        <v>0</v>
      </c>
      <c r="AE58" s="31">
        <f>'Invoeren projectpersoneel'!AH76</f>
        <v>0</v>
      </c>
      <c r="AF58" s="31">
        <f>'Invoeren projectpersoneel'!AI76</f>
        <v>0</v>
      </c>
      <c r="AG58" s="31">
        <f>'Invoeren projectpersoneel'!AJ76</f>
        <v>0</v>
      </c>
    </row>
    <row r="59" spans="1:33" x14ac:dyDescent="0.3">
      <c r="A59" s="31">
        <f>'Invoeren projectpersoneel'!D77</f>
        <v>58</v>
      </c>
      <c r="B59" s="31">
        <f>'Invoeren projectpersoneel'!F77</f>
        <v>0</v>
      </c>
      <c r="C59" s="31">
        <f>'Invoeren projectpersoneel'!G77</f>
        <v>0</v>
      </c>
      <c r="D59" s="31" t="e">
        <f>'Invoeren projectpersoneel'!#REF!</f>
        <v>#REF!</v>
      </c>
      <c r="E59" s="31">
        <f>'Invoeren projectpersoneel'!H77</f>
        <v>0</v>
      </c>
      <c r="F59" s="31">
        <f>'Invoeren projectpersoneel'!I77</f>
        <v>0</v>
      </c>
      <c r="G59" s="31">
        <f>'Invoeren projectpersoneel'!J77</f>
        <v>0</v>
      </c>
      <c r="H59" s="31" t="str">
        <f>'Invoeren projectpersoneel'!K77</f>
        <v>intern personeel</v>
      </c>
      <c r="I59" s="31">
        <f>'Invoeren projectpersoneel'!L77</f>
        <v>0</v>
      </c>
      <c r="J59" s="31" t="str">
        <f>'Invoeren projectpersoneel'!M77</f>
        <v/>
      </c>
      <c r="K59" s="31" t="str">
        <f>'Invoeren projectpersoneel'!N77</f>
        <v>nee</v>
      </c>
      <c r="L59" s="31">
        <f>'Invoeren projectpersoneel'!O77</f>
        <v>0</v>
      </c>
      <c r="M59" s="31">
        <f>'Invoeren projectpersoneel'!P77</f>
        <v>0</v>
      </c>
      <c r="N59" s="248">
        <f>'Invoeren projectpersoneel'!Q77</f>
        <v>0</v>
      </c>
      <c r="O59" s="248">
        <f>'Invoeren projectpersoneel'!R77</f>
        <v>0</v>
      </c>
      <c r="P59" s="31">
        <f>'Invoeren projectpersoneel'!S77</f>
        <v>0</v>
      </c>
      <c r="Q59" s="31">
        <f>'Invoeren projectpersoneel'!T77</f>
        <v>0</v>
      </c>
      <c r="R59" s="31">
        <f>'Invoeren projectpersoneel'!U77</f>
        <v>0</v>
      </c>
      <c r="S59" s="31">
        <f>'Invoeren projectpersoneel'!V77</f>
        <v>0</v>
      </c>
      <c r="T59" s="31">
        <f>'Invoeren projectpersoneel'!W77</f>
        <v>0</v>
      </c>
      <c r="U59" s="31">
        <f>'Invoeren projectpersoneel'!X77</f>
        <v>0</v>
      </c>
      <c r="V59" s="31" t="str">
        <f>'Invoeren projectpersoneel'!Y77</f>
        <v>intern personeel</v>
      </c>
      <c r="W59" s="31">
        <f>'Invoeren projectpersoneel'!Z77</f>
        <v>0</v>
      </c>
      <c r="X59" s="31">
        <f>'Invoeren projectpersoneel'!AA77</f>
        <v>0</v>
      </c>
      <c r="Y59" s="31">
        <f>'Invoeren projectpersoneel'!AB77</f>
        <v>0</v>
      </c>
      <c r="Z59" s="31">
        <f>'Invoeren projectpersoneel'!AC77</f>
        <v>0</v>
      </c>
      <c r="AA59" s="248">
        <f>'Invoeren projectpersoneel'!AD77</f>
        <v>0</v>
      </c>
      <c r="AB59" s="248">
        <f>'Invoeren projectpersoneel'!AE77</f>
        <v>0</v>
      </c>
      <c r="AC59" s="31">
        <f>'Invoeren projectpersoneel'!AF77</f>
        <v>0</v>
      </c>
      <c r="AD59" s="31">
        <f>'Invoeren projectpersoneel'!AG77</f>
        <v>0</v>
      </c>
      <c r="AE59" s="31">
        <f>'Invoeren projectpersoneel'!AH77</f>
        <v>0</v>
      </c>
      <c r="AF59" s="31">
        <f>'Invoeren projectpersoneel'!AI77</f>
        <v>0</v>
      </c>
      <c r="AG59" s="31">
        <f>'Invoeren projectpersoneel'!AJ77</f>
        <v>0</v>
      </c>
    </row>
    <row r="60" spans="1:33" x14ac:dyDescent="0.3">
      <c r="A60" s="31">
        <f>'Invoeren projectpersoneel'!D78</f>
        <v>59</v>
      </c>
      <c r="B60" s="31">
        <f>'Invoeren projectpersoneel'!F78</f>
        <v>0</v>
      </c>
      <c r="C60" s="31">
        <f>'Invoeren projectpersoneel'!G78</f>
        <v>0</v>
      </c>
      <c r="D60" s="31" t="e">
        <f>'Invoeren projectpersoneel'!#REF!</f>
        <v>#REF!</v>
      </c>
      <c r="E60" s="31">
        <f>'Invoeren projectpersoneel'!H78</f>
        <v>0</v>
      </c>
      <c r="F60" s="31">
        <f>'Invoeren projectpersoneel'!I78</f>
        <v>0</v>
      </c>
      <c r="G60" s="31">
        <f>'Invoeren projectpersoneel'!J78</f>
        <v>0</v>
      </c>
      <c r="H60" s="31" t="str">
        <f>'Invoeren projectpersoneel'!K78</f>
        <v>intern personeel</v>
      </c>
      <c r="I60" s="31">
        <f>'Invoeren projectpersoneel'!L78</f>
        <v>0</v>
      </c>
      <c r="J60" s="31" t="str">
        <f>'Invoeren projectpersoneel'!M78</f>
        <v/>
      </c>
      <c r="K60" s="31" t="str">
        <f>'Invoeren projectpersoneel'!N78</f>
        <v>nee</v>
      </c>
      <c r="L60" s="31">
        <f>'Invoeren projectpersoneel'!O78</f>
        <v>0</v>
      </c>
      <c r="M60" s="31">
        <f>'Invoeren projectpersoneel'!P78</f>
        <v>0</v>
      </c>
      <c r="N60" s="248">
        <f>'Invoeren projectpersoneel'!Q78</f>
        <v>0</v>
      </c>
      <c r="O60" s="248">
        <f>'Invoeren projectpersoneel'!R78</f>
        <v>0</v>
      </c>
      <c r="P60" s="31">
        <f>'Invoeren projectpersoneel'!S78</f>
        <v>0</v>
      </c>
      <c r="Q60" s="31">
        <f>'Invoeren projectpersoneel'!T78</f>
        <v>0</v>
      </c>
      <c r="R60" s="31">
        <f>'Invoeren projectpersoneel'!U78</f>
        <v>0</v>
      </c>
      <c r="S60" s="31">
        <f>'Invoeren projectpersoneel'!V78</f>
        <v>0</v>
      </c>
      <c r="T60" s="31">
        <f>'Invoeren projectpersoneel'!W78</f>
        <v>0</v>
      </c>
      <c r="U60" s="31">
        <f>'Invoeren projectpersoneel'!X78</f>
        <v>0</v>
      </c>
      <c r="V60" s="31" t="str">
        <f>'Invoeren projectpersoneel'!Y78</f>
        <v>intern personeel</v>
      </c>
      <c r="W60" s="31">
        <f>'Invoeren projectpersoneel'!Z78</f>
        <v>0</v>
      </c>
      <c r="X60" s="31">
        <f>'Invoeren projectpersoneel'!AA78</f>
        <v>0</v>
      </c>
      <c r="Y60" s="31">
        <f>'Invoeren projectpersoneel'!AB78</f>
        <v>0</v>
      </c>
      <c r="Z60" s="31">
        <f>'Invoeren projectpersoneel'!AC78</f>
        <v>0</v>
      </c>
      <c r="AA60" s="248">
        <f>'Invoeren projectpersoneel'!AD78</f>
        <v>0</v>
      </c>
      <c r="AB60" s="248">
        <f>'Invoeren projectpersoneel'!AE78</f>
        <v>0</v>
      </c>
      <c r="AC60" s="31">
        <f>'Invoeren projectpersoneel'!AF78</f>
        <v>0</v>
      </c>
      <c r="AD60" s="31">
        <f>'Invoeren projectpersoneel'!AG78</f>
        <v>0</v>
      </c>
      <c r="AE60" s="31">
        <f>'Invoeren projectpersoneel'!AH78</f>
        <v>0</v>
      </c>
      <c r="AF60" s="31">
        <f>'Invoeren projectpersoneel'!AI78</f>
        <v>0</v>
      </c>
      <c r="AG60" s="31">
        <f>'Invoeren projectpersoneel'!AJ78</f>
        <v>0</v>
      </c>
    </row>
    <row r="61" spans="1:33" x14ac:dyDescent="0.3">
      <c r="A61" s="31">
        <f>'Invoeren projectpersoneel'!D79</f>
        <v>60</v>
      </c>
      <c r="B61" s="31">
        <f>'Invoeren projectpersoneel'!F79</f>
        <v>0</v>
      </c>
      <c r="C61" s="31">
        <f>'Invoeren projectpersoneel'!G79</f>
        <v>0</v>
      </c>
      <c r="D61" s="31" t="e">
        <f>'Invoeren projectpersoneel'!#REF!</f>
        <v>#REF!</v>
      </c>
      <c r="E61" s="31">
        <f>'Invoeren projectpersoneel'!H79</f>
        <v>0</v>
      </c>
      <c r="F61" s="31">
        <f>'Invoeren projectpersoneel'!I79</f>
        <v>0</v>
      </c>
      <c r="G61" s="31">
        <f>'Invoeren projectpersoneel'!J79</f>
        <v>0</v>
      </c>
      <c r="H61" s="31" t="str">
        <f>'Invoeren projectpersoneel'!K79</f>
        <v>intern personeel</v>
      </c>
      <c r="I61" s="31">
        <f>'Invoeren projectpersoneel'!L79</f>
        <v>0</v>
      </c>
      <c r="J61" s="31" t="str">
        <f>'Invoeren projectpersoneel'!M79</f>
        <v/>
      </c>
      <c r="K61" s="31" t="str">
        <f>'Invoeren projectpersoneel'!N79</f>
        <v>nee</v>
      </c>
      <c r="L61" s="31">
        <f>'Invoeren projectpersoneel'!O79</f>
        <v>0</v>
      </c>
      <c r="M61" s="31">
        <f>'Invoeren projectpersoneel'!P79</f>
        <v>0</v>
      </c>
      <c r="N61" s="248">
        <f>'Invoeren projectpersoneel'!Q79</f>
        <v>0</v>
      </c>
      <c r="O61" s="248">
        <f>'Invoeren projectpersoneel'!R79</f>
        <v>0</v>
      </c>
      <c r="P61" s="31">
        <f>'Invoeren projectpersoneel'!S79</f>
        <v>0</v>
      </c>
      <c r="Q61" s="31">
        <f>'Invoeren projectpersoneel'!T79</f>
        <v>0</v>
      </c>
      <c r="R61" s="31">
        <f>'Invoeren projectpersoneel'!U79</f>
        <v>0</v>
      </c>
      <c r="S61" s="31">
        <f>'Invoeren projectpersoneel'!V79</f>
        <v>0</v>
      </c>
      <c r="T61" s="31">
        <f>'Invoeren projectpersoneel'!W79</f>
        <v>0</v>
      </c>
      <c r="U61" s="31">
        <f>'Invoeren projectpersoneel'!X79</f>
        <v>0</v>
      </c>
      <c r="V61" s="31" t="str">
        <f>'Invoeren projectpersoneel'!Y79</f>
        <v>intern personeel</v>
      </c>
      <c r="W61" s="31">
        <f>'Invoeren projectpersoneel'!Z79</f>
        <v>0</v>
      </c>
      <c r="X61" s="31">
        <f>'Invoeren projectpersoneel'!AA79</f>
        <v>0</v>
      </c>
      <c r="Y61" s="31">
        <f>'Invoeren projectpersoneel'!AB79</f>
        <v>0</v>
      </c>
      <c r="Z61" s="31">
        <f>'Invoeren projectpersoneel'!AC79</f>
        <v>0</v>
      </c>
      <c r="AA61" s="248">
        <f>'Invoeren projectpersoneel'!AD79</f>
        <v>0</v>
      </c>
      <c r="AB61" s="248">
        <f>'Invoeren projectpersoneel'!AE79</f>
        <v>0</v>
      </c>
      <c r="AC61" s="31">
        <f>'Invoeren projectpersoneel'!AF79</f>
        <v>0</v>
      </c>
      <c r="AD61" s="31">
        <f>'Invoeren projectpersoneel'!AG79</f>
        <v>0</v>
      </c>
      <c r="AE61" s="31">
        <f>'Invoeren projectpersoneel'!AH79</f>
        <v>0</v>
      </c>
      <c r="AF61" s="31">
        <f>'Invoeren projectpersoneel'!AI79</f>
        <v>0</v>
      </c>
      <c r="AG61" s="31">
        <f>'Invoeren projectpersoneel'!AJ79</f>
        <v>0</v>
      </c>
    </row>
    <row r="62" spans="1:33" x14ac:dyDescent="0.3">
      <c r="A62" s="31">
        <f>'Invoeren projectpersoneel'!D80</f>
        <v>61</v>
      </c>
      <c r="B62" s="31">
        <f>'Invoeren projectpersoneel'!F80</f>
        <v>0</v>
      </c>
      <c r="C62" s="31">
        <f>'Invoeren projectpersoneel'!G80</f>
        <v>0</v>
      </c>
      <c r="D62" s="31" t="e">
        <f>'Invoeren projectpersoneel'!#REF!</f>
        <v>#REF!</v>
      </c>
      <c r="E62" s="31">
        <f>'Invoeren projectpersoneel'!H80</f>
        <v>0</v>
      </c>
      <c r="F62" s="31">
        <f>'Invoeren projectpersoneel'!I80</f>
        <v>0</v>
      </c>
      <c r="G62" s="31">
        <f>'Invoeren projectpersoneel'!J80</f>
        <v>0</v>
      </c>
      <c r="H62" s="31" t="str">
        <f>'Invoeren projectpersoneel'!K80</f>
        <v>intern personeel</v>
      </c>
      <c r="I62" s="31">
        <f>'Invoeren projectpersoneel'!L80</f>
        <v>0</v>
      </c>
      <c r="J62" s="31" t="str">
        <f>'Invoeren projectpersoneel'!M80</f>
        <v/>
      </c>
      <c r="K62" s="31" t="str">
        <f>'Invoeren projectpersoneel'!N80</f>
        <v>nee</v>
      </c>
      <c r="L62" s="31">
        <f>'Invoeren projectpersoneel'!O80</f>
        <v>0</v>
      </c>
      <c r="M62" s="31">
        <f>'Invoeren projectpersoneel'!P80</f>
        <v>0</v>
      </c>
      <c r="N62" s="248">
        <f>'Invoeren projectpersoneel'!Q80</f>
        <v>0</v>
      </c>
      <c r="O62" s="248">
        <f>'Invoeren projectpersoneel'!R80</f>
        <v>0</v>
      </c>
      <c r="P62" s="31">
        <f>'Invoeren projectpersoneel'!S80</f>
        <v>0</v>
      </c>
      <c r="Q62" s="31">
        <f>'Invoeren projectpersoneel'!T80</f>
        <v>0</v>
      </c>
      <c r="R62" s="31">
        <f>'Invoeren projectpersoneel'!U80</f>
        <v>0</v>
      </c>
      <c r="S62" s="31">
        <f>'Invoeren projectpersoneel'!V80</f>
        <v>0</v>
      </c>
      <c r="T62" s="31">
        <f>'Invoeren projectpersoneel'!W80</f>
        <v>0</v>
      </c>
      <c r="U62" s="31">
        <f>'Invoeren projectpersoneel'!X80</f>
        <v>0</v>
      </c>
      <c r="V62" s="31" t="str">
        <f>'Invoeren projectpersoneel'!Y80</f>
        <v>intern personeel</v>
      </c>
      <c r="W62" s="31">
        <f>'Invoeren projectpersoneel'!Z80</f>
        <v>0</v>
      </c>
      <c r="X62" s="31">
        <f>'Invoeren projectpersoneel'!AA80</f>
        <v>0</v>
      </c>
      <c r="Y62" s="31">
        <f>'Invoeren projectpersoneel'!AB80</f>
        <v>0</v>
      </c>
      <c r="Z62" s="31">
        <f>'Invoeren projectpersoneel'!AC80</f>
        <v>0</v>
      </c>
      <c r="AA62" s="248">
        <f>'Invoeren projectpersoneel'!AD80</f>
        <v>0</v>
      </c>
      <c r="AB62" s="248">
        <f>'Invoeren projectpersoneel'!AE80</f>
        <v>0</v>
      </c>
      <c r="AC62" s="31">
        <f>'Invoeren projectpersoneel'!AF80</f>
        <v>0</v>
      </c>
      <c r="AD62" s="31">
        <f>'Invoeren projectpersoneel'!AG80</f>
        <v>0</v>
      </c>
      <c r="AE62" s="31">
        <f>'Invoeren projectpersoneel'!AH80</f>
        <v>0</v>
      </c>
      <c r="AF62" s="31">
        <f>'Invoeren projectpersoneel'!AI80</f>
        <v>0</v>
      </c>
      <c r="AG62" s="31">
        <f>'Invoeren projectpersoneel'!AJ80</f>
        <v>0</v>
      </c>
    </row>
    <row r="63" spans="1:33" x14ac:dyDescent="0.3">
      <c r="A63" s="31">
        <f>'Invoeren projectpersoneel'!D81</f>
        <v>62</v>
      </c>
      <c r="B63" s="31">
        <f>'Invoeren projectpersoneel'!F81</f>
        <v>0</v>
      </c>
      <c r="C63" s="31">
        <f>'Invoeren projectpersoneel'!G81</f>
        <v>0</v>
      </c>
      <c r="D63" s="31" t="e">
        <f>'Invoeren projectpersoneel'!#REF!</f>
        <v>#REF!</v>
      </c>
      <c r="E63" s="31">
        <f>'Invoeren projectpersoneel'!H81</f>
        <v>0</v>
      </c>
      <c r="F63" s="31">
        <f>'Invoeren projectpersoneel'!I81</f>
        <v>0</v>
      </c>
      <c r="G63" s="31">
        <f>'Invoeren projectpersoneel'!J81</f>
        <v>0</v>
      </c>
      <c r="H63" s="31" t="str">
        <f>'Invoeren projectpersoneel'!K81</f>
        <v>intern personeel</v>
      </c>
      <c r="I63" s="31">
        <f>'Invoeren projectpersoneel'!L81</f>
        <v>0</v>
      </c>
      <c r="J63" s="31" t="str">
        <f>'Invoeren projectpersoneel'!M81</f>
        <v/>
      </c>
      <c r="K63" s="31" t="str">
        <f>'Invoeren projectpersoneel'!N81</f>
        <v>nee</v>
      </c>
      <c r="L63" s="31">
        <f>'Invoeren projectpersoneel'!O81</f>
        <v>0</v>
      </c>
      <c r="M63" s="31">
        <f>'Invoeren projectpersoneel'!P81</f>
        <v>0</v>
      </c>
      <c r="N63" s="248">
        <f>'Invoeren projectpersoneel'!Q81</f>
        <v>0</v>
      </c>
      <c r="O63" s="248">
        <f>'Invoeren projectpersoneel'!R81</f>
        <v>0</v>
      </c>
      <c r="P63" s="31">
        <f>'Invoeren projectpersoneel'!S81</f>
        <v>0</v>
      </c>
      <c r="Q63" s="31">
        <f>'Invoeren projectpersoneel'!T81</f>
        <v>0</v>
      </c>
      <c r="R63" s="31">
        <f>'Invoeren projectpersoneel'!U81</f>
        <v>0</v>
      </c>
      <c r="S63" s="31">
        <f>'Invoeren projectpersoneel'!V81</f>
        <v>0</v>
      </c>
      <c r="T63" s="31">
        <f>'Invoeren projectpersoneel'!W81</f>
        <v>0</v>
      </c>
      <c r="U63" s="31">
        <f>'Invoeren projectpersoneel'!X81</f>
        <v>0</v>
      </c>
      <c r="V63" s="31" t="str">
        <f>'Invoeren projectpersoneel'!Y81</f>
        <v>intern personeel</v>
      </c>
      <c r="W63" s="31">
        <f>'Invoeren projectpersoneel'!Z81</f>
        <v>0</v>
      </c>
      <c r="X63" s="31">
        <f>'Invoeren projectpersoneel'!AA81</f>
        <v>0</v>
      </c>
      <c r="Y63" s="31">
        <f>'Invoeren projectpersoneel'!AB81</f>
        <v>0</v>
      </c>
      <c r="Z63" s="31">
        <f>'Invoeren projectpersoneel'!AC81</f>
        <v>0</v>
      </c>
      <c r="AA63" s="248">
        <f>'Invoeren projectpersoneel'!AD81</f>
        <v>0</v>
      </c>
      <c r="AB63" s="248">
        <f>'Invoeren projectpersoneel'!AE81</f>
        <v>0</v>
      </c>
      <c r="AC63" s="31">
        <f>'Invoeren projectpersoneel'!AF81</f>
        <v>0</v>
      </c>
      <c r="AD63" s="31">
        <f>'Invoeren projectpersoneel'!AG81</f>
        <v>0</v>
      </c>
      <c r="AE63" s="31">
        <f>'Invoeren projectpersoneel'!AH81</f>
        <v>0</v>
      </c>
      <c r="AF63" s="31">
        <f>'Invoeren projectpersoneel'!AI81</f>
        <v>0</v>
      </c>
      <c r="AG63" s="31">
        <f>'Invoeren projectpersoneel'!AJ81</f>
        <v>0</v>
      </c>
    </row>
    <row r="64" spans="1:33" x14ac:dyDescent="0.3">
      <c r="A64" s="31">
        <f>'Invoeren projectpersoneel'!D82</f>
        <v>63</v>
      </c>
      <c r="B64" s="31">
        <f>'Invoeren projectpersoneel'!F82</f>
        <v>0</v>
      </c>
      <c r="C64" s="31">
        <f>'Invoeren projectpersoneel'!G82</f>
        <v>0</v>
      </c>
      <c r="D64" s="31" t="e">
        <f>'Invoeren projectpersoneel'!#REF!</f>
        <v>#REF!</v>
      </c>
      <c r="E64" s="31">
        <f>'Invoeren projectpersoneel'!H82</f>
        <v>0</v>
      </c>
      <c r="F64" s="31">
        <f>'Invoeren projectpersoneel'!I82</f>
        <v>0</v>
      </c>
      <c r="G64" s="31">
        <f>'Invoeren projectpersoneel'!J82</f>
        <v>0</v>
      </c>
      <c r="H64" s="31" t="str">
        <f>'Invoeren projectpersoneel'!K82</f>
        <v>intern personeel</v>
      </c>
      <c r="I64" s="31">
        <f>'Invoeren projectpersoneel'!L82</f>
        <v>0</v>
      </c>
      <c r="J64" s="31" t="str">
        <f>'Invoeren projectpersoneel'!M82</f>
        <v/>
      </c>
      <c r="K64" s="31" t="str">
        <f>'Invoeren projectpersoneel'!N82</f>
        <v>nee</v>
      </c>
      <c r="L64" s="31">
        <f>'Invoeren projectpersoneel'!O82</f>
        <v>0</v>
      </c>
      <c r="M64" s="31">
        <f>'Invoeren projectpersoneel'!P82</f>
        <v>0</v>
      </c>
      <c r="N64" s="248">
        <f>'Invoeren projectpersoneel'!Q82</f>
        <v>0</v>
      </c>
      <c r="O64" s="248">
        <f>'Invoeren projectpersoneel'!R82</f>
        <v>0</v>
      </c>
      <c r="P64" s="31">
        <f>'Invoeren projectpersoneel'!S82</f>
        <v>0</v>
      </c>
      <c r="Q64" s="31">
        <f>'Invoeren projectpersoneel'!T82</f>
        <v>0</v>
      </c>
      <c r="R64" s="31">
        <f>'Invoeren projectpersoneel'!U82</f>
        <v>0</v>
      </c>
      <c r="S64" s="31">
        <f>'Invoeren projectpersoneel'!V82</f>
        <v>0</v>
      </c>
      <c r="T64" s="31">
        <f>'Invoeren projectpersoneel'!W82</f>
        <v>0</v>
      </c>
      <c r="U64" s="31">
        <f>'Invoeren projectpersoneel'!X82</f>
        <v>0</v>
      </c>
      <c r="V64" s="31" t="str">
        <f>'Invoeren projectpersoneel'!Y82</f>
        <v>intern personeel</v>
      </c>
      <c r="W64" s="31">
        <f>'Invoeren projectpersoneel'!Z82</f>
        <v>0</v>
      </c>
      <c r="X64" s="31">
        <f>'Invoeren projectpersoneel'!AA82</f>
        <v>0</v>
      </c>
      <c r="Y64" s="31">
        <f>'Invoeren projectpersoneel'!AB82</f>
        <v>0</v>
      </c>
      <c r="Z64" s="31">
        <f>'Invoeren projectpersoneel'!AC82</f>
        <v>0</v>
      </c>
      <c r="AA64" s="248">
        <f>'Invoeren projectpersoneel'!AD82</f>
        <v>0</v>
      </c>
      <c r="AB64" s="248">
        <f>'Invoeren projectpersoneel'!AE82</f>
        <v>0</v>
      </c>
      <c r="AC64" s="31">
        <f>'Invoeren projectpersoneel'!AF82</f>
        <v>0</v>
      </c>
      <c r="AD64" s="31">
        <f>'Invoeren projectpersoneel'!AG82</f>
        <v>0</v>
      </c>
      <c r="AE64" s="31">
        <f>'Invoeren projectpersoneel'!AH82</f>
        <v>0</v>
      </c>
      <c r="AF64" s="31">
        <f>'Invoeren projectpersoneel'!AI82</f>
        <v>0</v>
      </c>
      <c r="AG64" s="31">
        <f>'Invoeren projectpersoneel'!AJ82</f>
        <v>0</v>
      </c>
    </row>
    <row r="65" spans="1:33" x14ac:dyDescent="0.3">
      <c r="A65" s="31">
        <f>'Invoeren projectpersoneel'!D83</f>
        <v>64</v>
      </c>
      <c r="B65" s="31">
        <f>'Invoeren projectpersoneel'!F83</f>
        <v>0</v>
      </c>
      <c r="C65" s="31">
        <f>'Invoeren projectpersoneel'!G83</f>
        <v>0</v>
      </c>
      <c r="D65" s="31" t="e">
        <f>'Invoeren projectpersoneel'!#REF!</f>
        <v>#REF!</v>
      </c>
      <c r="E65" s="31">
        <f>'Invoeren projectpersoneel'!H83</f>
        <v>0</v>
      </c>
      <c r="F65" s="31">
        <f>'Invoeren projectpersoneel'!I83</f>
        <v>0</v>
      </c>
      <c r="G65" s="31">
        <f>'Invoeren projectpersoneel'!J83</f>
        <v>0</v>
      </c>
      <c r="H65" s="31" t="str">
        <f>'Invoeren projectpersoneel'!K83</f>
        <v>intern personeel</v>
      </c>
      <c r="I65" s="31">
        <f>'Invoeren projectpersoneel'!L83</f>
        <v>0</v>
      </c>
      <c r="J65" s="31" t="str">
        <f>'Invoeren projectpersoneel'!M83</f>
        <v/>
      </c>
      <c r="K65" s="31" t="str">
        <f>'Invoeren projectpersoneel'!N83</f>
        <v>nee</v>
      </c>
      <c r="L65" s="31">
        <f>'Invoeren projectpersoneel'!O83</f>
        <v>0</v>
      </c>
      <c r="M65" s="31">
        <f>'Invoeren projectpersoneel'!P83</f>
        <v>0</v>
      </c>
      <c r="N65" s="248">
        <f>'Invoeren projectpersoneel'!Q83</f>
        <v>0</v>
      </c>
      <c r="O65" s="248">
        <f>'Invoeren projectpersoneel'!R83</f>
        <v>0</v>
      </c>
      <c r="P65" s="31">
        <f>'Invoeren projectpersoneel'!S83</f>
        <v>0</v>
      </c>
      <c r="Q65" s="31">
        <f>'Invoeren projectpersoneel'!T83</f>
        <v>0</v>
      </c>
      <c r="R65" s="31">
        <f>'Invoeren projectpersoneel'!U83</f>
        <v>0</v>
      </c>
      <c r="S65" s="31">
        <f>'Invoeren projectpersoneel'!V83</f>
        <v>0</v>
      </c>
      <c r="T65" s="31">
        <f>'Invoeren projectpersoneel'!W83</f>
        <v>0</v>
      </c>
      <c r="U65" s="31">
        <f>'Invoeren projectpersoneel'!X83</f>
        <v>0</v>
      </c>
      <c r="V65" s="31" t="str">
        <f>'Invoeren projectpersoneel'!Y83</f>
        <v>intern personeel</v>
      </c>
      <c r="W65" s="31">
        <f>'Invoeren projectpersoneel'!Z83</f>
        <v>0</v>
      </c>
      <c r="X65" s="31">
        <f>'Invoeren projectpersoneel'!AA83</f>
        <v>0</v>
      </c>
      <c r="Y65" s="31">
        <f>'Invoeren projectpersoneel'!AB83</f>
        <v>0</v>
      </c>
      <c r="Z65" s="31">
        <f>'Invoeren projectpersoneel'!AC83</f>
        <v>0</v>
      </c>
      <c r="AA65" s="248">
        <f>'Invoeren projectpersoneel'!AD83</f>
        <v>0</v>
      </c>
      <c r="AB65" s="248">
        <f>'Invoeren projectpersoneel'!AE83</f>
        <v>0</v>
      </c>
      <c r="AC65" s="31">
        <f>'Invoeren projectpersoneel'!AF83</f>
        <v>0</v>
      </c>
      <c r="AD65" s="31">
        <f>'Invoeren projectpersoneel'!AG83</f>
        <v>0</v>
      </c>
      <c r="AE65" s="31">
        <f>'Invoeren projectpersoneel'!AH83</f>
        <v>0</v>
      </c>
      <c r="AF65" s="31">
        <f>'Invoeren projectpersoneel'!AI83</f>
        <v>0</v>
      </c>
      <c r="AG65" s="31">
        <f>'Invoeren projectpersoneel'!AJ83</f>
        <v>0</v>
      </c>
    </row>
    <row r="66" spans="1:33" x14ac:dyDescent="0.3">
      <c r="A66" s="31">
        <f>'Invoeren projectpersoneel'!D84</f>
        <v>65</v>
      </c>
      <c r="B66" s="31">
        <f>'Invoeren projectpersoneel'!F84</f>
        <v>0</v>
      </c>
      <c r="C66" s="31">
        <f>'Invoeren projectpersoneel'!G84</f>
        <v>0</v>
      </c>
      <c r="D66" s="31" t="e">
        <f>'Invoeren projectpersoneel'!#REF!</f>
        <v>#REF!</v>
      </c>
      <c r="E66" s="31">
        <f>'Invoeren projectpersoneel'!H84</f>
        <v>0</v>
      </c>
      <c r="F66" s="31">
        <f>'Invoeren projectpersoneel'!I84</f>
        <v>0</v>
      </c>
      <c r="G66" s="31">
        <f>'Invoeren projectpersoneel'!J84</f>
        <v>0</v>
      </c>
      <c r="H66" s="31" t="str">
        <f>'Invoeren projectpersoneel'!K84</f>
        <v>intern personeel</v>
      </c>
      <c r="I66" s="31">
        <f>'Invoeren projectpersoneel'!L84</f>
        <v>0</v>
      </c>
      <c r="J66" s="31" t="str">
        <f>'Invoeren projectpersoneel'!M84</f>
        <v/>
      </c>
      <c r="K66" s="31" t="str">
        <f>'Invoeren projectpersoneel'!N84</f>
        <v>nee</v>
      </c>
      <c r="L66" s="31">
        <f>'Invoeren projectpersoneel'!O84</f>
        <v>0</v>
      </c>
      <c r="M66" s="31">
        <f>'Invoeren projectpersoneel'!P84</f>
        <v>0</v>
      </c>
      <c r="N66" s="248">
        <f>'Invoeren projectpersoneel'!Q84</f>
        <v>0</v>
      </c>
      <c r="O66" s="248">
        <f>'Invoeren projectpersoneel'!R84</f>
        <v>0</v>
      </c>
      <c r="P66" s="31">
        <f>'Invoeren projectpersoneel'!S84</f>
        <v>0</v>
      </c>
      <c r="Q66" s="31">
        <f>'Invoeren projectpersoneel'!T84</f>
        <v>0</v>
      </c>
      <c r="R66" s="31">
        <f>'Invoeren projectpersoneel'!U84</f>
        <v>0</v>
      </c>
      <c r="S66" s="31">
        <f>'Invoeren projectpersoneel'!V84</f>
        <v>0</v>
      </c>
      <c r="T66" s="31">
        <f>'Invoeren projectpersoneel'!W84</f>
        <v>0</v>
      </c>
      <c r="U66" s="31">
        <f>'Invoeren projectpersoneel'!X84</f>
        <v>0</v>
      </c>
      <c r="V66" s="31" t="str">
        <f>'Invoeren projectpersoneel'!Y84</f>
        <v>intern personeel</v>
      </c>
      <c r="W66" s="31">
        <f>'Invoeren projectpersoneel'!Z84</f>
        <v>0</v>
      </c>
      <c r="X66" s="31">
        <f>'Invoeren projectpersoneel'!AA84</f>
        <v>0</v>
      </c>
      <c r="Y66" s="31">
        <f>'Invoeren projectpersoneel'!AB84</f>
        <v>0</v>
      </c>
      <c r="Z66" s="31">
        <f>'Invoeren projectpersoneel'!AC84</f>
        <v>0</v>
      </c>
      <c r="AA66" s="248">
        <f>'Invoeren projectpersoneel'!AD84</f>
        <v>0</v>
      </c>
      <c r="AB66" s="248">
        <f>'Invoeren projectpersoneel'!AE84</f>
        <v>0</v>
      </c>
      <c r="AC66" s="31">
        <f>'Invoeren projectpersoneel'!AF84</f>
        <v>0</v>
      </c>
      <c r="AD66" s="31">
        <f>'Invoeren projectpersoneel'!AG84</f>
        <v>0</v>
      </c>
      <c r="AE66" s="31">
        <f>'Invoeren projectpersoneel'!AH84</f>
        <v>0</v>
      </c>
      <c r="AF66" s="31">
        <f>'Invoeren projectpersoneel'!AI84</f>
        <v>0</v>
      </c>
      <c r="AG66" s="31">
        <f>'Invoeren projectpersoneel'!AJ84</f>
        <v>0</v>
      </c>
    </row>
    <row r="67" spans="1:33" x14ac:dyDescent="0.3">
      <c r="A67" s="31">
        <f>'Invoeren projectpersoneel'!D85</f>
        <v>66</v>
      </c>
      <c r="B67" s="31">
        <f>'Invoeren projectpersoneel'!F85</f>
        <v>0</v>
      </c>
      <c r="C67" s="31">
        <f>'Invoeren projectpersoneel'!G85</f>
        <v>0</v>
      </c>
      <c r="D67" s="31" t="e">
        <f>'Invoeren projectpersoneel'!#REF!</f>
        <v>#REF!</v>
      </c>
      <c r="E67" s="31">
        <f>'Invoeren projectpersoneel'!H85</f>
        <v>0</v>
      </c>
      <c r="F67" s="31">
        <f>'Invoeren projectpersoneel'!I85</f>
        <v>0</v>
      </c>
      <c r="G67" s="31">
        <f>'Invoeren projectpersoneel'!J85</f>
        <v>0</v>
      </c>
      <c r="H67" s="31" t="str">
        <f>'Invoeren projectpersoneel'!K85</f>
        <v>intern personeel</v>
      </c>
      <c r="I67" s="31">
        <f>'Invoeren projectpersoneel'!L85</f>
        <v>0</v>
      </c>
      <c r="J67" s="31" t="str">
        <f>'Invoeren projectpersoneel'!M85</f>
        <v/>
      </c>
      <c r="K67" s="31" t="str">
        <f>'Invoeren projectpersoneel'!N85</f>
        <v>nee</v>
      </c>
      <c r="L67" s="31">
        <f>'Invoeren projectpersoneel'!O85</f>
        <v>0</v>
      </c>
      <c r="M67" s="31">
        <f>'Invoeren projectpersoneel'!P85</f>
        <v>0</v>
      </c>
      <c r="N67" s="248">
        <f>'Invoeren projectpersoneel'!Q85</f>
        <v>0</v>
      </c>
      <c r="O67" s="248">
        <f>'Invoeren projectpersoneel'!R85</f>
        <v>0</v>
      </c>
      <c r="P67" s="31">
        <f>'Invoeren projectpersoneel'!S85</f>
        <v>0</v>
      </c>
      <c r="Q67" s="31">
        <f>'Invoeren projectpersoneel'!T85</f>
        <v>0</v>
      </c>
      <c r="R67" s="31">
        <f>'Invoeren projectpersoneel'!U85</f>
        <v>0</v>
      </c>
      <c r="S67" s="31">
        <f>'Invoeren projectpersoneel'!V85</f>
        <v>0</v>
      </c>
      <c r="T67" s="31">
        <f>'Invoeren projectpersoneel'!W85</f>
        <v>0</v>
      </c>
      <c r="U67" s="31">
        <f>'Invoeren projectpersoneel'!X85</f>
        <v>0</v>
      </c>
      <c r="V67" s="31" t="str">
        <f>'Invoeren projectpersoneel'!Y85</f>
        <v>intern personeel</v>
      </c>
      <c r="W67" s="31">
        <f>'Invoeren projectpersoneel'!Z85</f>
        <v>0</v>
      </c>
      <c r="X67" s="31">
        <f>'Invoeren projectpersoneel'!AA85</f>
        <v>0</v>
      </c>
      <c r="Y67" s="31">
        <f>'Invoeren projectpersoneel'!AB85</f>
        <v>0</v>
      </c>
      <c r="Z67" s="31">
        <f>'Invoeren projectpersoneel'!AC85</f>
        <v>0</v>
      </c>
      <c r="AA67" s="248">
        <f>'Invoeren projectpersoneel'!AD85</f>
        <v>0</v>
      </c>
      <c r="AB67" s="248">
        <f>'Invoeren projectpersoneel'!AE85</f>
        <v>0</v>
      </c>
      <c r="AC67" s="31">
        <f>'Invoeren projectpersoneel'!AF85</f>
        <v>0</v>
      </c>
      <c r="AD67" s="31">
        <f>'Invoeren projectpersoneel'!AG85</f>
        <v>0</v>
      </c>
      <c r="AE67" s="31">
        <f>'Invoeren projectpersoneel'!AH85</f>
        <v>0</v>
      </c>
      <c r="AF67" s="31">
        <f>'Invoeren projectpersoneel'!AI85</f>
        <v>0</v>
      </c>
      <c r="AG67" s="31">
        <f>'Invoeren projectpersoneel'!AJ85</f>
        <v>0</v>
      </c>
    </row>
    <row r="68" spans="1:33" x14ac:dyDescent="0.3">
      <c r="A68" s="31">
        <f>'Invoeren projectpersoneel'!D86</f>
        <v>67</v>
      </c>
      <c r="B68" s="31">
        <f>'Invoeren projectpersoneel'!F86</f>
        <v>0</v>
      </c>
      <c r="C68" s="31">
        <f>'Invoeren projectpersoneel'!G86</f>
        <v>0</v>
      </c>
      <c r="D68" s="31" t="e">
        <f>'Invoeren projectpersoneel'!#REF!</f>
        <v>#REF!</v>
      </c>
      <c r="E68" s="31">
        <f>'Invoeren projectpersoneel'!H86</f>
        <v>0</v>
      </c>
      <c r="F68" s="31">
        <f>'Invoeren projectpersoneel'!I86</f>
        <v>0</v>
      </c>
      <c r="G68" s="31">
        <f>'Invoeren projectpersoneel'!J86</f>
        <v>0</v>
      </c>
      <c r="H68" s="31" t="str">
        <f>'Invoeren projectpersoneel'!K86</f>
        <v>intern personeel</v>
      </c>
      <c r="I68" s="31">
        <f>'Invoeren projectpersoneel'!L86</f>
        <v>0</v>
      </c>
      <c r="J68" s="31" t="str">
        <f>'Invoeren projectpersoneel'!M86</f>
        <v/>
      </c>
      <c r="K68" s="31" t="str">
        <f>'Invoeren projectpersoneel'!N86</f>
        <v>nee</v>
      </c>
      <c r="L68" s="31">
        <f>'Invoeren projectpersoneel'!O86</f>
        <v>0</v>
      </c>
      <c r="M68" s="31">
        <f>'Invoeren projectpersoneel'!P86</f>
        <v>0</v>
      </c>
      <c r="N68" s="248">
        <f>'Invoeren projectpersoneel'!Q86</f>
        <v>0</v>
      </c>
      <c r="O68" s="248">
        <f>'Invoeren projectpersoneel'!R86</f>
        <v>0</v>
      </c>
      <c r="P68" s="31">
        <f>'Invoeren projectpersoneel'!S86</f>
        <v>0</v>
      </c>
      <c r="Q68" s="31">
        <f>'Invoeren projectpersoneel'!T86</f>
        <v>0</v>
      </c>
      <c r="R68" s="31">
        <f>'Invoeren projectpersoneel'!U86</f>
        <v>0</v>
      </c>
      <c r="S68" s="31">
        <f>'Invoeren projectpersoneel'!V86</f>
        <v>0</v>
      </c>
      <c r="T68" s="31">
        <f>'Invoeren projectpersoneel'!W86</f>
        <v>0</v>
      </c>
      <c r="U68" s="31">
        <f>'Invoeren projectpersoneel'!X86</f>
        <v>0</v>
      </c>
      <c r="V68" s="31" t="str">
        <f>'Invoeren projectpersoneel'!Y86</f>
        <v>intern personeel</v>
      </c>
      <c r="W68" s="31">
        <f>'Invoeren projectpersoneel'!Z86</f>
        <v>0</v>
      </c>
      <c r="X68" s="31">
        <f>'Invoeren projectpersoneel'!AA86</f>
        <v>0</v>
      </c>
      <c r="Y68" s="31">
        <f>'Invoeren projectpersoneel'!AB86</f>
        <v>0</v>
      </c>
      <c r="Z68" s="31">
        <f>'Invoeren projectpersoneel'!AC86</f>
        <v>0</v>
      </c>
      <c r="AA68" s="248">
        <f>'Invoeren projectpersoneel'!AD86</f>
        <v>0</v>
      </c>
      <c r="AB68" s="248">
        <f>'Invoeren projectpersoneel'!AE86</f>
        <v>0</v>
      </c>
      <c r="AC68" s="31">
        <f>'Invoeren projectpersoneel'!AF86</f>
        <v>0</v>
      </c>
      <c r="AD68" s="31">
        <f>'Invoeren projectpersoneel'!AG86</f>
        <v>0</v>
      </c>
      <c r="AE68" s="31">
        <f>'Invoeren projectpersoneel'!AH86</f>
        <v>0</v>
      </c>
      <c r="AF68" s="31">
        <f>'Invoeren projectpersoneel'!AI86</f>
        <v>0</v>
      </c>
      <c r="AG68" s="31">
        <f>'Invoeren projectpersoneel'!AJ86</f>
        <v>0</v>
      </c>
    </row>
    <row r="69" spans="1:33" x14ac:dyDescent="0.3">
      <c r="A69" s="31">
        <f>'Invoeren projectpersoneel'!D87</f>
        <v>68</v>
      </c>
      <c r="B69" s="31">
        <f>'Invoeren projectpersoneel'!F87</f>
        <v>0</v>
      </c>
      <c r="C69" s="31">
        <f>'Invoeren projectpersoneel'!G87</f>
        <v>0</v>
      </c>
      <c r="D69" s="31" t="e">
        <f>'Invoeren projectpersoneel'!#REF!</f>
        <v>#REF!</v>
      </c>
      <c r="E69" s="31">
        <f>'Invoeren projectpersoneel'!H87</f>
        <v>0</v>
      </c>
      <c r="F69" s="31">
        <f>'Invoeren projectpersoneel'!I87</f>
        <v>0</v>
      </c>
      <c r="G69" s="31">
        <f>'Invoeren projectpersoneel'!J87</f>
        <v>0</v>
      </c>
      <c r="H69" s="31" t="str">
        <f>'Invoeren projectpersoneel'!K87</f>
        <v>intern personeel</v>
      </c>
      <c r="I69" s="31">
        <f>'Invoeren projectpersoneel'!L87</f>
        <v>0</v>
      </c>
      <c r="J69" s="31" t="str">
        <f>'Invoeren projectpersoneel'!M87</f>
        <v/>
      </c>
      <c r="K69" s="31" t="str">
        <f>'Invoeren projectpersoneel'!N87</f>
        <v>nee</v>
      </c>
      <c r="L69" s="31">
        <f>'Invoeren projectpersoneel'!O87</f>
        <v>0</v>
      </c>
      <c r="M69" s="31">
        <f>'Invoeren projectpersoneel'!P87</f>
        <v>0</v>
      </c>
      <c r="N69" s="248">
        <f>'Invoeren projectpersoneel'!Q87</f>
        <v>0</v>
      </c>
      <c r="O69" s="248">
        <f>'Invoeren projectpersoneel'!R87</f>
        <v>0</v>
      </c>
      <c r="P69" s="31">
        <f>'Invoeren projectpersoneel'!S87</f>
        <v>0</v>
      </c>
      <c r="Q69" s="31">
        <f>'Invoeren projectpersoneel'!T87</f>
        <v>0</v>
      </c>
      <c r="R69" s="31">
        <f>'Invoeren projectpersoneel'!U87</f>
        <v>0</v>
      </c>
      <c r="S69" s="31">
        <f>'Invoeren projectpersoneel'!V87</f>
        <v>0</v>
      </c>
      <c r="T69" s="31">
        <f>'Invoeren projectpersoneel'!W87</f>
        <v>0</v>
      </c>
      <c r="U69" s="31">
        <f>'Invoeren projectpersoneel'!X87</f>
        <v>0</v>
      </c>
      <c r="V69" s="31" t="str">
        <f>'Invoeren projectpersoneel'!Y87</f>
        <v>intern personeel</v>
      </c>
      <c r="W69" s="31">
        <f>'Invoeren projectpersoneel'!Z87</f>
        <v>0</v>
      </c>
      <c r="X69" s="31">
        <f>'Invoeren projectpersoneel'!AA87</f>
        <v>0</v>
      </c>
      <c r="Y69" s="31">
        <f>'Invoeren projectpersoneel'!AB87</f>
        <v>0</v>
      </c>
      <c r="Z69" s="31">
        <f>'Invoeren projectpersoneel'!AC87</f>
        <v>0</v>
      </c>
      <c r="AA69" s="248">
        <f>'Invoeren projectpersoneel'!AD87</f>
        <v>0</v>
      </c>
      <c r="AB69" s="248">
        <f>'Invoeren projectpersoneel'!AE87</f>
        <v>0</v>
      </c>
      <c r="AC69" s="31">
        <f>'Invoeren projectpersoneel'!AF87</f>
        <v>0</v>
      </c>
      <c r="AD69" s="31">
        <f>'Invoeren projectpersoneel'!AG87</f>
        <v>0</v>
      </c>
      <c r="AE69" s="31">
        <f>'Invoeren projectpersoneel'!AH87</f>
        <v>0</v>
      </c>
      <c r="AF69" s="31">
        <f>'Invoeren projectpersoneel'!AI87</f>
        <v>0</v>
      </c>
      <c r="AG69" s="31">
        <f>'Invoeren projectpersoneel'!AJ87</f>
        <v>0</v>
      </c>
    </row>
    <row r="70" spans="1:33" x14ac:dyDescent="0.3">
      <c r="A70" s="31">
        <f>'Invoeren projectpersoneel'!D88</f>
        <v>69</v>
      </c>
      <c r="B70" s="31">
        <f>'Invoeren projectpersoneel'!F88</f>
        <v>0</v>
      </c>
      <c r="C70" s="31">
        <f>'Invoeren projectpersoneel'!G88</f>
        <v>0</v>
      </c>
      <c r="D70" s="31" t="e">
        <f>'Invoeren projectpersoneel'!#REF!</f>
        <v>#REF!</v>
      </c>
      <c r="E70" s="31">
        <f>'Invoeren projectpersoneel'!H88</f>
        <v>0</v>
      </c>
      <c r="F70" s="31">
        <f>'Invoeren projectpersoneel'!I88</f>
        <v>0</v>
      </c>
      <c r="G70" s="31">
        <f>'Invoeren projectpersoneel'!J88</f>
        <v>0</v>
      </c>
      <c r="H70" s="31" t="str">
        <f>'Invoeren projectpersoneel'!K88</f>
        <v>intern personeel</v>
      </c>
      <c r="I70" s="31">
        <f>'Invoeren projectpersoneel'!L88</f>
        <v>0</v>
      </c>
      <c r="J70" s="31" t="str">
        <f>'Invoeren projectpersoneel'!M88</f>
        <v/>
      </c>
      <c r="K70" s="31" t="str">
        <f>'Invoeren projectpersoneel'!N88</f>
        <v>nee</v>
      </c>
      <c r="L70" s="31">
        <f>'Invoeren projectpersoneel'!O88</f>
        <v>0</v>
      </c>
      <c r="M70" s="31">
        <f>'Invoeren projectpersoneel'!P88</f>
        <v>0</v>
      </c>
      <c r="N70" s="248">
        <f>'Invoeren projectpersoneel'!Q88</f>
        <v>0</v>
      </c>
      <c r="O70" s="248">
        <f>'Invoeren projectpersoneel'!R88</f>
        <v>0</v>
      </c>
      <c r="P70" s="31">
        <f>'Invoeren projectpersoneel'!S88</f>
        <v>0</v>
      </c>
      <c r="Q70" s="31">
        <f>'Invoeren projectpersoneel'!T88</f>
        <v>0</v>
      </c>
      <c r="R70" s="31">
        <f>'Invoeren projectpersoneel'!U88</f>
        <v>0</v>
      </c>
      <c r="S70" s="31">
        <f>'Invoeren projectpersoneel'!V88</f>
        <v>0</v>
      </c>
      <c r="T70" s="31">
        <f>'Invoeren projectpersoneel'!W88</f>
        <v>0</v>
      </c>
      <c r="U70" s="31">
        <f>'Invoeren projectpersoneel'!X88</f>
        <v>0</v>
      </c>
      <c r="V70" s="31" t="str">
        <f>'Invoeren projectpersoneel'!Y88</f>
        <v>intern personeel</v>
      </c>
      <c r="W70" s="31">
        <f>'Invoeren projectpersoneel'!Z88</f>
        <v>0</v>
      </c>
      <c r="X70" s="31">
        <f>'Invoeren projectpersoneel'!AA88</f>
        <v>0</v>
      </c>
      <c r="Y70" s="31">
        <f>'Invoeren projectpersoneel'!AB88</f>
        <v>0</v>
      </c>
      <c r="Z70" s="31">
        <f>'Invoeren projectpersoneel'!AC88</f>
        <v>0</v>
      </c>
      <c r="AA70" s="248">
        <f>'Invoeren projectpersoneel'!AD88</f>
        <v>0</v>
      </c>
      <c r="AB70" s="248">
        <f>'Invoeren projectpersoneel'!AE88</f>
        <v>0</v>
      </c>
      <c r="AC70" s="31">
        <f>'Invoeren projectpersoneel'!AF88</f>
        <v>0</v>
      </c>
      <c r="AD70" s="31">
        <f>'Invoeren projectpersoneel'!AG88</f>
        <v>0</v>
      </c>
      <c r="AE70" s="31">
        <f>'Invoeren projectpersoneel'!AH88</f>
        <v>0</v>
      </c>
      <c r="AF70" s="31">
        <f>'Invoeren projectpersoneel'!AI88</f>
        <v>0</v>
      </c>
      <c r="AG70" s="31">
        <f>'Invoeren projectpersoneel'!AJ88</f>
        <v>0</v>
      </c>
    </row>
    <row r="71" spans="1:33" x14ac:dyDescent="0.3">
      <c r="A71" s="31">
        <f>'Invoeren projectpersoneel'!D89</f>
        <v>70</v>
      </c>
      <c r="B71" s="31">
        <f>'Invoeren projectpersoneel'!F89</f>
        <v>0</v>
      </c>
      <c r="C71" s="31">
        <f>'Invoeren projectpersoneel'!G89</f>
        <v>0</v>
      </c>
      <c r="D71" s="31" t="e">
        <f>'Invoeren projectpersoneel'!#REF!</f>
        <v>#REF!</v>
      </c>
      <c r="E71" s="31">
        <f>'Invoeren projectpersoneel'!H89</f>
        <v>0</v>
      </c>
      <c r="F71" s="31">
        <f>'Invoeren projectpersoneel'!I89</f>
        <v>0</v>
      </c>
      <c r="G71" s="31">
        <f>'Invoeren projectpersoneel'!J89</f>
        <v>0</v>
      </c>
      <c r="H71" s="31" t="str">
        <f>'Invoeren projectpersoneel'!K89</f>
        <v>intern personeel</v>
      </c>
      <c r="I71" s="31">
        <f>'Invoeren projectpersoneel'!L89</f>
        <v>0</v>
      </c>
      <c r="J71" s="31" t="str">
        <f>'Invoeren projectpersoneel'!M89</f>
        <v/>
      </c>
      <c r="K71" s="31" t="str">
        <f>'Invoeren projectpersoneel'!N89</f>
        <v>nee</v>
      </c>
      <c r="L71" s="31">
        <f>'Invoeren projectpersoneel'!O89</f>
        <v>0</v>
      </c>
      <c r="M71" s="31">
        <f>'Invoeren projectpersoneel'!P89</f>
        <v>0</v>
      </c>
      <c r="N71" s="248">
        <f>'Invoeren projectpersoneel'!Q89</f>
        <v>0</v>
      </c>
      <c r="O71" s="248">
        <f>'Invoeren projectpersoneel'!R89</f>
        <v>0</v>
      </c>
      <c r="P71" s="31">
        <f>'Invoeren projectpersoneel'!S89</f>
        <v>0</v>
      </c>
      <c r="Q71" s="31">
        <f>'Invoeren projectpersoneel'!T89</f>
        <v>0</v>
      </c>
      <c r="R71" s="31">
        <f>'Invoeren projectpersoneel'!U89</f>
        <v>0</v>
      </c>
      <c r="S71" s="31">
        <f>'Invoeren projectpersoneel'!V89</f>
        <v>0</v>
      </c>
      <c r="T71" s="31">
        <f>'Invoeren projectpersoneel'!W89</f>
        <v>0</v>
      </c>
      <c r="U71" s="31">
        <f>'Invoeren projectpersoneel'!X89</f>
        <v>0</v>
      </c>
      <c r="V71" s="31" t="str">
        <f>'Invoeren projectpersoneel'!Y89</f>
        <v>intern personeel</v>
      </c>
      <c r="W71" s="31">
        <f>'Invoeren projectpersoneel'!Z89</f>
        <v>0</v>
      </c>
      <c r="X71" s="31">
        <f>'Invoeren projectpersoneel'!AA89</f>
        <v>0</v>
      </c>
      <c r="Y71" s="31">
        <f>'Invoeren projectpersoneel'!AB89</f>
        <v>0</v>
      </c>
      <c r="Z71" s="31">
        <f>'Invoeren projectpersoneel'!AC89</f>
        <v>0</v>
      </c>
      <c r="AA71" s="248">
        <f>'Invoeren projectpersoneel'!AD89</f>
        <v>0</v>
      </c>
      <c r="AB71" s="248">
        <f>'Invoeren projectpersoneel'!AE89</f>
        <v>0</v>
      </c>
      <c r="AC71" s="31">
        <f>'Invoeren projectpersoneel'!AF89</f>
        <v>0</v>
      </c>
      <c r="AD71" s="31">
        <f>'Invoeren projectpersoneel'!AG89</f>
        <v>0</v>
      </c>
      <c r="AE71" s="31">
        <f>'Invoeren projectpersoneel'!AH89</f>
        <v>0</v>
      </c>
      <c r="AF71" s="31">
        <f>'Invoeren projectpersoneel'!AI89</f>
        <v>0</v>
      </c>
      <c r="AG71" s="31">
        <f>'Invoeren projectpersoneel'!AJ89</f>
        <v>0</v>
      </c>
    </row>
    <row r="72" spans="1:33" x14ac:dyDescent="0.3">
      <c r="A72" s="31">
        <f>'Invoeren projectpersoneel'!D90</f>
        <v>71</v>
      </c>
      <c r="B72" s="31">
        <f>'Invoeren projectpersoneel'!F90</f>
        <v>0</v>
      </c>
      <c r="C72" s="31">
        <f>'Invoeren projectpersoneel'!G90</f>
        <v>0</v>
      </c>
      <c r="D72" s="31" t="e">
        <f>'Invoeren projectpersoneel'!#REF!</f>
        <v>#REF!</v>
      </c>
      <c r="E72" s="31">
        <f>'Invoeren projectpersoneel'!H90</f>
        <v>0</v>
      </c>
      <c r="F72" s="31">
        <f>'Invoeren projectpersoneel'!I90</f>
        <v>0</v>
      </c>
      <c r="G72" s="31">
        <f>'Invoeren projectpersoneel'!J90</f>
        <v>0</v>
      </c>
      <c r="H72" s="31" t="str">
        <f>'Invoeren projectpersoneel'!K90</f>
        <v>intern personeel</v>
      </c>
      <c r="I72" s="31">
        <f>'Invoeren projectpersoneel'!L90</f>
        <v>0</v>
      </c>
      <c r="J72" s="31" t="str">
        <f>'Invoeren projectpersoneel'!M90</f>
        <v/>
      </c>
      <c r="K72" s="31" t="str">
        <f>'Invoeren projectpersoneel'!N90</f>
        <v>nee</v>
      </c>
      <c r="L72" s="31">
        <f>'Invoeren projectpersoneel'!O90</f>
        <v>0</v>
      </c>
      <c r="M72" s="31">
        <f>'Invoeren projectpersoneel'!P90</f>
        <v>0</v>
      </c>
      <c r="N72" s="248">
        <f>'Invoeren projectpersoneel'!Q90</f>
        <v>0</v>
      </c>
      <c r="O72" s="248">
        <f>'Invoeren projectpersoneel'!R90</f>
        <v>0</v>
      </c>
      <c r="P72" s="31">
        <f>'Invoeren projectpersoneel'!S90</f>
        <v>0</v>
      </c>
      <c r="Q72" s="31">
        <f>'Invoeren projectpersoneel'!T90</f>
        <v>0</v>
      </c>
      <c r="R72" s="31">
        <f>'Invoeren projectpersoneel'!U90</f>
        <v>0</v>
      </c>
      <c r="S72" s="31">
        <f>'Invoeren projectpersoneel'!V90</f>
        <v>0</v>
      </c>
      <c r="T72" s="31">
        <f>'Invoeren projectpersoneel'!W90</f>
        <v>0</v>
      </c>
      <c r="U72" s="31">
        <f>'Invoeren projectpersoneel'!X90</f>
        <v>0</v>
      </c>
      <c r="V72" s="31" t="str">
        <f>'Invoeren projectpersoneel'!Y90</f>
        <v>intern personeel</v>
      </c>
      <c r="W72" s="31">
        <f>'Invoeren projectpersoneel'!Z90</f>
        <v>0</v>
      </c>
      <c r="X72" s="31">
        <f>'Invoeren projectpersoneel'!AA90</f>
        <v>0</v>
      </c>
      <c r="Y72" s="31">
        <f>'Invoeren projectpersoneel'!AB90</f>
        <v>0</v>
      </c>
      <c r="Z72" s="31">
        <f>'Invoeren projectpersoneel'!AC90</f>
        <v>0</v>
      </c>
      <c r="AA72" s="248">
        <f>'Invoeren projectpersoneel'!AD90</f>
        <v>0</v>
      </c>
      <c r="AB72" s="248">
        <f>'Invoeren projectpersoneel'!AE90</f>
        <v>0</v>
      </c>
      <c r="AC72" s="31">
        <f>'Invoeren projectpersoneel'!AF90</f>
        <v>0</v>
      </c>
      <c r="AD72" s="31">
        <f>'Invoeren projectpersoneel'!AG90</f>
        <v>0</v>
      </c>
      <c r="AE72" s="31">
        <f>'Invoeren projectpersoneel'!AH90</f>
        <v>0</v>
      </c>
      <c r="AF72" s="31">
        <f>'Invoeren projectpersoneel'!AI90</f>
        <v>0</v>
      </c>
      <c r="AG72" s="31">
        <f>'Invoeren projectpersoneel'!AJ90</f>
        <v>0</v>
      </c>
    </row>
    <row r="73" spans="1:33" x14ac:dyDescent="0.3">
      <c r="A73" s="31">
        <f>'Invoeren projectpersoneel'!D91</f>
        <v>72</v>
      </c>
      <c r="B73" s="31">
        <f>'Invoeren projectpersoneel'!F91</f>
        <v>0</v>
      </c>
      <c r="C73" s="31">
        <f>'Invoeren projectpersoneel'!G91</f>
        <v>0</v>
      </c>
      <c r="D73" s="31" t="e">
        <f>'Invoeren projectpersoneel'!#REF!</f>
        <v>#REF!</v>
      </c>
      <c r="E73" s="31">
        <f>'Invoeren projectpersoneel'!H91</f>
        <v>0</v>
      </c>
      <c r="F73" s="31">
        <f>'Invoeren projectpersoneel'!I91</f>
        <v>0</v>
      </c>
      <c r="G73" s="31">
        <f>'Invoeren projectpersoneel'!J91</f>
        <v>0</v>
      </c>
      <c r="H73" s="31" t="str">
        <f>'Invoeren projectpersoneel'!K91</f>
        <v>intern personeel</v>
      </c>
      <c r="I73" s="31">
        <f>'Invoeren projectpersoneel'!L91</f>
        <v>0</v>
      </c>
      <c r="J73" s="31" t="str">
        <f>'Invoeren projectpersoneel'!M91</f>
        <v/>
      </c>
      <c r="K73" s="31" t="str">
        <f>'Invoeren projectpersoneel'!N91</f>
        <v>nee</v>
      </c>
      <c r="L73" s="31">
        <f>'Invoeren projectpersoneel'!O91</f>
        <v>0</v>
      </c>
      <c r="M73" s="31">
        <f>'Invoeren projectpersoneel'!P91</f>
        <v>0</v>
      </c>
      <c r="N73" s="248">
        <f>'Invoeren projectpersoneel'!Q91</f>
        <v>0</v>
      </c>
      <c r="O73" s="248">
        <f>'Invoeren projectpersoneel'!R91</f>
        <v>0</v>
      </c>
      <c r="P73" s="31">
        <f>'Invoeren projectpersoneel'!S91</f>
        <v>0</v>
      </c>
      <c r="Q73" s="31">
        <f>'Invoeren projectpersoneel'!T91</f>
        <v>0</v>
      </c>
      <c r="R73" s="31">
        <f>'Invoeren projectpersoneel'!U91</f>
        <v>0</v>
      </c>
      <c r="S73" s="31">
        <f>'Invoeren projectpersoneel'!V91</f>
        <v>0</v>
      </c>
      <c r="T73" s="31">
        <f>'Invoeren projectpersoneel'!W91</f>
        <v>0</v>
      </c>
      <c r="U73" s="31">
        <f>'Invoeren projectpersoneel'!X91</f>
        <v>0</v>
      </c>
      <c r="V73" s="31" t="str">
        <f>'Invoeren projectpersoneel'!Y91</f>
        <v>intern personeel</v>
      </c>
      <c r="W73" s="31">
        <f>'Invoeren projectpersoneel'!Z91</f>
        <v>0</v>
      </c>
      <c r="X73" s="31">
        <f>'Invoeren projectpersoneel'!AA91</f>
        <v>0</v>
      </c>
      <c r="Y73" s="31">
        <f>'Invoeren projectpersoneel'!AB91</f>
        <v>0</v>
      </c>
      <c r="Z73" s="31">
        <f>'Invoeren projectpersoneel'!AC91</f>
        <v>0</v>
      </c>
      <c r="AA73" s="248">
        <f>'Invoeren projectpersoneel'!AD91</f>
        <v>0</v>
      </c>
      <c r="AB73" s="248">
        <f>'Invoeren projectpersoneel'!AE91</f>
        <v>0</v>
      </c>
      <c r="AC73" s="31">
        <f>'Invoeren projectpersoneel'!AF91</f>
        <v>0</v>
      </c>
      <c r="AD73" s="31">
        <f>'Invoeren projectpersoneel'!AG91</f>
        <v>0</v>
      </c>
      <c r="AE73" s="31">
        <f>'Invoeren projectpersoneel'!AH91</f>
        <v>0</v>
      </c>
      <c r="AF73" s="31">
        <f>'Invoeren projectpersoneel'!AI91</f>
        <v>0</v>
      </c>
      <c r="AG73" s="31">
        <f>'Invoeren projectpersoneel'!AJ91</f>
        <v>0</v>
      </c>
    </row>
    <row r="74" spans="1:33" x14ac:dyDescent="0.3">
      <c r="A74" s="31">
        <f>'Invoeren projectpersoneel'!D92</f>
        <v>73</v>
      </c>
      <c r="B74" s="31">
        <f>'Invoeren projectpersoneel'!F92</f>
        <v>0</v>
      </c>
      <c r="C74" s="31">
        <f>'Invoeren projectpersoneel'!G92</f>
        <v>0</v>
      </c>
      <c r="D74" s="31" t="e">
        <f>'Invoeren projectpersoneel'!#REF!</f>
        <v>#REF!</v>
      </c>
      <c r="E74" s="31">
        <f>'Invoeren projectpersoneel'!H92</f>
        <v>0</v>
      </c>
      <c r="F74" s="31">
        <f>'Invoeren projectpersoneel'!I92</f>
        <v>0</v>
      </c>
      <c r="G74" s="31">
        <f>'Invoeren projectpersoneel'!J92</f>
        <v>0</v>
      </c>
      <c r="H74" s="31" t="str">
        <f>'Invoeren projectpersoneel'!K92</f>
        <v>intern personeel</v>
      </c>
      <c r="I74" s="31">
        <f>'Invoeren projectpersoneel'!L92</f>
        <v>0</v>
      </c>
      <c r="J74" s="31" t="str">
        <f>'Invoeren projectpersoneel'!M92</f>
        <v/>
      </c>
      <c r="K74" s="31" t="str">
        <f>'Invoeren projectpersoneel'!N92</f>
        <v>nee</v>
      </c>
      <c r="L74" s="31">
        <f>'Invoeren projectpersoneel'!O92</f>
        <v>0</v>
      </c>
      <c r="M74" s="31">
        <f>'Invoeren projectpersoneel'!P92</f>
        <v>0</v>
      </c>
      <c r="N74" s="248">
        <f>'Invoeren projectpersoneel'!Q92</f>
        <v>0</v>
      </c>
      <c r="O74" s="248">
        <f>'Invoeren projectpersoneel'!R92</f>
        <v>0</v>
      </c>
      <c r="P74" s="31">
        <f>'Invoeren projectpersoneel'!S92</f>
        <v>0</v>
      </c>
      <c r="Q74" s="31">
        <f>'Invoeren projectpersoneel'!T92</f>
        <v>0</v>
      </c>
      <c r="R74" s="31">
        <f>'Invoeren projectpersoneel'!U92</f>
        <v>0</v>
      </c>
      <c r="S74" s="31">
        <f>'Invoeren projectpersoneel'!V92</f>
        <v>0</v>
      </c>
      <c r="T74" s="31">
        <f>'Invoeren projectpersoneel'!W92</f>
        <v>0</v>
      </c>
      <c r="U74" s="31">
        <f>'Invoeren projectpersoneel'!X92</f>
        <v>0</v>
      </c>
      <c r="V74" s="31" t="str">
        <f>'Invoeren projectpersoneel'!Y92</f>
        <v>intern personeel</v>
      </c>
      <c r="W74" s="31">
        <f>'Invoeren projectpersoneel'!Z92</f>
        <v>0</v>
      </c>
      <c r="X74" s="31">
        <f>'Invoeren projectpersoneel'!AA92</f>
        <v>0</v>
      </c>
      <c r="Y74" s="31">
        <f>'Invoeren projectpersoneel'!AB92</f>
        <v>0</v>
      </c>
      <c r="Z74" s="31">
        <f>'Invoeren projectpersoneel'!AC92</f>
        <v>0</v>
      </c>
      <c r="AA74" s="248">
        <f>'Invoeren projectpersoneel'!AD92</f>
        <v>0</v>
      </c>
      <c r="AB74" s="248">
        <f>'Invoeren projectpersoneel'!AE92</f>
        <v>0</v>
      </c>
      <c r="AC74" s="31">
        <f>'Invoeren projectpersoneel'!AF92</f>
        <v>0</v>
      </c>
      <c r="AD74" s="31">
        <f>'Invoeren projectpersoneel'!AG92</f>
        <v>0</v>
      </c>
      <c r="AE74" s="31">
        <f>'Invoeren projectpersoneel'!AH92</f>
        <v>0</v>
      </c>
      <c r="AF74" s="31">
        <f>'Invoeren projectpersoneel'!AI92</f>
        <v>0</v>
      </c>
      <c r="AG74" s="31">
        <f>'Invoeren projectpersoneel'!AJ92</f>
        <v>0</v>
      </c>
    </row>
    <row r="75" spans="1:33" x14ac:dyDescent="0.3">
      <c r="A75" s="31">
        <f>'Invoeren projectpersoneel'!D93</f>
        <v>74</v>
      </c>
      <c r="B75" s="31">
        <f>'Invoeren projectpersoneel'!F93</f>
        <v>0</v>
      </c>
      <c r="C75" s="31">
        <f>'Invoeren projectpersoneel'!G93</f>
        <v>0</v>
      </c>
      <c r="D75" s="31" t="e">
        <f>'Invoeren projectpersoneel'!#REF!</f>
        <v>#REF!</v>
      </c>
      <c r="E75" s="31">
        <f>'Invoeren projectpersoneel'!H93</f>
        <v>0</v>
      </c>
      <c r="F75" s="31">
        <f>'Invoeren projectpersoneel'!I93</f>
        <v>0</v>
      </c>
      <c r="G75" s="31">
        <f>'Invoeren projectpersoneel'!J93</f>
        <v>0</v>
      </c>
      <c r="H75" s="31" t="str">
        <f>'Invoeren projectpersoneel'!K93</f>
        <v>intern personeel</v>
      </c>
      <c r="I75" s="31">
        <f>'Invoeren projectpersoneel'!L93</f>
        <v>0</v>
      </c>
      <c r="J75" s="31" t="str">
        <f>'Invoeren projectpersoneel'!M93</f>
        <v/>
      </c>
      <c r="K75" s="31" t="str">
        <f>'Invoeren projectpersoneel'!N93</f>
        <v>nee</v>
      </c>
      <c r="L75" s="31">
        <f>'Invoeren projectpersoneel'!O93</f>
        <v>0</v>
      </c>
      <c r="M75" s="31">
        <f>'Invoeren projectpersoneel'!P93</f>
        <v>0</v>
      </c>
      <c r="N75" s="248">
        <f>'Invoeren projectpersoneel'!Q93</f>
        <v>0</v>
      </c>
      <c r="O75" s="248">
        <f>'Invoeren projectpersoneel'!R93</f>
        <v>0</v>
      </c>
      <c r="P75" s="31">
        <f>'Invoeren projectpersoneel'!S93</f>
        <v>0</v>
      </c>
      <c r="Q75" s="31">
        <f>'Invoeren projectpersoneel'!T93</f>
        <v>0</v>
      </c>
      <c r="R75" s="31">
        <f>'Invoeren projectpersoneel'!U93</f>
        <v>0</v>
      </c>
      <c r="S75" s="31">
        <f>'Invoeren projectpersoneel'!V93</f>
        <v>0</v>
      </c>
      <c r="T75" s="31">
        <f>'Invoeren projectpersoneel'!W93</f>
        <v>0</v>
      </c>
      <c r="U75" s="31">
        <f>'Invoeren projectpersoneel'!X93</f>
        <v>0</v>
      </c>
      <c r="V75" s="31" t="str">
        <f>'Invoeren projectpersoneel'!Y93</f>
        <v>intern personeel</v>
      </c>
      <c r="W75" s="31">
        <f>'Invoeren projectpersoneel'!Z93</f>
        <v>0</v>
      </c>
      <c r="X75" s="31">
        <f>'Invoeren projectpersoneel'!AA93</f>
        <v>0</v>
      </c>
      <c r="Y75" s="31">
        <f>'Invoeren projectpersoneel'!AB93</f>
        <v>0</v>
      </c>
      <c r="Z75" s="31">
        <f>'Invoeren projectpersoneel'!AC93</f>
        <v>0</v>
      </c>
      <c r="AA75" s="248">
        <f>'Invoeren projectpersoneel'!AD93</f>
        <v>0</v>
      </c>
      <c r="AB75" s="248">
        <f>'Invoeren projectpersoneel'!AE93</f>
        <v>0</v>
      </c>
      <c r="AC75" s="31">
        <f>'Invoeren projectpersoneel'!AF93</f>
        <v>0</v>
      </c>
      <c r="AD75" s="31">
        <f>'Invoeren projectpersoneel'!AG93</f>
        <v>0</v>
      </c>
      <c r="AE75" s="31">
        <f>'Invoeren projectpersoneel'!AH93</f>
        <v>0</v>
      </c>
      <c r="AF75" s="31">
        <f>'Invoeren projectpersoneel'!AI93</f>
        <v>0</v>
      </c>
      <c r="AG75" s="31">
        <f>'Invoeren projectpersoneel'!AJ93</f>
        <v>0</v>
      </c>
    </row>
    <row r="76" spans="1:33" x14ac:dyDescent="0.3">
      <c r="A76" s="31">
        <f>'Invoeren projectpersoneel'!D94</f>
        <v>75</v>
      </c>
      <c r="B76" s="31">
        <f>'Invoeren projectpersoneel'!F94</f>
        <v>0</v>
      </c>
      <c r="C76" s="31">
        <f>'Invoeren projectpersoneel'!G94</f>
        <v>0</v>
      </c>
      <c r="D76" s="31" t="e">
        <f>'Invoeren projectpersoneel'!#REF!</f>
        <v>#REF!</v>
      </c>
      <c r="E76" s="31">
        <f>'Invoeren projectpersoneel'!H94</f>
        <v>0</v>
      </c>
      <c r="F76" s="31">
        <f>'Invoeren projectpersoneel'!I94</f>
        <v>0</v>
      </c>
      <c r="G76" s="31">
        <f>'Invoeren projectpersoneel'!J94</f>
        <v>0</v>
      </c>
      <c r="H76" s="31" t="str">
        <f>'Invoeren projectpersoneel'!K94</f>
        <v>intern personeel</v>
      </c>
      <c r="I76" s="31">
        <f>'Invoeren projectpersoneel'!L94</f>
        <v>0</v>
      </c>
      <c r="J76" s="31" t="str">
        <f>'Invoeren projectpersoneel'!M94</f>
        <v/>
      </c>
      <c r="K76" s="31" t="str">
        <f>'Invoeren projectpersoneel'!N94</f>
        <v>nee</v>
      </c>
      <c r="L76" s="31">
        <f>'Invoeren projectpersoneel'!O94</f>
        <v>0</v>
      </c>
      <c r="M76" s="31">
        <f>'Invoeren projectpersoneel'!P94</f>
        <v>0</v>
      </c>
      <c r="N76" s="248">
        <f>'Invoeren projectpersoneel'!Q94</f>
        <v>0</v>
      </c>
      <c r="O76" s="248">
        <f>'Invoeren projectpersoneel'!R94</f>
        <v>0</v>
      </c>
      <c r="P76" s="31">
        <f>'Invoeren projectpersoneel'!S94</f>
        <v>0</v>
      </c>
      <c r="Q76" s="31">
        <f>'Invoeren projectpersoneel'!T94</f>
        <v>0</v>
      </c>
      <c r="R76" s="31">
        <f>'Invoeren projectpersoneel'!U94</f>
        <v>0</v>
      </c>
      <c r="S76" s="31">
        <f>'Invoeren projectpersoneel'!V94</f>
        <v>0</v>
      </c>
      <c r="T76" s="31">
        <f>'Invoeren projectpersoneel'!W94</f>
        <v>0</v>
      </c>
      <c r="U76" s="31">
        <f>'Invoeren projectpersoneel'!X94</f>
        <v>0</v>
      </c>
      <c r="V76" s="31" t="str">
        <f>'Invoeren projectpersoneel'!Y94</f>
        <v>intern personeel</v>
      </c>
      <c r="W76" s="31">
        <f>'Invoeren projectpersoneel'!Z94</f>
        <v>0</v>
      </c>
      <c r="X76" s="31">
        <f>'Invoeren projectpersoneel'!AA94</f>
        <v>0</v>
      </c>
      <c r="Y76" s="31">
        <f>'Invoeren projectpersoneel'!AB94</f>
        <v>0</v>
      </c>
      <c r="Z76" s="31">
        <f>'Invoeren projectpersoneel'!AC94</f>
        <v>0</v>
      </c>
      <c r="AA76" s="248">
        <f>'Invoeren projectpersoneel'!AD94</f>
        <v>0</v>
      </c>
      <c r="AB76" s="248">
        <f>'Invoeren projectpersoneel'!AE94</f>
        <v>0</v>
      </c>
      <c r="AC76" s="31">
        <f>'Invoeren projectpersoneel'!AF94</f>
        <v>0</v>
      </c>
      <c r="AD76" s="31">
        <f>'Invoeren projectpersoneel'!AG94</f>
        <v>0</v>
      </c>
      <c r="AE76" s="31">
        <f>'Invoeren projectpersoneel'!AH94</f>
        <v>0</v>
      </c>
      <c r="AF76" s="31">
        <f>'Invoeren projectpersoneel'!AI94</f>
        <v>0</v>
      </c>
      <c r="AG76" s="31">
        <f>'Invoeren projectpersoneel'!AJ94</f>
        <v>0</v>
      </c>
    </row>
    <row r="77" spans="1:33" x14ac:dyDescent="0.3">
      <c r="A77" s="31">
        <f>'Invoeren projectpersoneel'!D95</f>
        <v>76</v>
      </c>
      <c r="B77" s="31">
        <f>'Invoeren projectpersoneel'!F95</f>
        <v>0</v>
      </c>
      <c r="C77" s="31">
        <f>'Invoeren projectpersoneel'!G95</f>
        <v>0</v>
      </c>
      <c r="D77" s="31" t="e">
        <f>'Invoeren projectpersoneel'!#REF!</f>
        <v>#REF!</v>
      </c>
      <c r="E77" s="31">
        <f>'Invoeren projectpersoneel'!H95</f>
        <v>0</v>
      </c>
      <c r="F77" s="31">
        <f>'Invoeren projectpersoneel'!I95</f>
        <v>0</v>
      </c>
      <c r="G77" s="31">
        <f>'Invoeren projectpersoneel'!J95</f>
        <v>0</v>
      </c>
      <c r="H77" s="31" t="str">
        <f>'Invoeren projectpersoneel'!K95</f>
        <v>intern personeel</v>
      </c>
      <c r="I77" s="31">
        <f>'Invoeren projectpersoneel'!L95</f>
        <v>0</v>
      </c>
      <c r="J77" s="31" t="str">
        <f>'Invoeren projectpersoneel'!M95</f>
        <v/>
      </c>
      <c r="K77" s="31" t="str">
        <f>'Invoeren projectpersoneel'!N95</f>
        <v>nee</v>
      </c>
      <c r="L77" s="31">
        <f>'Invoeren projectpersoneel'!O95</f>
        <v>0</v>
      </c>
      <c r="M77" s="31">
        <f>'Invoeren projectpersoneel'!P95</f>
        <v>0</v>
      </c>
      <c r="N77" s="248">
        <f>'Invoeren projectpersoneel'!Q95</f>
        <v>0</v>
      </c>
      <c r="O77" s="248">
        <f>'Invoeren projectpersoneel'!R95</f>
        <v>0</v>
      </c>
      <c r="P77" s="31">
        <f>'Invoeren projectpersoneel'!S95</f>
        <v>0</v>
      </c>
      <c r="Q77" s="31">
        <f>'Invoeren projectpersoneel'!T95</f>
        <v>0</v>
      </c>
      <c r="R77" s="31">
        <f>'Invoeren projectpersoneel'!U95</f>
        <v>0</v>
      </c>
      <c r="S77" s="31">
        <f>'Invoeren projectpersoneel'!V95</f>
        <v>0</v>
      </c>
      <c r="T77" s="31">
        <f>'Invoeren projectpersoneel'!W95</f>
        <v>0</v>
      </c>
      <c r="U77" s="31">
        <f>'Invoeren projectpersoneel'!X95</f>
        <v>0</v>
      </c>
      <c r="V77" s="31" t="str">
        <f>'Invoeren projectpersoneel'!Y95</f>
        <v>intern personeel</v>
      </c>
      <c r="W77" s="31">
        <f>'Invoeren projectpersoneel'!Z95</f>
        <v>0</v>
      </c>
      <c r="X77" s="31">
        <f>'Invoeren projectpersoneel'!AA95</f>
        <v>0</v>
      </c>
      <c r="Y77" s="31">
        <f>'Invoeren projectpersoneel'!AB95</f>
        <v>0</v>
      </c>
      <c r="Z77" s="31">
        <f>'Invoeren projectpersoneel'!AC95</f>
        <v>0</v>
      </c>
      <c r="AA77" s="248">
        <f>'Invoeren projectpersoneel'!AD95</f>
        <v>0</v>
      </c>
      <c r="AB77" s="248">
        <f>'Invoeren projectpersoneel'!AE95</f>
        <v>0</v>
      </c>
      <c r="AC77" s="31">
        <f>'Invoeren projectpersoneel'!AF95</f>
        <v>0</v>
      </c>
      <c r="AD77" s="31">
        <f>'Invoeren projectpersoneel'!AG95</f>
        <v>0</v>
      </c>
      <c r="AE77" s="31">
        <f>'Invoeren projectpersoneel'!AH95</f>
        <v>0</v>
      </c>
      <c r="AF77" s="31">
        <f>'Invoeren projectpersoneel'!AI95</f>
        <v>0</v>
      </c>
      <c r="AG77" s="31">
        <f>'Invoeren projectpersoneel'!AJ95</f>
        <v>0</v>
      </c>
    </row>
    <row r="78" spans="1:33" x14ac:dyDescent="0.3">
      <c r="A78" s="31">
        <f>'Invoeren projectpersoneel'!D96</f>
        <v>77</v>
      </c>
      <c r="B78" s="31">
        <f>'Invoeren projectpersoneel'!F96</f>
        <v>0</v>
      </c>
      <c r="C78" s="31">
        <f>'Invoeren projectpersoneel'!G96</f>
        <v>0</v>
      </c>
      <c r="D78" s="31" t="e">
        <f>'Invoeren projectpersoneel'!#REF!</f>
        <v>#REF!</v>
      </c>
      <c r="E78" s="31">
        <f>'Invoeren projectpersoneel'!H96</f>
        <v>0</v>
      </c>
      <c r="F78" s="31">
        <f>'Invoeren projectpersoneel'!I96</f>
        <v>0</v>
      </c>
      <c r="G78" s="31">
        <f>'Invoeren projectpersoneel'!J96</f>
        <v>0</v>
      </c>
      <c r="H78" s="31" t="str">
        <f>'Invoeren projectpersoneel'!K96</f>
        <v>intern personeel</v>
      </c>
      <c r="I78" s="31">
        <f>'Invoeren projectpersoneel'!L96</f>
        <v>0</v>
      </c>
      <c r="J78" s="31" t="str">
        <f>'Invoeren projectpersoneel'!M96</f>
        <v/>
      </c>
      <c r="K78" s="31" t="str">
        <f>'Invoeren projectpersoneel'!N96</f>
        <v>nee</v>
      </c>
      <c r="L78" s="31">
        <f>'Invoeren projectpersoneel'!O96</f>
        <v>0</v>
      </c>
      <c r="M78" s="31">
        <f>'Invoeren projectpersoneel'!P96</f>
        <v>0</v>
      </c>
      <c r="N78" s="248">
        <f>'Invoeren projectpersoneel'!Q96</f>
        <v>0</v>
      </c>
      <c r="O78" s="248">
        <f>'Invoeren projectpersoneel'!R96</f>
        <v>0</v>
      </c>
      <c r="P78" s="31">
        <f>'Invoeren projectpersoneel'!S96</f>
        <v>0</v>
      </c>
      <c r="Q78" s="31">
        <f>'Invoeren projectpersoneel'!T96</f>
        <v>0</v>
      </c>
      <c r="R78" s="31">
        <f>'Invoeren projectpersoneel'!U96</f>
        <v>0</v>
      </c>
      <c r="S78" s="31">
        <f>'Invoeren projectpersoneel'!V96</f>
        <v>0</v>
      </c>
      <c r="T78" s="31">
        <f>'Invoeren projectpersoneel'!W96</f>
        <v>0</v>
      </c>
      <c r="U78" s="31">
        <f>'Invoeren projectpersoneel'!X96</f>
        <v>0</v>
      </c>
      <c r="V78" s="31" t="str">
        <f>'Invoeren projectpersoneel'!Y96</f>
        <v>intern personeel</v>
      </c>
      <c r="W78" s="31">
        <f>'Invoeren projectpersoneel'!Z96</f>
        <v>0</v>
      </c>
      <c r="X78" s="31">
        <f>'Invoeren projectpersoneel'!AA96</f>
        <v>0</v>
      </c>
      <c r="Y78" s="31">
        <f>'Invoeren projectpersoneel'!AB96</f>
        <v>0</v>
      </c>
      <c r="Z78" s="31">
        <f>'Invoeren projectpersoneel'!AC96</f>
        <v>0</v>
      </c>
      <c r="AA78" s="248">
        <f>'Invoeren projectpersoneel'!AD96</f>
        <v>0</v>
      </c>
      <c r="AB78" s="248">
        <f>'Invoeren projectpersoneel'!AE96</f>
        <v>0</v>
      </c>
      <c r="AC78" s="31">
        <f>'Invoeren projectpersoneel'!AF96</f>
        <v>0</v>
      </c>
      <c r="AD78" s="31">
        <f>'Invoeren projectpersoneel'!AG96</f>
        <v>0</v>
      </c>
      <c r="AE78" s="31">
        <f>'Invoeren projectpersoneel'!AH96</f>
        <v>0</v>
      </c>
      <c r="AF78" s="31">
        <f>'Invoeren projectpersoneel'!AI96</f>
        <v>0</v>
      </c>
      <c r="AG78" s="31">
        <f>'Invoeren projectpersoneel'!AJ96</f>
        <v>0</v>
      </c>
    </row>
    <row r="79" spans="1:33" x14ac:dyDescent="0.3">
      <c r="A79" s="31">
        <f>'Invoeren projectpersoneel'!D97</f>
        <v>78</v>
      </c>
      <c r="B79" s="31">
        <f>'Invoeren projectpersoneel'!F97</f>
        <v>0</v>
      </c>
      <c r="C79" s="31">
        <f>'Invoeren projectpersoneel'!G97</f>
        <v>0</v>
      </c>
      <c r="D79" s="31" t="e">
        <f>'Invoeren projectpersoneel'!#REF!</f>
        <v>#REF!</v>
      </c>
      <c r="E79" s="31">
        <f>'Invoeren projectpersoneel'!H97</f>
        <v>0</v>
      </c>
      <c r="F79" s="31">
        <f>'Invoeren projectpersoneel'!I97</f>
        <v>0</v>
      </c>
      <c r="G79" s="31">
        <f>'Invoeren projectpersoneel'!J97</f>
        <v>0</v>
      </c>
      <c r="H79" s="31" t="str">
        <f>'Invoeren projectpersoneel'!K97</f>
        <v>intern personeel</v>
      </c>
      <c r="I79" s="31">
        <f>'Invoeren projectpersoneel'!L97</f>
        <v>0</v>
      </c>
      <c r="J79" s="31" t="str">
        <f>'Invoeren projectpersoneel'!M97</f>
        <v/>
      </c>
      <c r="K79" s="31" t="str">
        <f>'Invoeren projectpersoneel'!N97</f>
        <v>nee</v>
      </c>
      <c r="L79" s="31">
        <f>'Invoeren projectpersoneel'!O97</f>
        <v>0</v>
      </c>
      <c r="M79" s="31">
        <f>'Invoeren projectpersoneel'!P97</f>
        <v>0</v>
      </c>
      <c r="N79" s="248">
        <f>'Invoeren projectpersoneel'!Q97</f>
        <v>0</v>
      </c>
      <c r="O79" s="248">
        <f>'Invoeren projectpersoneel'!R97</f>
        <v>0</v>
      </c>
      <c r="P79" s="31">
        <f>'Invoeren projectpersoneel'!S97</f>
        <v>0</v>
      </c>
      <c r="Q79" s="31">
        <f>'Invoeren projectpersoneel'!T97</f>
        <v>0</v>
      </c>
      <c r="R79" s="31">
        <f>'Invoeren projectpersoneel'!U97</f>
        <v>0</v>
      </c>
      <c r="S79" s="31">
        <f>'Invoeren projectpersoneel'!V97</f>
        <v>0</v>
      </c>
      <c r="T79" s="31">
        <f>'Invoeren projectpersoneel'!W97</f>
        <v>0</v>
      </c>
      <c r="U79" s="31">
        <f>'Invoeren projectpersoneel'!X97</f>
        <v>0</v>
      </c>
      <c r="V79" s="31" t="str">
        <f>'Invoeren projectpersoneel'!Y97</f>
        <v>intern personeel</v>
      </c>
      <c r="W79" s="31">
        <f>'Invoeren projectpersoneel'!Z97</f>
        <v>0</v>
      </c>
      <c r="X79" s="31">
        <f>'Invoeren projectpersoneel'!AA97</f>
        <v>0</v>
      </c>
      <c r="Y79" s="31">
        <f>'Invoeren projectpersoneel'!AB97</f>
        <v>0</v>
      </c>
      <c r="Z79" s="31">
        <f>'Invoeren projectpersoneel'!AC97</f>
        <v>0</v>
      </c>
      <c r="AA79" s="248">
        <f>'Invoeren projectpersoneel'!AD97</f>
        <v>0</v>
      </c>
      <c r="AB79" s="248">
        <f>'Invoeren projectpersoneel'!AE97</f>
        <v>0</v>
      </c>
      <c r="AC79" s="31">
        <f>'Invoeren projectpersoneel'!AF97</f>
        <v>0</v>
      </c>
      <c r="AD79" s="31">
        <f>'Invoeren projectpersoneel'!AG97</f>
        <v>0</v>
      </c>
      <c r="AE79" s="31">
        <f>'Invoeren projectpersoneel'!AH97</f>
        <v>0</v>
      </c>
      <c r="AF79" s="31">
        <f>'Invoeren projectpersoneel'!AI97</f>
        <v>0</v>
      </c>
      <c r="AG79" s="31">
        <f>'Invoeren projectpersoneel'!AJ97</f>
        <v>0</v>
      </c>
    </row>
    <row r="80" spans="1:33" x14ac:dyDescent="0.3">
      <c r="A80" s="31">
        <f>'Invoeren projectpersoneel'!D98</f>
        <v>79</v>
      </c>
      <c r="B80" s="31">
        <f>'Invoeren projectpersoneel'!F98</f>
        <v>0</v>
      </c>
      <c r="C80" s="31">
        <f>'Invoeren projectpersoneel'!G98</f>
        <v>0</v>
      </c>
      <c r="D80" s="31" t="e">
        <f>'Invoeren projectpersoneel'!#REF!</f>
        <v>#REF!</v>
      </c>
      <c r="E80" s="31">
        <f>'Invoeren projectpersoneel'!H98</f>
        <v>0</v>
      </c>
      <c r="F80" s="31">
        <f>'Invoeren projectpersoneel'!I98</f>
        <v>0</v>
      </c>
      <c r="G80" s="31">
        <f>'Invoeren projectpersoneel'!J98</f>
        <v>0</v>
      </c>
      <c r="H80" s="31" t="str">
        <f>'Invoeren projectpersoneel'!K98</f>
        <v>intern personeel</v>
      </c>
      <c r="I80" s="31">
        <f>'Invoeren projectpersoneel'!L98</f>
        <v>0</v>
      </c>
      <c r="J80" s="31" t="str">
        <f>'Invoeren projectpersoneel'!M98</f>
        <v/>
      </c>
      <c r="K80" s="31" t="str">
        <f>'Invoeren projectpersoneel'!N98</f>
        <v>nee</v>
      </c>
      <c r="L80" s="31">
        <f>'Invoeren projectpersoneel'!O98</f>
        <v>0</v>
      </c>
      <c r="M80" s="31">
        <f>'Invoeren projectpersoneel'!P98</f>
        <v>0</v>
      </c>
      <c r="N80" s="248">
        <f>'Invoeren projectpersoneel'!Q98</f>
        <v>0</v>
      </c>
      <c r="O80" s="248">
        <f>'Invoeren projectpersoneel'!R98</f>
        <v>0</v>
      </c>
      <c r="P80" s="31">
        <f>'Invoeren projectpersoneel'!S98</f>
        <v>0</v>
      </c>
      <c r="Q80" s="31">
        <f>'Invoeren projectpersoneel'!T98</f>
        <v>0</v>
      </c>
      <c r="R80" s="31">
        <f>'Invoeren projectpersoneel'!U98</f>
        <v>0</v>
      </c>
      <c r="S80" s="31">
        <f>'Invoeren projectpersoneel'!V98</f>
        <v>0</v>
      </c>
      <c r="T80" s="31">
        <f>'Invoeren projectpersoneel'!W98</f>
        <v>0</v>
      </c>
      <c r="U80" s="31">
        <f>'Invoeren projectpersoneel'!X98</f>
        <v>0</v>
      </c>
      <c r="V80" s="31" t="str">
        <f>'Invoeren projectpersoneel'!Y98</f>
        <v>intern personeel</v>
      </c>
      <c r="W80" s="31">
        <f>'Invoeren projectpersoneel'!Z98</f>
        <v>0</v>
      </c>
      <c r="X80" s="31">
        <f>'Invoeren projectpersoneel'!AA98</f>
        <v>0</v>
      </c>
      <c r="Y80" s="31">
        <f>'Invoeren projectpersoneel'!AB98</f>
        <v>0</v>
      </c>
      <c r="Z80" s="31">
        <f>'Invoeren projectpersoneel'!AC98</f>
        <v>0</v>
      </c>
      <c r="AA80" s="248">
        <f>'Invoeren projectpersoneel'!AD98</f>
        <v>0</v>
      </c>
      <c r="AB80" s="248">
        <f>'Invoeren projectpersoneel'!AE98</f>
        <v>0</v>
      </c>
      <c r="AC80" s="31">
        <f>'Invoeren projectpersoneel'!AF98</f>
        <v>0</v>
      </c>
      <c r="AD80" s="31">
        <f>'Invoeren projectpersoneel'!AG98</f>
        <v>0</v>
      </c>
      <c r="AE80" s="31">
        <f>'Invoeren projectpersoneel'!AH98</f>
        <v>0</v>
      </c>
      <c r="AF80" s="31">
        <f>'Invoeren projectpersoneel'!AI98</f>
        <v>0</v>
      </c>
      <c r="AG80" s="31">
        <f>'Invoeren projectpersoneel'!AJ98</f>
        <v>0</v>
      </c>
    </row>
    <row r="81" spans="1:33" x14ac:dyDescent="0.3">
      <c r="A81" s="31">
        <f>'Invoeren projectpersoneel'!D99</f>
        <v>80</v>
      </c>
      <c r="B81" s="31">
        <f>'Invoeren projectpersoneel'!F99</f>
        <v>0</v>
      </c>
      <c r="C81" s="31">
        <f>'Invoeren projectpersoneel'!G99</f>
        <v>0</v>
      </c>
      <c r="D81" s="31" t="e">
        <f>'Invoeren projectpersoneel'!#REF!</f>
        <v>#REF!</v>
      </c>
      <c r="E81" s="31">
        <f>'Invoeren projectpersoneel'!H99</f>
        <v>0</v>
      </c>
      <c r="F81" s="31">
        <f>'Invoeren projectpersoneel'!I99</f>
        <v>0</v>
      </c>
      <c r="G81" s="31">
        <f>'Invoeren projectpersoneel'!J99</f>
        <v>0</v>
      </c>
      <c r="H81" s="31" t="str">
        <f>'Invoeren projectpersoneel'!K99</f>
        <v>intern personeel</v>
      </c>
      <c r="I81" s="31">
        <f>'Invoeren projectpersoneel'!L99</f>
        <v>0</v>
      </c>
      <c r="J81" s="31" t="str">
        <f>'Invoeren projectpersoneel'!M99</f>
        <v/>
      </c>
      <c r="K81" s="31" t="str">
        <f>'Invoeren projectpersoneel'!N99</f>
        <v>nee</v>
      </c>
      <c r="L81" s="31">
        <f>'Invoeren projectpersoneel'!O99</f>
        <v>0</v>
      </c>
      <c r="M81" s="31">
        <f>'Invoeren projectpersoneel'!P99</f>
        <v>0</v>
      </c>
      <c r="N81" s="248">
        <f>'Invoeren projectpersoneel'!Q99</f>
        <v>0</v>
      </c>
      <c r="O81" s="248">
        <f>'Invoeren projectpersoneel'!R99</f>
        <v>0</v>
      </c>
      <c r="P81" s="31">
        <f>'Invoeren projectpersoneel'!S99</f>
        <v>0</v>
      </c>
      <c r="Q81" s="31">
        <f>'Invoeren projectpersoneel'!T99</f>
        <v>0</v>
      </c>
      <c r="R81" s="31">
        <f>'Invoeren projectpersoneel'!U99</f>
        <v>0</v>
      </c>
      <c r="S81" s="31">
        <f>'Invoeren projectpersoneel'!V99</f>
        <v>0</v>
      </c>
      <c r="T81" s="31">
        <f>'Invoeren projectpersoneel'!W99</f>
        <v>0</v>
      </c>
      <c r="U81" s="31">
        <f>'Invoeren projectpersoneel'!X99</f>
        <v>0</v>
      </c>
      <c r="V81" s="31" t="str">
        <f>'Invoeren projectpersoneel'!Y99</f>
        <v>intern personeel</v>
      </c>
      <c r="W81" s="31">
        <f>'Invoeren projectpersoneel'!Z99</f>
        <v>0</v>
      </c>
      <c r="X81" s="31">
        <f>'Invoeren projectpersoneel'!AA99</f>
        <v>0</v>
      </c>
      <c r="Y81" s="31">
        <f>'Invoeren projectpersoneel'!AB99</f>
        <v>0</v>
      </c>
      <c r="Z81" s="31">
        <f>'Invoeren projectpersoneel'!AC99</f>
        <v>0</v>
      </c>
      <c r="AA81" s="248">
        <f>'Invoeren projectpersoneel'!AD99</f>
        <v>0</v>
      </c>
      <c r="AB81" s="248">
        <f>'Invoeren projectpersoneel'!AE99</f>
        <v>0</v>
      </c>
      <c r="AC81" s="31">
        <f>'Invoeren projectpersoneel'!AF99</f>
        <v>0</v>
      </c>
      <c r="AD81" s="31">
        <f>'Invoeren projectpersoneel'!AG99</f>
        <v>0</v>
      </c>
      <c r="AE81" s="31">
        <f>'Invoeren projectpersoneel'!AH99</f>
        <v>0</v>
      </c>
      <c r="AF81" s="31">
        <f>'Invoeren projectpersoneel'!AI99</f>
        <v>0</v>
      </c>
      <c r="AG81" s="31">
        <f>'Invoeren projectpersoneel'!AJ99</f>
        <v>0</v>
      </c>
    </row>
    <row r="82" spans="1:33" x14ac:dyDescent="0.3">
      <c r="A82" s="31">
        <f>'Invoeren projectpersoneel'!D100</f>
        <v>81</v>
      </c>
      <c r="B82" s="31">
        <f>'Invoeren projectpersoneel'!F100</f>
        <v>0</v>
      </c>
      <c r="C82" s="31">
        <f>'Invoeren projectpersoneel'!G100</f>
        <v>0</v>
      </c>
      <c r="D82" s="31" t="e">
        <f>'Invoeren projectpersoneel'!#REF!</f>
        <v>#REF!</v>
      </c>
      <c r="E82" s="31">
        <f>'Invoeren projectpersoneel'!H100</f>
        <v>0</v>
      </c>
      <c r="F82" s="31">
        <f>'Invoeren projectpersoneel'!I100</f>
        <v>0</v>
      </c>
      <c r="G82" s="31">
        <f>'Invoeren projectpersoneel'!J100</f>
        <v>0</v>
      </c>
      <c r="H82" s="31" t="str">
        <f>'Invoeren projectpersoneel'!K100</f>
        <v>intern personeel</v>
      </c>
      <c r="I82" s="31">
        <f>'Invoeren projectpersoneel'!L100</f>
        <v>0</v>
      </c>
      <c r="J82" s="31" t="str">
        <f>'Invoeren projectpersoneel'!M100</f>
        <v/>
      </c>
      <c r="K82" s="31" t="str">
        <f>'Invoeren projectpersoneel'!N100</f>
        <v>nee</v>
      </c>
      <c r="L82" s="31">
        <f>'Invoeren projectpersoneel'!O100</f>
        <v>0</v>
      </c>
      <c r="M82" s="31">
        <f>'Invoeren projectpersoneel'!P100</f>
        <v>0</v>
      </c>
      <c r="N82" s="248">
        <f>'Invoeren projectpersoneel'!Q100</f>
        <v>0</v>
      </c>
      <c r="O82" s="248">
        <f>'Invoeren projectpersoneel'!R100</f>
        <v>0</v>
      </c>
      <c r="P82" s="31">
        <f>'Invoeren projectpersoneel'!S100</f>
        <v>0</v>
      </c>
      <c r="Q82" s="31">
        <f>'Invoeren projectpersoneel'!T100</f>
        <v>0</v>
      </c>
      <c r="R82" s="31">
        <f>'Invoeren projectpersoneel'!U100</f>
        <v>0</v>
      </c>
      <c r="S82" s="31">
        <f>'Invoeren projectpersoneel'!V100</f>
        <v>0</v>
      </c>
      <c r="T82" s="31">
        <f>'Invoeren projectpersoneel'!W100</f>
        <v>0</v>
      </c>
      <c r="U82" s="31">
        <f>'Invoeren projectpersoneel'!X100</f>
        <v>0</v>
      </c>
      <c r="V82" s="31" t="str">
        <f>'Invoeren projectpersoneel'!Y100</f>
        <v>intern personeel</v>
      </c>
      <c r="W82" s="31">
        <f>'Invoeren projectpersoneel'!Z100</f>
        <v>0</v>
      </c>
      <c r="X82" s="31">
        <f>'Invoeren projectpersoneel'!AA100</f>
        <v>0</v>
      </c>
      <c r="Y82" s="31">
        <f>'Invoeren projectpersoneel'!AB100</f>
        <v>0</v>
      </c>
      <c r="Z82" s="31">
        <f>'Invoeren projectpersoneel'!AC100</f>
        <v>0</v>
      </c>
      <c r="AA82" s="248">
        <f>'Invoeren projectpersoneel'!AD100</f>
        <v>0</v>
      </c>
      <c r="AB82" s="248">
        <f>'Invoeren projectpersoneel'!AE100</f>
        <v>0</v>
      </c>
      <c r="AC82" s="31">
        <f>'Invoeren projectpersoneel'!AF100</f>
        <v>0</v>
      </c>
      <c r="AD82" s="31">
        <f>'Invoeren projectpersoneel'!AG100</f>
        <v>0</v>
      </c>
      <c r="AE82" s="31">
        <f>'Invoeren projectpersoneel'!AH100</f>
        <v>0</v>
      </c>
      <c r="AF82" s="31">
        <f>'Invoeren projectpersoneel'!AI100</f>
        <v>0</v>
      </c>
      <c r="AG82" s="31">
        <f>'Invoeren projectpersoneel'!AJ100</f>
        <v>0</v>
      </c>
    </row>
    <row r="83" spans="1:33" x14ac:dyDescent="0.3">
      <c r="A83" s="31">
        <f>'Invoeren projectpersoneel'!D101</f>
        <v>82</v>
      </c>
      <c r="B83" s="31">
        <f>'Invoeren projectpersoneel'!F101</f>
        <v>0</v>
      </c>
      <c r="C83" s="31">
        <f>'Invoeren projectpersoneel'!G101</f>
        <v>0</v>
      </c>
      <c r="D83" s="31" t="e">
        <f>'Invoeren projectpersoneel'!#REF!</f>
        <v>#REF!</v>
      </c>
      <c r="E83" s="31">
        <f>'Invoeren projectpersoneel'!H101</f>
        <v>0</v>
      </c>
      <c r="F83" s="31">
        <f>'Invoeren projectpersoneel'!I101</f>
        <v>0</v>
      </c>
      <c r="G83" s="31">
        <f>'Invoeren projectpersoneel'!J101</f>
        <v>0</v>
      </c>
      <c r="H83" s="31" t="str">
        <f>'Invoeren projectpersoneel'!K101</f>
        <v>intern personeel</v>
      </c>
      <c r="I83" s="31">
        <f>'Invoeren projectpersoneel'!L101</f>
        <v>0</v>
      </c>
      <c r="J83" s="31" t="str">
        <f>'Invoeren projectpersoneel'!M101</f>
        <v/>
      </c>
      <c r="K83" s="31" t="str">
        <f>'Invoeren projectpersoneel'!N101</f>
        <v>nee</v>
      </c>
      <c r="L83" s="31">
        <f>'Invoeren projectpersoneel'!O101</f>
        <v>0</v>
      </c>
      <c r="M83" s="31">
        <f>'Invoeren projectpersoneel'!P101</f>
        <v>0</v>
      </c>
      <c r="N83" s="248">
        <f>'Invoeren projectpersoneel'!Q101</f>
        <v>0</v>
      </c>
      <c r="O83" s="248">
        <f>'Invoeren projectpersoneel'!R101</f>
        <v>0</v>
      </c>
      <c r="P83" s="31">
        <f>'Invoeren projectpersoneel'!S101</f>
        <v>0</v>
      </c>
      <c r="Q83" s="31">
        <f>'Invoeren projectpersoneel'!T101</f>
        <v>0</v>
      </c>
      <c r="R83" s="31">
        <f>'Invoeren projectpersoneel'!U101</f>
        <v>0</v>
      </c>
      <c r="S83" s="31">
        <f>'Invoeren projectpersoneel'!V101</f>
        <v>0</v>
      </c>
      <c r="T83" s="31">
        <f>'Invoeren projectpersoneel'!W101</f>
        <v>0</v>
      </c>
      <c r="U83" s="31">
        <f>'Invoeren projectpersoneel'!X101</f>
        <v>0</v>
      </c>
      <c r="V83" s="31" t="str">
        <f>'Invoeren projectpersoneel'!Y101</f>
        <v>intern personeel</v>
      </c>
      <c r="W83" s="31">
        <f>'Invoeren projectpersoneel'!Z101</f>
        <v>0</v>
      </c>
      <c r="X83" s="31">
        <f>'Invoeren projectpersoneel'!AA101</f>
        <v>0</v>
      </c>
      <c r="Y83" s="31">
        <f>'Invoeren projectpersoneel'!AB101</f>
        <v>0</v>
      </c>
      <c r="Z83" s="31">
        <f>'Invoeren projectpersoneel'!AC101</f>
        <v>0</v>
      </c>
      <c r="AA83" s="248">
        <f>'Invoeren projectpersoneel'!AD101</f>
        <v>0</v>
      </c>
      <c r="AB83" s="248">
        <f>'Invoeren projectpersoneel'!AE101</f>
        <v>0</v>
      </c>
      <c r="AC83" s="31">
        <f>'Invoeren projectpersoneel'!AF101</f>
        <v>0</v>
      </c>
      <c r="AD83" s="31">
        <f>'Invoeren projectpersoneel'!AG101</f>
        <v>0</v>
      </c>
      <c r="AE83" s="31">
        <f>'Invoeren projectpersoneel'!AH101</f>
        <v>0</v>
      </c>
      <c r="AF83" s="31">
        <f>'Invoeren projectpersoneel'!AI101</f>
        <v>0</v>
      </c>
      <c r="AG83" s="31">
        <f>'Invoeren projectpersoneel'!AJ101</f>
        <v>0</v>
      </c>
    </row>
    <row r="84" spans="1:33" x14ac:dyDescent="0.3">
      <c r="A84" s="31">
        <f>'Invoeren projectpersoneel'!D102</f>
        <v>83</v>
      </c>
      <c r="B84" s="31">
        <f>'Invoeren projectpersoneel'!F102</f>
        <v>0</v>
      </c>
      <c r="C84" s="31">
        <f>'Invoeren projectpersoneel'!G102</f>
        <v>0</v>
      </c>
      <c r="D84" s="31" t="e">
        <f>'Invoeren projectpersoneel'!#REF!</f>
        <v>#REF!</v>
      </c>
      <c r="E84" s="31">
        <f>'Invoeren projectpersoneel'!H102</f>
        <v>0</v>
      </c>
      <c r="F84" s="31">
        <f>'Invoeren projectpersoneel'!I102</f>
        <v>0</v>
      </c>
      <c r="G84" s="31">
        <f>'Invoeren projectpersoneel'!J102</f>
        <v>0</v>
      </c>
      <c r="H84" s="31" t="str">
        <f>'Invoeren projectpersoneel'!K102</f>
        <v>intern personeel</v>
      </c>
      <c r="I84" s="31">
        <f>'Invoeren projectpersoneel'!L102</f>
        <v>0</v>
      </c>
      <c r="J84" s="31" t="str">
        <f>'Invoeren projectpersoneel'!M102</f>
        <v/>
      </c>
      <c r="K84" s="31" t="str">
        <f>'Invoeren projectpersoneel'!N102</f>
        <v>nee</v>
      </c>
      <c r="L84" s="31">
        <f>'Invoeren projectpersoneel'!O102</f>
        <v>0</v>
      </c>
      <c r="M84" s="31">
        <f>'Invoeren projectpersoneel'!P102</f>
        <v>0</v>
      </c>
      <c r="N84" s="248">
        <f>'Invoeren projectpersoneel'!Q102</f>
        <v>0</v>
      </c>
      <c r="O84" s="248">
        <f>'Invoeren projectpersoneel'!R102</f>
        <v>0</v>
      </c>
      <c r="P84" s="31">
        <f>'Invoeren projectpersoneel'!S102</f>
        <v>0</v>
      </c>
      <c r="Q84" s="31">
        <f>'Invoeren projectpersoneel'!T102</f>
        <v>0</v>
      </c>
      <c r="R84" s="31">
        <f>'Invoeren projectpersoneel'!U102</f>
        <v>0</v>
      </c>
      <c r="S84" s="31">
        <f>'Invoeren projectpersoneel'!V102</f>
        <v>0</v>
      </c>
      <c r="T84" s="31">
        <f>'Invoeren projectpersoneel'!W102</f>
        <v>0</v>
      </c>
      <c r="U84" s="31">
        <f>'Invoeren projectpersoneel'!X102</f>
        <v>0</v>
      </c>
      <c r="V84" s="31" t="str">
        <f>'Invoeren projectpersoneel'!Y102</f>
        <v>intern personeel</v>
      </c>
      <c r="W84" s="31">
        <f>'Invoeren projectpersoneel'!Z102</f>
        <v>0</v>
      </c>
      <c r="X84" s="31">
        <f>'Invoeren projectpersoneel'!AA102</f>
        <v>0</v>
      </c>
      <c r="Y84" s="31">
        <f>'Invoeren projectpersoneel'!AB102</f>
        <v>0</v>
      </c>
      <c r="Z84" s="31">
        <f>'Invoeren projectpersoneel'!AC102</f>
        <v>0</v>
      </c>
      <c r="AA84" s="248">
        <f>'Invoeren projectpersoneel'!AD102</f>
        <v>0</v>
      </c>
      <c r="AB84" s="248">
        <f>'Invoeren projectpersoneel'!AE102</f>
        <v>0</v>
      </c>
      <c r="AC84" s="31">
        <f>'Invoeren projectpersoneel'!AF102</f>
        <v>0</v>
      </c>
      <c r="AD84" s="31">
        <f>'Invoeren projectpersoneel'!AG102</f>
        <v>0</v>
      </c>
      <c r="AE84" s="31">
        <f>'Invoeren projectpersoneel'!AH102</f>
        <v>0</v>
      </c>
      <c r="AF84" s="31">
        <f>'Invoeren projectpersoneel'!AI102</f>
        <v>0</v>
      </c>
      <c r="AG84" s="31">
        <f>'Invoeren projectpersoneel'!AJ102</f>
        <v>0</v>
      </c>
    </row>
    <row r="85" spans="1:33" x14ac:dyDescent="0.3">
      <c r="A85" s="31">
        <f>'Invoeren projectpersoneel'!D103</f>
        <v>84</v>
      </c>
      <c r="B85" s="31">
        <f>'Invoeren projectpersoneel'!F103</f>
        <v>0</v>
      </c>
      <c r="C85" s="31">
        <f>'Invoeren projectpersoneel'!G103</f>
        <v>0</v>
      </c>
      <c r="D85" s="31" t="e">
        <f>'Invoeren projectpersoneel'!#REF!</f>
        <v>#REF!</v>
      </c>
      <c r="E85" s="31">
        <f>'Invoeren projectpersoneel'!H103</f>
        <v>0</v>
      </c>
      <c r="F85" s="31">
        <f>'Invoeren projectpersoneel'!I103</f>
        <v>0</v>
      </c>
      <c r="G85" s="31">
        <f>'Invoeren projectpersoneel'!J103</f>
        <v>0</v>
      </c>
      <c r="H85" s="31" t="str">
        <f>'Invoeren projectpersoneel'!K103</f>
        <v>intern personeel</v>
      </c>
      <c r="I85" s="31">
        <f>'Invoeren projectpersoneel'!L103</f>
        <v>0</v>
      </c>
      <c r="J85" s="31" t="str">
        <f>'Invoeren projectpersoneel'!M103</f>
        <v/>
      </c>
      <c r="K85" s="31" t="str">
        <f>'Invoeren projectpersoneel'!N103</f>
        <v>nee</v>
      </c>
      <c r="L85" s="31">
        <f>'Invoeren projectpersoneel'!O103</f>
        <v>0</v>
      </c>
      <c r="M85" s="31">
        <f>'Invoeren projectpersoneel'!P103</f>
        <v>0</v>
      </c>
      <c r="N85" s="248">
        <f>'Invoeren projectpersoneel'!Q103</f>
        <v>0</v>
      </c>
      <c r="O85" s="248">
        <f>'Invoeren projectpersoneel'!R103</f>
        <v>0</v>
      </c>
      <c r="P85" s="31">
        <f>'Invoeren projectpersoneel'!S103</f>
        <v>0</v>
      </c>
      <c r="Q85" s="31">
        <f>'Invoeren projectpersoneel'!T103</f>
        <v>0</v>
      </c>
      <c r="R85" s="31">
        <f>'Invoeren projectpersoneel'!U103</f>
        <v>0</v>
      </c>
      <c r="S85" s="31">
        <f>'Invoeren projectpersoneel'!V103</f>
        <v>0</v>
      </c>
      <c r="T85" s="31">
        <f>'Invoeren projectpersoneel'!W103</f>
        <v>0</v>
      </c>
      <c r="U85" s="31">
        <f>'Invoeren projectpersoneel'!X103</f>
        <v>0</v>
      </c>
      <c r="V85" s="31" t="str">
        <f>'Invoeren projectpersoneel'!Y103</f>
        <v>intern personeel</v>
      </c>
      <c r="W85" s="31">
        <f>'Invoeren projectpersoneel'!Z103</f>
        <v>0</v>
      </c>
      <c r="X85" s="31">
        <f>'Invoeren projectpersoneel'!AA103</f>
        <v>0</v>
      </c>
      <c r="Y85" s="31">
        <f>'Invoeren projectpersoneel'!AB103</f>
        <v>0</v>
      </c>
      <c r="Z85" s="31">
        <f>'Invoeren projectpersoneel'!AC103</f>
        <v>0</v>
      </c>
      <c r="AA85" s="248">
        <f>'Invoeren projectpersoneel'!AD103</f>
        <v>0</v>
      </c>
      <c r="AB85" s="248">
        <f>'Invoeren projectpersoneel'!AE103</f>
        <v>0</v>
      </c>
      <c r="AC85" s="31">
        <f>'Invoeren projectpersoneel'!AF103</f>
        <v>0</v>
      </c>
      <c r="AD85" s="31">
        <f>'Invoeren projectpersoneel'!AG103</f>
        <v>0</v>
      </c>
      <c r="AE85" s="31">
        <f>'Invoeren projectpersoneel'!AH103</f>
        <v>0</v>
      </c>
      <c r="AF85" s="31">
        <f>'Invoeren projectpersoneel'!AI103</f>
        <v>0</v>
      </c>
      <c r="AG85" s="31">
        <f>'Invoeren projectpersoneel'!AJ103</f>
        <v>0</v>
      </c>
    </row>
    <row r="86" spans="1:33" x14ac:dyDescent="0.3">
      <c r="A86" s="31">
        <f>'Invoeren projectpersoneel'!D104</f>
        <v>85</v>
      </c>
      <c r="B86" s="31">
        <f>'Invoeren projectpersoneel'!F104</f>
        <v>0</v>
      </c>
      <c r="C86" s="31">
        <f>'Invoeren projectpersoneel'!G104</f>
        <v>0</v>
      </c>
      <c r="D86" s="31" t="e">
        <f>'Invoeren projectpersoneel'!#REF!</f>
        <v>#REF!</v>
      </c>
      <c r="E86" s="31">
        <f>'Invoeren projectpersoneel'!H104</f>
        <v>0</v>
      </c>
      <c r="F86" s="31">
        <f>'Invoeren projectpersoneel'!I104</f>
        <v>0</v>
      </c>
      <c r="G86" s="31">
        <f>'Invoeren projectpersoneel'!J104</f>
        <v>0</v>
      </c>
      <c r="H86" s="31" t="str">
        <f>'Invoeren projectpersoneel'!K104</f>
        <v>intern personeel</v>
      </c>
      <c r="I86" s="31">
        <f>'Invoeren projectpersoneel'!L104</f>
        <v>0</v>
      </c>
      <c r="J86" s="31" t="str">
        <f>'Invoeren projectpersoneel'!M104</f>
        <v/>
      </c>
      <c r="K86" s="31" t="str">
        <f>'Invoeren projectpersoneel'!N104</f>
        <v>nee</v>
      </c>
      <c r="L86" s="31">
        <f>'Invoeren projectpersoneel'!O104</f>
        <v>0</v>
      </c>
      <c r="M86" s="31">
        <f>'Invoeren projectpersoneel'!P104</f>
        <v>0</v>
      </c>
      <c r="N86" s="248">
        <f>'Invoeren projectpersoneel'!Q104</f>
        <v>0</v>
      </c>
      <c r="O86" s="248">
        <f>'Invoeren projectpersoneel'!R104</f>
        <v>0</v>
      </c>
      <c r="P86" s="31">
        <f>'Invoeren projectpersoneel'!S104</f>
        <v>0</v>
      </c>
      <c r="Q86" s="31">
        <f>'Invoeren projectpersoneel'!T104</f>
        <v>0</v>
      </c>
      <c r="R86" s="31">
        <f>'Invoeren projectpersoneel'!U104</f>
        <v>0</v>
      </c>
      <c r="S86" s="31">
        <f>'Invoeren projectpersoneel'!V104</f>
        <v>0</v>
      </c>
      <c r="T86" s="31">
        <f>'Invoeren projectpersoneel'!W104</f>
        <v>0</v>
      </c>
      <c r="U86" s="31">
        <f>'Invoeren projectpersoneel'!X104</f>
        <v>0</v>
      </c>
      <c r="V86" s="31" t="str">
        <f>'Invoeren projectpersoneel'!Y104</f>
        <v>intern personeel</v>
      </c>
      <c r="W86" s="31">
        <f>'Invoeren projectpersoneel'!Z104</f>
        <v>0</v>
      </c>
      <c r="X86" s="31">
        <f>'Invoeren projectpersoneel'!AA104</f>
        <v>0</v>
      </c>
      <c r="Y86" s="31">
        <f>'Invoeren projectpersoneel'!AB104</f>
        <v>0</v>
      </c>
      <c r="Z86" s="31">
        <f>'Invoeren projectpersoneel'!AC104</f>
        <v>0</v>
      </c>
      <c r="AA86" s="248">
        <f>'Invoeren projectpersoneel'!AD104</f>
        <v>0</v>
      </c>
      <c r="AB86" s="248">
        <f>'Invoeren projectpersoneel'!AE104</f>
        <v>0</v>
      </c>
      <c r="AC86" s="31">
        <f>'Invoeren projectpersoneel'!AF104</f>
        <v>0</v>
      </c>
      <c r="AD86" s="31">
        <f>'Invoeren projectpersoneel'!AG104</f>
        <v>0</v>
      </c>
      <c r="AE86" s="31">
        <f>'Invoeren projectpersoneel'!AH104</f>
        <v>0</v>
      </c>
      <c r="AF86" s="31">
        <f>'Invoeren projectpersoneel'!AI104</f>
        <v>0</v>
      </c>
      <c r="AG86" s="31">
        <f>'Invoeren projectpersoneel'!AJ104</f>
        <v>0</v>
      </c>
    </row>
    <row r="87" spans="1:33" x14ac:dyDescent="0.3">
      <c r="A87" s="31">
        <f>'Invoeren projectpersoneel'!D105</f>
        <v>86</v>
      </c>
      <c r="B87" s="31">
        <f>'Invoeren projectpersoneel'!F105</f>
        <v>0</v>
      </c>
      <c r="C87" s="31">
        <f>'Invoeren projectpersoneel'!G105</f>
        <v>0</v>
      </c>
      <c r="D87" s="31" t="e">
        <f>'Invoeren projectpersoneel'!#REF!</f>
        <v>#REF!</v>
      </c>
      <c r="E87" s="31">
        <f>'Invoeren projectpersoneel'!H105</f>
        <v>0</v>
      </c>
      <c r="F87" s="31">
        <f>'Invoeren projectpersoneel'!I105</f>
        <v>0</v>
      </c>
      <c r="G87" s="31">
        <f>'Invoeren projectpersoneel'!J105</f>
        <v>0</v>
      </c>
      <c r="H87" s="31" t="str">
        <f>'Invoeren projectpersoneel'!K105</f>
        <v>intern personeel</v>
      </c>
      <c r="I87" s="31">
        <f>'Invoeren projectpersoneel'!L105</f>
        <v>0</v>
      </c>
      <c r="J87" s="31" t="str">
        <f>'Invoeren projectpersoneel'!M105</f>
        <v/>
      </c>
      <c r="K87" s="31" t="str">
        <f>'Invoeren projectpersoneel'!N105</f>
        <v>nee</v>
      </c>
      <c r="L87" s="31">
        <f>'Invoeren projectpersoneel'!O105</f>
        <v>0</v>
      </c>
      <c r="M87" s="31">
        <f>'Invoeren projectpersoneel'!P105</f>
        <v>0</v>
      </c>
      <c r="N87" s="248">
        <f>'Invoeren projectpersoneel'!Q105</f>
        <v>0</v>
      </c>
      <c r="O87" s="248">
        <f>'Invoeren projectpersoneel'!R105</f>
        <v>0</v>
      </c>
      <c r="P87" s="31">
        <f>'Invoeren projectpersoneel'!S105</f>
        <v>0</v>
      </c>
      <c r="Q87" s="31">
        <f>'Invoeren projectpersoneel'!T105</f>
        <v>0</v>
      </c>
      <c r="R87" s="31">
        <f>'Invoeren projectpersoneel'!U105</f>
        <v>0</v>
      </c>
      <c r="S87" s="31">
        <f>'Invoeren projectpersoneel'!V105</f>
        <v>0</v>
      </c>
      <c r="T87" s="31">
        <f>'Invoeren projectpersoneel'!W105</f>
        <v>0</v>
      </c>
      <c r="U87" s="31">
        <f>'Invoeren projectpersoneel'!X105</f>
        <v>0</v>
      </c>
      <c r="V87" s="31" t="str">
        <f>'Invoeren projectpersoneel'!Y105</f>
        <v>intern personeel</v>
      </c>
      <c r="W87" s="31">
        <f>'Invoeren projectpersoneel'!Z105</f>
        <v>0</v>
      </c>
      <c r="X87" s="31">
        <f>'Invoeren projectpersoneel'!AA105</f>
        <v>0</v>
      </c>
      <c r="Y87" s="31">
        <f>'Invoeren projectpersoneel'!AB105</f>
        <v>0</v>
      </c>
      <c r="Z87" s="31">
        <f>'Invoeren projectpersoneel'!AC105</f>
        <v>0</v>
      </c>
      <c r="AA87" s="248">
        <f>'Invoeren projectpersoneel'!AD105</f>
        <v>0</v>
      </c>
      <c r="AB87" s="248">
        <f>'Invoeren projectpersoneel'!AE105</f>
        <v>0</v>
      </c>
      <c r="AC87" s="31">
        <f>'Invoeren projectpersoneel'!AF105</f>
        <v>0</v>
      </c>
      <c r="AD87" s="31">
        <f>'Invoeren projectpersoneel'!AG105</f>
        <v>0</v>
      </c>
      <c r="AE87" s="31">
        <f>'Invoeren projectpersoneel'!AH105</f>
        <v>0</v>
      </c>
      <c r="AF87" s="31">
        <f>'Invoeren projectpersoneel'!AI105</f>
        <v>0</v>
      </c>
      <c r="AG87" s="31">
        <f>'Invoeren projectpersoneel'!AJ105</f>
        <v>0</v>
      </c>
    </row>
    <row r="88" spans="1:33" x14ac:dyDescent="0.3">
      <c r="A88" s="31">
        <f>'Invoeren projectpersoneel'!D106</f>
        <v>87</v>
      </c>
      <c r="B88" s="31">
        <f>'Invoeren projectpersoneel'!F106</f>
        <v>0</v>
      </c>
      <c r="C88" s="31">
        <f>'Invoeren projectpersoneel'!G106</f>
        <v>0</v>
      </c>
      <c r="D88" s="31" t="e">
        <f>'Invoeren projectpersoneel'!#REF!</f>
        <v>#REF!</v>
      </c>
      <c r="E88" s="31">
        <f>'Invoeren projectpersoneel'!H106</f>
        <v>0</v>
      </c>
      <c r="F88" s="31">
        <f>'Invoeren projectpersoneel'!I106</f>
        <v>0</v>
      </c>
      <c r="G88" s="31">
        <f>'Invoeren projectpersoneel'!J106</f>
        <v>0</v>
      </c>
      <c r="H88" s="31" t="str">
        <f>'Invoeren projectpersoneel'!K106</f>
        <v>intern personeel</v>
      </c>
      <c r="I88" s="31">
        <f>'Invoeren projectpersoneel'!L106</f>
        <v>0</v>
      </c>
      <c r="J88" s="31" t="str">
        <f>'Invoeren projectpersoneel'!M106</f>
        <v/>
      </c>
      <c r="K88" s="31" t="str">
        <f>'Invoeren projectpersoneel'!N106</f>
        <v>nee</v>
      </c>
      <c r="L88" s="31">
        <f>'Invoeren projectpersoneel'!O106</f>
        <v>0</v>
      </c>
      <c r="M88" s="31">
        <f>'Invoeren projectpersoneel'!P106</f>
        <v>0</v>
      </c>
      <c r="N88" s="248">
        <f>'Invoeren projectpersoneel'!Q106</f>
        <v>0</v>
      </c>
      <c r="O88" s="248">
        <f>'Invoeren projectpersoneel'!R106</f>
        <v>0</v>
      </c>
      <c r="P88" s="31">
        <f>'Invoeren projectpersoneel'!S106</f>
        <v>0</v>
      </c>
      <c r="Q88" s="31">
        <f>'Invoeren projectpersoneel'!T106</f>
        <v>0</v>
      </c>
      <c r="R88" s="31">
        <f>'Invoeren projectpersoneel'!U106</f>
        <v>0</v>
      </c>
      <c r="S88" s="31">
        <f>'Invoeren projectpersoneel'!V106</f>
        <v>0</v>
      </c>
      <c r="T88" s="31">
        <f>'Invoeren projectpersoneel'!W106</f>
        <v>0</v>
      </c>
      <c r="U88" s="31">
        <f>'Invoeren projectpersoneel'!X106</f>
        <v>0</v>
      </c>
      <c r="V88" s="31" t="str">
        <f>'Invoeren projectpersoneel'!Y106</f>
        <v>intern personeel</v>
      </c>
      <c r="W88" s="31">
        <f>'Invoeren projectpersoneel'!Z106</f>
        <v>0</v>
      </c>
      <c r="X88" s="31">
        <f>'Invoeren projectpersoneel'!AA106</f>
        <v>0</v>
      </c>
      <c r="Y88" s="31">
        <f>'Invoeren projectpersoneel'!AB106</f>
        <v>0</v>
      </c>
      <c r="Z88" s="31">
        <f>'Invoeren projectpersoneel'!AC106</f>
        <v>0</v>
      </c>
      <c r="AA88" s="248">
        <f>'Invoeren projectpersoneel'!AD106</f>
        <v>0</v>
      </c>
      <c r="AB88" s="248">
        <f>'Invoeren projectpersoneel'!AE106</f>
        <v>0</v>
      </c>
      <c r="AC88" s="31">
        <f>'Invoeren projectpersoneel'!AF106</f>
        <v>0</v>
      </c>
      <c r="AD88" s="31">
        <f>'Invoeren projectpersoneel'!AG106</f>
        <v>0</v>
      </c>
      <c r="AE88" s="31">
        <f>'Invoeren projectpersoneel'!AH106</f>
        <v>0</v>
      </c>
      <c r="AF88" s="31">
        <f>'Invoeren projectpersoneel'!AI106</f>
        <v>0</v>
      </c>
      <c r="AG88" s="31">
        <f>'Invoeren projectpersoneel'!AJ106</f>
        <v>0</v>
      </c>
    </row>
    <row r="89" spans="1:33" x14ac:dyDescent="0.3">
      <c r="A89" s="31">
        <f>'Invoeren projectpersoneel'!D107</f>
        <v>88</v>
      </c>
      <c r="B89" s="31">
        <f>'Invoeren projectpersoneel'!F107</f>
        <v>0</v>
      </c>
      <c r="C89" s="31">
        <f>'Invoeren projectpersoneel'!G107</f>
        <v>0</v>
      </c>
      <c r="D89" s="31" t="e">
        <f>'Invoeren projectpersoneel'!#REF!</f>
        <v>#REF!</v>
      </c>
      <c r="E89" s="31">
        <f>'Invoeren projectpersoneel'!H107</f>
        <v>0</v>
      </c>
      <c r="F89" s="31">
        <f>'Invoeren projectpersoneel'!I107</f>
        <v>0</v>
      </c>
      <c r="G89" s="31">
        <f>'Invoeren projectpersoneel'!J107</f>
        <v>0</v>
      </c>
      <c r="H89" s="31" t="str">
        <f>'Invoeren projectpersoneel'!K107</f>
        <v>intern personeel</v>
      </c>
      <c r="I89" s="31">
        <f>'Invoeren projectpersoneel'!L107</f>
        <v>0</v>
      </c>
      <c r="J89" s="31" t="str">
        <f>'Invoeren projectpersoneel'!M107</f>
        <v/>
      </c>
      <c r="K89" s="31" t="str">
        <f>'Invoeren projectpersoneel'!N107</f>
        <v>nee</v>
      </c>
      <c r="L89" s="31">
        <f>'Invoeren projectpersoneel'!O107</f>
        <v>0</v>
      </c>
      <c r="M89" s="31">
        <f>'Invoeren projectpersoneel'!P107</f>
        <v>0</v>
      </c>
      <c r="N89" s="248">
        <f>'Invoeren projectpersoneel'!Q107</f>
        <v>0</v>
      </c>
      <c r="O89" s="248">
        <f>'Invoeren projectpersoneel'!R107</f>
        <v>0</v>
      </c>
      <c r="P89" s="31">
        <f>'Invoeren projectpersoneel'!S107</f>
        <v>0</v>
      </c>
      <c r="Q89" s="31">
        <f>'Invoeren projectpersoneel'!T107</f>
        <v>0</v>
      </c>
      <c r="R89" s="31">
        <f>'Invoeren projectpersoneel'!U107</f>
        <v>0</v>
      </c>
      <c r="S89" s="31">
        <f>'Invoeren projectpersoneel'!V107</f>
        <v>0</v>
      </c>
      <c r="T89" s="31">
        <f>'Invoeren projectpersoneel'!W107</f>
        <v>0</v>
      </c>
      <c r="U89" s="31">
        <f>'Invoeren projectpersoneel'!X107</f>
        <v>0</v>
      </c>
      <c r="V89" s="31" t="str">
        <f>'Invoeren projectpersoneel'!Y107</f>
        <v>intern personeel</v>
      </c>
      <c r="W89" s="31">
        <f>'Invoeren projectpersoneel'!Z107</f>
        <v>0</v>
      </c>
      <c r="X89" s="31">
        <f>'Invoeren projectpersoneel'!AA107</f>
        <v>0</v>
      </c>
      <c r="Y89" s="31">
        <f>'Invoeren projectpersoneel'!AB107</f>
        <v>0</v>
      </c>
      <c r="Z89" s="31">
        <f>'Invoeren projectpersoneel'!AC107</f>
        <v>0</v>
      </c>
      <c r="AA89" s="248">
        <f>'Invoeren projectpersoneel'!AD107</f>
        <v>0</v>
      </c>
      <c r="AB89" s="248">
        <f>'Invoeren projectpersoneel'!AE107</f>
        <v>0</v>
      </c>
      <c r="AC89" s="31">
        <f>'Invoeren projectpersoneel'!AF107</f>
        <v>0</v>
      </c>
      <c r="AD89" s="31">
        <f>'Invoeren projectpersoneel'!AG107</f>
        <v>0</v>
      </c>
      <c r="AE89" s="31">
        <f>'Invoeren projectpersoneel'!AH107</f>
        <v>0</v>
      </c>
      <c r="AF89" s="31">
        <f>'Invoeren projectpersoneel'!AI107</f>
        <v>0</v>
      </c>
      <c r="AG89" s="31">
        <f>'Invoeren projectpersoneel'!AJ107</f>
        <v>0</v>
      </c>
    </row>
    <row r="90" spans="1:33" x14ac:dyDescent="0.3">
      <c r="A90" s="31">
        <f>'Invoeren projectpersoneel'!D108</f>
        <v>89</v>
      </c>
      <c r="B90" s="31">
        <f>'Invoeren projectpersoneel'!F108</f>
        <v>0</v>
      </c>
      <c r="C90" s="31">
        <f>'Invoeren projectpersoneel'!G108</f>
        <v>0</v>
      </c>
      <c r="D90" s="31" t="e">
        <f>'Invoeren projectpersoneel'!#REF!</f>
        <v>#REF!</v>
      </c>
      <c r="E90" s="31">
        <f>'Invoeren projectpersoneel'!H108</f>
        <v>0</v>
      </c>
      <c r="F90" s="31">
        <f>'Invoeren projectpersoneel'!I108</f>
        <v>0</v>
      </c>
      <c r="G90" s="31">
        <f>'Invoeren projectpersoneel'!J108</f>
        <v>0</v>
      </c>
      <c r="H90" s="31" t="str">
        <f>'Invoeren projectpersoneel'!K108</f>
        <v>intern personeel</v>
      </c>
      <c r="I90" s="31">
        <f>'Invoeren projectpersoneel'!L108</f>
        <v>0</v>
      </c>
      <c r="J90" s="31" t="str">
        <f>'Invoeren projectpersoneel'!M108</f>
        <v/>
      </c>
      <c r="K90" s="31" t="str">
        <f>'Invoeren projectpersoneel'!N108</f>
        <v>nee</v>
      </c>
      <c r="L90" s="31">
        <f>'Invoeren projectpersoneel'!O108</f>
        <v>0</v>
      </c>
      <c r="M90" s="31">
        <f>'Invoeren projectpersoneel'!P108</f>
        <v>0</v>
      </c>
      <c r="N90" s="248">
        <f>'Invoeren projectpersoneel'!Q108</f>
        <v>0</v>
      </c>
      <c r="O90" s="248">
        <f>'Invoeren projectpersoneel'!R108</f>
        <v>0</v>
      </c>
      <c r="P90" s="31">
        <f>'Invoeren projectpersoneel'!S108</f>
        <v>0</v>
      </c>
      <c r="Q90" s="31">
        <f>'Invoeren projectpersoneel'!T108</f>
        <v>0</v>
      </c>
      <c r="R90" s="31">
        <f>'Invoeren projectpersoneel'!U108</f>
        <v>0</v>
      </c>
      <c r="S90" s="31">
        <f>'Invoeren projectpersoneel'!V108</f>
        <v>0</v>
      </c>
      <c r="T90" s="31">
        <f>'Invoeren projectpersoneel'!W108</f>
        <v>0</v>
      </c>
      <c r="U90" s="31">
        <f>'Invoeren projectpersoneel'!X108</f>
        <v>0</v>
      </c>
      <c r="V90" s="31" t="str">
        <f>'Invoeren projectpersoneel'!Y108</f>
        <v>intern personeel</v>
      </c>
      <c r="W90" s="31">
        <f>'Invoeren projectpersoneel'!Z108</f>
        <v>0</v>
      </c>
      <c r="X90" s="31">
        <f>'Invoeren projectpersoneel'!AA108</f>
        <v>0</v>
      </c>
      <c r="Y90" s="31">
        <f>'Invoeren projectpersoneel'!AB108</f>
        <v>0</v>
      </c>
      <c r="Z90" s="31">
        <f>'Invoeren projectpersoneel'!AC108</f>
        <v>0</v>
      </c>
      <c r="AA90" s="248">
        <f>'Invoeren projectpersoneel'!AD108</f>
        <v>0</v>
      </c>
      <c r="AB90" s="248">
        <f>'Invoeren projectpersoneel'!AE108</f>
        <v>0</v>
      </c>
      <c r="AC90" s="31">
        <f>'Invoeren projectpersoneel'!AF108</f>
        <v>0</v>
      </c>
      <c r="AD90" s="31">
        <f>'Invoeren projectpersoneel'!AG108</f>
        <v>0</v>
      </c>
      <c r="AE90" s="31">
        <f>'Invoeren projectpersoneel'!AH108</f>
        <v>0</v>
      </c>
      <c r="AF90" s="31">
        <f>'Invoeren projectpersoneel'!AI108</f>
        <v>0</v>
      </c>
      <c r="AG90" s="31">
        <f>'Invoeren projectpersoneel'!AJ108</f>
        <v>0</v>
      </c>
    </row>
    <row r="91" spans="1:33" x14ac:dyDescent="0.3">
      <c r="A91" s="31">
        <f>'Invoeren projectpersoneel'!D109</f>
        <v>90</v>
      </c>
      <c r="B91" s="31">
        <f>'Invoeren projectpersoneel'!F109</f>
        <v>0</v>
      </c>
      <c r="C91" s="31">
        <f>'Invoeren projectpersoneel'!G109</f>
        <v>0</v>
      </c>
      <c r="D91" s="31" t="e">
        <f>'Invoeren projectpersoneel'!#REF!</f>
        <v>#REF!</v>
      </c>
      <c r="E91" s="31">
        <f>'Invoeren projectpersoneel'!H109</f>
        <v>0</v>
      </c>
      <c r="F91" s="31">
        <f>'Invoeren projectpersoneel'!I109</f>
        <v>0</v>
      </c>
      <c r="G91" s="31">
        <f>'Invoeren projectpersoneel'!J109</f>
        <v>0</v>
      </c>
      <c r="H91" s="31" t="str">
        <f>'Invoeren projectpersoneel'!K109</f>
        <v>intern personeel</v>
      </c>
      <c r="I91" s="31">
        <f>'Invoeren projectpersoneel'!L109</f>
        <v>0</v>
      </c>
      <c r="J91" s="31" t="str">
        <f>'Invoeren projectpersoneel'!M109</f>
        <v/>
      </c>
      <c r="K91" s="31" t="str">
        <f>'Invoeren projectpersoneel'!N109</f>
        <v>nee</v>
      </c>
      <c r="L91" s="31">
        <f>'Invoeren projectpersoneel'!O109</f>
        <v>0</v>
      </c>
      <c r="M91" s="31">
        <f>'Invoeren projectpersoneel'!P109</f>
        <v>0</v>
      </c>
      <c r="N91" s="248">
        <f>'Invoeren projectpersoneel'!Q109</f>
        <v>0</v>
      </c>
      <c r="O91" s="248">
        <f>'Invoeren projectpersoneel'!R109</f>
        <v>0</v>
      </c>
      <c r="P91" s="31">
        <f>'Invoeren projectpersoneel'!S109</f>
        <v>0</v>
      </c>
      <c r="Q91" s="31">
        <f>'Invoeren projectpersoneel'!T109</f>
        <v>0</v>
      </c>
      <c r="R91" s="31">
        <f>'Invoeren projectpersoneel'!U109</f>
        <v>0</v>
      </c>
      <c r="S91" s="31">
        <f>'Invoeren projectpersoneel'!V109</f>
        <v>0</v>
      </c>
      <c r="T91" s="31">
        <f>'Invoeren projectpersoneel'!W109</f>
        <v>0</v>
      </c>
      <c r="U91" s="31">
        <f>'Invoeren projectpersoneel'!X109</f>
        <v>0</v>
      </c>
      <c r="V91" s="31" t="str">
        <f>'Invoeren projectpersoneel'!Y109</f>
        <v>intern personeel</v>
      </c>
      <c r="W91" s="31">
        <f>'Invoeren projectpersoneel'!Z109</f>
        <v>0</v>
      </c>
      <c r="X91" s="31">
        <f>'Invoeren projectpersoneel'!AA109</f>
        <v>0</v>
      </c>
      <c r="Y91" s="31">
        <f>'Invoeren projectpersoneel'!AB109</f>
        <v>0</v>
      </c>
      <c r="Z91" s="31">
        <f>'Invoeren projectpersoneel'!AC109</f>
        <v>0</v>
      </c>
      <c r="AA91" s="248">
        <f>'Invoeren projectpersoneel'!AD109</f>
        <v>0</v>
      </c>
      <c r="AB91" s="248">
        <f>'Invoeren projectpersoneel'!AE109</f>
        <v>0</v>
      </c>
      <c r="AC91" s="31">
        <f>'Invoeren projectpersoneel'!AF109</f>
        <v>0</v>
      </c>
      <c r="AD91" s="31">
        <f>'Invoeren projectpersoneel'!AG109</f>
        <v>0</v>
      </c>
      <c r="AE91" s="31">
        <f>'Invoeren projectpersoneel'!AH109</f>
        <v>0</v>
      </c>
      <c r="AF91" s="31">
        <f>'Invoeren projectpersoneel'!AI109</f>
        <v>0</v>
      </c>
      <c r="AG91" s="31">
        <f>'Invoeren projectpersoneel'!AJ109</f>
        <v>0</v>
      </c>
    </row>
    <row r="92" spans="1:33" x14ac:dyDescent="0.3">
      <c r="A92" s="31">
        <f>'Invoeren projectpersoneel'!D110</f>
        <v>91</v>
      </c>
      <c r="B92" s="31">
        <f>'Invoeren projectpersoneel'!F110</f>
        <v>0</v>
      </c>
      <c r="C92" s="31">
        <f>'Invoeren projectpersoneel'!G110</f>
        <v>0</v>
      </c>
      <c r="D92" s="31" t="e">
        <f>'Invoeren projectpersoneel'!#REF!</f>
        <v>#REF!</v>
      </c>
      <c r="E92" s="31">
        <f>'Invoeren projectpersoneel'!H110</f>
        <v>0</v>
      </c>
      <c r="F92" s="31">
        <f>'Invoeren projectpersoneel'!I110</f>
        <v>0</v>
      </c>
      <c r="G92" s="31">
        <f>'Invoeren projectpersoneel'!J110</f>
        <v>0</v>
      </c>
      <c r="H92" s="31" t="str">
        <f>'Invoeren projectpersoneel'!K110</f>
        <v>intern personeel</v>
      </c>
      <c r="I92" s="31">
        <f>'Invoeren projectpersoneel'!L110</f>
        <v>0</v>
      </c>
      <c r="J92" s="31" t="str">
        <f>'Invoeren projectpersoneel'!M110</f>
        <v/>
      </c>
      <c r="K92" s="31" t="str">
        <f>'Invoeren projectpersoneel'!N110</f>
        <v>nee</v>
      </c>
      <c r="L92" s="31">
        <f>'Invoeren projectpersoneel'!O110</f>
        <v>0</v>
      </c>
      <c r="M92" s="31">
        <f>'Invoeren projectpersoneel'!P110</f>
        <v>0</v>
      </c>
      <c r="N92" s="248">
        <f>'Invoeren projectpersoneel'!Q110</f>
        <v>0</v>
      </c>
      <c r="O92" s="248">
        <f>'Invoeren projectpersoneel'!R110</f>
        <v>0</v>
      </c>
      <c r="P92" s="31">
        <f>'Invoeren projectpersoneel'!S110</f>
        <v>0</v>
      </c>
      <c r="Q92" s="31">
        <f>'Invoeren projectpersoneel'!T110</f>
        <v>0</v>
      </c>
      <c r="R92" s="31">
        <f>'Invoeren projectpersoneel'!U110</f>
        <v>0</v>
      </c>
      <c r="S92" s="31">
        <f>'Invoeren projectpersoneel'!V110</f>
        <v>0</v>
      </c>
      <c r="T92" s="31">
        <f>'Invoeren projectpersoneel'!W110</f>
        <v>0</v>
      </c>
      <c r="U92" s="31">
        <f>'Invoeren projectpersoneel'!X110</f>
        <v>0</v>
      </c>
      <c r="V92" s="31" t="str">
        <f>'Invoeren projectpersoneel'!Y110</f>
        <v>intern personeel</v>
      </c>
      <c r="W92" s="31">
        <f>'Invoeren projectpersoneel'!Z110</f>
        <v>0</v>
      </c>
      <c r="X92" s="31">
        <f>'Invoeren projectpersoneel'!AA110</f>
        <v>0</v>
      </c>
      <c r="Y92" s="31">
        <f>'Invoeren projectpersoneel'!AB110</f>
        <v>0</v>
      </c>
      <c r="Z92" s="31">
        <f>'Invoeren projectpersoneel'!AC110</f>
        <v>0</v>
      </c>
      <c r="AA92" s="248">
        <f>'Invoeren projectpersoneel'!AD110</f>
        <v>0</v>
      </c>
      <c r="AB92" s="248">
        <f>'Invoeren projectpersoneel'!AE110</f>
        <v>0</v>
      </c>
      <c r="AC92" s="31">
        <f>'Invoeren projectpersoneel'!AF110</f>
        <v>0</v>
      </c>
      <c r="AD92" s="31">
        <f>'Invoeren projectpersoneel'!AG110</f>
        <v>0</v>
      </c>
      <c r="AE92" s="31">
        <f>'Invoeren projectpersoneel'!AH110</f>
        <v>0</v>
      </c>
      <c r="AF92" s="31">
        <f>'Invoeren projectpersoneel'!AI110</f>
        <v>0</v>
      </c>
      <c r="AG92" s="31">
        <f>'Invoeren projectpersoneel'!AJ110</f>
        <v>0</v>
      </c>
    </row>
    <row r="93" spans="1:33" x14ac:dyDescent="0.3">
      <c r="A93" s="31">
        <f>'Invoeren projectpersoneel'!D111</f>
        <v>92</v>
      </c>
      <c r="B93" s="31">
        <f>'Invoeren projectpersoneel'!F111</f>
        <v>0</v>
      </c>
      <c r="C93" s="31">
        <f>'Invoeren projectpersoneel'!G111</f>
        <v>0</v>
      </c>
      <c r="D93" s="31" t="e">
        <f>'Invoeren projectpersoneel'!#REF!</f>
        <v>#REF!</v>
      </c>
      <c r="E93" s="31">
        <f>'Invoeren projectpersoneel'!H111</f>
        <v>0</v>
      </c>
      <c r="F93" s="31">
        <f>'Invoeren projectpersoneel'!I111</f>
        <v>0</v>
      </c>
      <c r="G93" s="31">
        <f>'Invoeren projectpersoneel'!J111</f>
        <v>0</v>
      </c>
      <c r="H93" s="31" t="str">
        <f>'Invoeren projectpersoneel'!K111</f>
        <v>intern personeel</v>
      </c>
      <c r="I93" s="31">
        <f>'Invoeren projectpersoneel'!L111</f>
        <v>0</v>
      </c>
      <c r="J93" s="31" t="str">
        <f>'Invoeren projectpersoneel'!M111</f>
        <v/>
      </c>
      <c r="K93" s="31" t="str">
        <f>'Invoeren projectpersoneel'!N111</f>
        <v>nee</v>
      </c>
      <c r="L93" s="31">
        <f>'Invoeren projectpersoneel'!O111</f>
        <v>0</v>
      </c>
      <c r="M93" s="31">
        <f>'Invoeren projectpersoneel'!P111</f>
        <v>0</v>
      </c>
      <c r="N93" s="248">
        <f>'Invoeren projectpersoneel'!Q111</f>
        <v>0</v>
      </c>
      <c r="O93" s="248">
        <f>'Invoeren projectpersoneel'!R111</f>
        <v>0</v>
      </c>
      <c r="P93" s="31">
        <f>'Invoeren projectpersoneel'!S111</f>
        <v>0</v>
      </c>
      <c r="Q93" s="31">
        <f>'Invoeren projectpersoneel'!T111</f>
        <v>0</v>
      </c>
      <c r="R93" s="31">
        <f>'Invoeren projectpersoneel'!U111</f>
        <v>0</v>
      </c>
      <c r="S93" s="31">
        <f>'Invoeren projectpersoneel'!V111</f>
        <v>0</v>
      </c>
      <c r="T93" s="31">
        <f>'Invoeren projectpersoneel'!W111</f>
        <v>0</v>
      </c>
      <c r="U93" s="31">
        <f>'Invoeren projectpersoneel'!X111</f>
        <v>0</v>
      </c>
      <c r="V93" s="31" t="str">
        <f>'Invoeren projectpersoneel'!Y111</f>
        <v>intern personeel</v>
      </c>
      <c r="W93" s="31">
        <f>'Invoeren projectpersoneel'!Z111</f>
        <v>0</v>
      </c>
      <c r="X93" s="31">
        <f>'Invoeren projectpersoneel'!AA111</f>
        <v>0</v>
      </c>
      <c r="Y93" s="31">
        <f>'Invoeren projectpersoneel'!AB111</f>
        <v>0</v>
      </c>
      <c r="Z93" s="31">
        <f>'Invoeren projectpersoneel'!AC111</f>
        <v>0</v>
      </c>
      <c r="AA93" s="248">
        <f>'Invoeren projectpersoneel'!AD111</f>
        <v>0</v>
      </c>
      <c r="AB93" s="248">
        <f>'Invoeren projectpersoneel'!AE111</f>
        <v>0</v>
      </c>
      <c r="AC93" s="31">
        <f>'Invoeren projectpersoneel'!AF111</f>
        <v>0</v>
      </c>
      <c r="AD93" s="31">
        <f>'Invoeren projectpersoneel'!AG111</f>
        <v>0</v>
      </c>
      <c r="AE93" s="31">
        <f>'Invoeren projectpersoneel'!AH111</f>
        <v>0</v>
      </c>
      <c r="AF93" s="31">
        <f>'Invoeren projectpersoneel'!AI111</f>
        <v>0</v>
      </c>
      <c r="AG93" s="31">
        <f>'Invoeren projectpersoneel'!AJ111</f>
        <v>0</v>
      </c>
    </row>
    <row r="94" spans="1:33" x14ac:dyDescent="0.3">
      <c r="A94" s="31">
        <f>'Invoeren projectpersoneel'!D112</f>
        <v>93</v>
      </c>
      <c r="B94" s="31">
        <f>'Invoeren projectpersoneel'!F112</f>
        <v>0</v>
      </c>
      <c r="C94" s="31">
        <f>'Invoeren projectpersoneel'!G112</f>
        <v>0</v>
      </c>
      <c r="D94" s="31" t="e">
        <f>'Invoeren projectpersoneel'!#REF!</f>
        <v>#REF!</v>
      </c>
      <c r="E94" s="31">
        <f>'Invoeren projectpersoneel'!H112</f>
        <v>0</v>
      </c>
      <c r="F94" s="31">
        <f>'Invoeren projectpersoneel'!I112</f>
        <v>0</v>
      </c>
      <c r="G94" s="31">
        <f>'Invoeren projectpersoneel'!J112</f>
        <v>0</v>
      </c>
      <c r="H94" s="31" t="str">
        <f>'Invoeren projectpersoneel'!K112</f>
        <v>intern personeel</v>
      </c>
      <c r="I94" s="31">
        <f>'Invoeren projectpersoneel'!L112</f>
        <v>0</v>
      </c>
      <c r="J94" s="31" t="str">
        <f>'Invoeren projectpersoneel'!M112</f>
        <v/>
      </c>
      <c r="K94" s="31" t="str">
        <f>'Invoeren projectpersoneel'!N112</f>
        <v>nee</v>
      </c>
      <c r="L94" s="31">
        <f>'Invoeren projectpersoneel'!O112</f>
        <v>0</v>
      </c>
      <c r="M94" s="31">
        <f>'Invoeren projectpersoneel'!P112</f>
        <v>0</v>
      </c>
      <c r="N94" s="248">
        <f>'Invoeren projectpersoneel'!Q112</f>
        <v>0</v>
      </c>
      <c r="O94" s="248">
        <f>'Invoeren projectpersoneel'!R112</f>
        <v>0</v>
      </c>
      <c r="P94" s="31">
        <f>'Invoeren projectpersoneel'!S112</f>
        <v>0</v>
      </c>
      <c r="Q94" s="31">
        <f>'Invoeren projectpersoneel'!T112</f>
        <v>0</v>
      </c>
      <c r="R94" s="31">
        <f>'Invoeren projectpersoneel'!U112</f>
        <v>0</v>
      </c>
      <c r="S94" s="31">
        <f>'Invoeren projectpersoneel'!V112</f>
        <v>0</v>
      </c>
      <c r="T94" s="31">
        <f>'Invoeren projectpersoneel'!W112</f>
        <v>0</v>
      </c>
      <c r="U94" s="31">
        <f>'Invoeren projectpersoneel'!X112</f>
        <v>0</v>
      </c>
      <c r="V94" s="31" t="str">
        <f>'Invoeren projectpersoneel'!Y112</f>
        <v>intern personeel</v>
      </c>
      <c r="W94" s="31">
        <f>'Invoeren projectpersoneel'!Z112</f>
        <v>0</v>
      </c>
      <c r="X94" s="31">
        <f>'Invoeren projectpersoneel'!AA112</f>
        <v>0</v>
      </c>
      <c r="Y94" s="31">
        <f>'Invoeren projectpersoneel'!AB112</f>
        <v>0</v>
      </c>
      <c r="Z94" s="31">
        <f>'Invoeren projectpersoneel'!AC112</f>
        <v>0</v>
      </c>
      <c r="AA94" s="248">
        <f>'Invoeren projectpersoneel'!AD112</f>
        <v>0</v>
      </c>
      <c r="AB94" s="248">
        <f>'Invoeren projectpersoneel'!AE112</f>
        <v>0</v>
      </c>
      <c r="AC94" s="31">
        <f>'Invoeren projectpersoneel'!AF112</f>
        <v>0</v>
      </c>
      <c r="AD94" s="31">
        <f>'Invoeren projectpersoneel'!AG112</f>
        <v>0</v>
      </c>
      <c r="AE94" s="31">
        <f>'Invoeren projectpersoneel'!AH112</f>
        <v>0</v>
      </c>
      <c r="AF94" s="31">
        <f>'Invoeren projectpersoneel'!AI112</f>
        <v>0</v>
      </c>
      <c r="AG94" s="31">
        <f>'Invoeren projectpersoneel'!AJ112</f>
        <v>0</v>
      </c>
    </row>
    <row r="95" spans="1:33" x14ac:dyDescent="0.3">
      <c r="A95" s="31">
        <f>'Invoeren projectpersoneel'!D113</f>
        <v>94</v>
      </c>
      <c r="B95" s="31">
        <f>'Invoeren projectpersoneel'!F113</f>
        <v>0</v>
      </c>
      <c r="C95" s="31">
        <f>'Invoeren projectpersoneel'!G113</f>
        <v>0</v>
      </c>
      <c r="D95" s="31" t="e">
        <f>'Invoeren projectpersoneel'!#REF!</f>
        <v>#REF!</v>
      </c>
      <c r="E95" s="31">
        <f>'Invoeren projectpersoneel'!H113</f>
        <v>0</v>
      </c>
      <c r="F95" s="31">
        <f>'Invoeren projectpersoneel'!I113</f>
        <v>0</v>
      </c>
      <c r="G95" s="31">
        <f>'Invoeren projectpersoneel'!J113</f>
        <v>0</v>
      </c>
      <c r="H95" s="31" t="str">
        <f>'Invoeren projectpersoneel'!K113</f>
        <v>intern personeel</v>
      </c>
      <c r="I95" s="31">
        <f>'Invoeren projectpersoneel'!L113</f>
        <v>0</v>
      </c>
      <c r="J95" s="31" t="str">
        <f>'Invoeren projectpersoneel'!M113</f>
        <v/>
      </c>
      <c r="K95" s="31" t="str">
        <f>'Invoeren projectpersoneel'!N113</f>
        <v>nee</v>
      </c>
      <c r="L95" s="31">
        <f>'Invoeren projectpersoneel'!O113</f>
        <v>0</v>
      </c>
      <c r="M95" s="31">
        <f>'Invoeren projectpersoneel'!P113</f>
        <v>0</v>
      </c>
      <c r="N95" s="248">
        <f>'Invoeren projectpersoneel'!Q113</f>
        <v>0</v>
      </c>
      <c r="O95" s="248">
        <f>'Invoeren projectpersoneel'!R113</f>
        <v>0</v>
      </c>
      <c r="P95" s="31">
        <f>'Invoeren projectpersoneel'!S113</f>
        <v>0</v>
      </c>
      <c r="Q95" s="31">
        <f>'Invoeren projectpersoneel'!T113</f>
        <v>0</v>
      </c>
      <c r="R95" s="31">
        <f>'Invoeren projectpersoneel'!U113</f>
        <v>0</v>
      </c>
      <c r="S95" s="31">
        <f>'Invoeren projectpersoneel'!V113</f>
        <v>0</v>
      </c>
      <c r="T95" s="31">
        <f>'Invoeren projectpersoneel'!W113</f>
        <v>0</v>
      </c>
      <c r="U95" s="31">
        <f>'Invoeren projectpersoneel'!X113</f>
        <v>0</v>
      </c>
      <c r="V95" s="31" t="str">
        <f>'Invoeren projectpersoneel'!Y113</f>
        <v>intern personeel</v>
      </c>
      <c r="W95" s="31">
        <f>'Invoeren projectpersoneel'!Z113</f>
        <v>0</v>
      </c>
      <c r="X95" s="31">
        <f>'Invoeren projectpersoneel'!AA113</f>
        <v>0</v>
      </c>
      <c r="Y95" s="31">
        <f>'Invoeren projectpersoneel'!AB113</f>
        <v>0</v>
      </c>
      <c r="Z95" s="31">
        <f>'Invoeren projectpersoneel'!AC113</f>
        <v>0</v>
      </c>
      <c r="AA95" s="248">
        <f>'Invoeren projectpersoneel'!AD113</f>
        <v>0</v>
      </c>
      <c r="AB95" s="248">
        <f>'Invoeren projectpersoneel'!AE113</f>
        <v>0</v>
      </c>
      <c r="AC95" s="31">
        <f>'Invoeren projectpersoneel'!AF113</f>
        <v>0</v>
      </c>
      <c r="AD95" s="31">
        <f>'Invoeren projectpersoneel'!AG113</f>
        <v>0</v>
      </c>
      <c r="AE95" s="31">
        <f>'Invoeren projectpersoneel'!AH113</f>
        <v>0</v>
      </c>
      <c r="AF95" s="31">
        <f>'Invoeren projectpersoneel'!AI113</f>
        <v>0</v>
      </c>
      <c r="AG95" s="31">
        <f>'Invoeren projectpersoneel'!AJ113</f>
        <v>0</v>
      </c>
    </row>
    <row r="96" spans="1:33" x14ac:dyDescent="0.3">
      <c r="A96" s="31">
        <f>'Invoeren projectpersoneel'!D114</f>
        <v>95</v>
      </c>
      <c r="B96" s="31">
        <f>'Invoeren projectpersoneel'!F114</f>
        <v>0</v>
      </c>
      <c r="C96" s="31">
        <f>'Invoeren projectpersoneel'!G114</f>
        <v>0</v>
      </c>
      <c r="D96" s="31" t="e">
        <f>'Invoeren projectpersoneel'!#REF!</f>
        <v>#REF!</v>
      </c>
      <c r="E96" s="31">
        <f>'Invoeren projectpersoneel'!H114</f>
        <v>0</v>
      </c>
      <c r="F96" s="31">
        <f>'Invoeren projectpersoneel'!I114</f>
        <v>0</v>
      </c>
      <c r="G96" s="31">
        <f>'Invoeren projectpersoneel'!J114</f>
        <v>0</v>
      </c>
      <c r="H96" s="31" t="str">
        <f>'Invoeren projectpersoneel'!K114</f>
        <v>intern personeel</v>
      </c>
      <c r="I96" s="31">
        <f>'Invoeren projectpersoneel'!L114</f>
        <v>0</v>
      </c>
      <c r="J96" s="31" t="str">
        <f>'Invoeren projectpersoneel'!M114</f>
        <v/>
      </c>
      <c r="K96" s="31" t="str">
        <f>'Invoeren projectpersoneel'!N114</f>
        <v>nee</v>
      </c>
      <c r="L96" s="31">
        <f>'Invoeren projectpersoneel'!O114</f>
        <v>0</v>
      </c>
      <c r="M96" s="31">
        <f>'Invoeren projectpersoneel'!P114</f>
        <v>0</v>
      </c>
      <c r="N96" s="248">
        <f>'Invoeren projectpersoneel'!Q114</f>
        <v>0</v>
      </c>
      <c r="O96" s="248">
        <f>'Invoeren projectpersoneel'!R114</f>
        <v>0</v>
      </c>
      <c r="P96" s="31">
        <f>'Invoeren projectpersoneel'!S114</f>
        <v>0</v>
      </c>
      <c r="Q96" s="31">
        <f>'Invoeren projectpersoneel'!T114</f>
        <v>0</v>
      </c>
      <c r="R96" s="31">
        <f>'Invoeren projectpersoneel'!U114</f>
        <v>0</v>
      </c>
      <c r="S96" s="31">
        <f>'Invoeren projectpersoneel'!V114</f>
        <v>0</v>
      </c>
      <c r="T96" s="31">
        <f>'Invoeren projectpersoneel'!W114</f>
        <v>0</v>
      </c>
      <c r="U96" s="31">
        <f>'Invoeren projectpersoneel'!X114</f>
        <v>0</v>
      </c>
      <c r="V96" s="31" t="str">
        <f>'Invoeren projectpersoneel'!Y114</f>
        <v>intern personeel</v>
      </c>
      <c r="W96" s="31">
        <f>'Invoeren projectpersoneel'!Z114</f>
        <v>0</v>
      </c>
      <c r="X96" s="31">
        <f>'Invoeren projectpersoneel'!AA114</f>
        <v>0</v>
      </c>
      <c r="Y96" s="31">
        <f>'Invoeren projectpersoneel'!AB114</f>
        <v>0</v>
      </c>
      <c r="Z96" s="31">
        <f>'Invoeren projectpersoneel'!AC114</f>
        <v>0</v>
      </c>
      <c r="AA96" s="248">
        <f>'Invoeren projectpersoneel'!AD114</f>
        <v>0</v>
      </c>
      <c r="AB96" s="248">
        <f>'Invoeren projectpersoneel'!AE114</f>
        <v>0</v>
      </c>
      <c r="AC96" s="31">
        <f>'Invoeren projectpersoneel'!AF114</f>
        <v>0</v>
      </c>
      <c r="AD96" s="31">
        <f>'Invoeren projectpersoneel'!AG114</f>
        <v>0</v>
      </c>
      <c r="AE96" s="31">
        <f>'Invoeren projectpersoneel'!AH114</f>
        <v>0</v>
      </c>
      <c r="AF96" s="31">
        <f>'Invoeren projectpersoneel'!AI114</f>
        <v>0</v>
      </c>
      <c r="AG96" s="31">
        <f>'Invoeren projectpersoneel'!AJ114</f>
        <v>0</v>
      </c>
    </row>
    <row r="97" spans="1:33" x14ac:dyDescent="0.3">
      <c r="A97" s="31">
        <f>'Invoeren projectpersoneel'!D115</f>
        <v>96</v>
      </c>
      <c r="B97" s="31">
        <f>'Invoeren projectpersoneel'!F115</f>
        <v>0</v>
      </c>
      <c r="C97" s="31">
        <f>'Invoeren projectpersoneel'!G115</f>
        <v>0</v>
      </c>
      <c r="D97" s="31" t="e">
        <f>'Invoeren projectpersoneel'!#REF!</f>
        <v>#REF!</v>
      </c>
      <c r="E97" s="31">
        <f>'Invoeren projectpersoneel'!H115</f>
        <v>0</v>
      </c>
      <c r="F97" s="31">
        <f>'Invoeren projectpersoneel'!I115</f>
        <v>0</v>
      </c>
      <c r="G97" s="31">
        <f>'Invoeren projectpersoneel'!J115</f>
        <v>0</v>
      </c>
      <c r="H97" s="31" t="str">
        <f>'Invoeren projectpersoneel'!K115</f>
        <v>intern personeel</v>
      </c>
      <c r="I97" s="31">
        <f>'Invoeren projectpersoneel'!L115</f>
        <v>0</v>
      </c>
      <c r="J97" s="31" t="str">
        <f>'Invoeren projectpersoneel'!M115</f>
        <v/>
      </c>
      <c r="K97" s="31" t="str">
        <f>'Invoeren projectpersoneel'!N115</f>
        <v>nee</v>
      </c>
      <c r="L97" s="31">
        <f>'Invoeren projectpersoneel'!O115</f>
        <v>0</v>
      </c>
      <c r="M97" s="31">
        <f>'Invoeren projectpersoneel'!P115</f>
        <v>0</v>
      </c>
      <c r="N97" s="248">
        <f>'Invoeren projectpersoneel'!Q115</f>
        <v>0</v>
      </c>
      <c r="O97" s="248">
        <f>'Invoeren projectpersoneel'!R115</f>
        <v>0</v>
      </c>
      <c r="P97" s="31">
        <f>'Invoeren projectpersoneel'!S115</f>
        <v>0</v>
      </c>
      <c r="Q97" s="31">
        <f>'Invoeren projectpersoneel'!T115</f>
        <v>0</v>
      </c>
      <c r="R97" s="31">
        <f>'Invoeren projectpersoneel'!U115</f>
        <v>0</v>
      </c>
      <c r="S97" s="31">
        <f>'Invoeren projectpersoneel'!V115</f>
        <v>0</v>
      </c>
      <c r="T97" s="31">
        <f>'Invoeren projectpersoneel'!W115</f>
        <v>0</v>
      </c>
      <c r="U97" s="31">
        <f>'Invoeren projectpersoneel'!X115</f>
        <v>0</v>
      </c>
      <c r="V97" s="31" t="str">
        <f>'Invoeren projectpersoneel'!Y115</f>
        <v>intern personeel</v>
      </c>
      <c r="W97" s="31">
        <f>'Invoeren projectpersoneel'!Z115</f>
        <v>0</v>
      </c>
      <c r="X97" s="31">
        <f>'Invoeren projectpersoneel'!AA115</f>
        <v>0</v>
      </c>
      <c r="Y97" s="31">
        <f>'Invoeren projectpersoneel'!AB115</f>
        <v>0</v>
      </c>
      <c r="Z97" s="31">
        <f>'Invoeren projectpersoneel'!AC115</f>
        <v>0</v>
      </c>
      <c r="AA97" s="248">
        <f>'Invoeren projectpersoneel'!AD115</f>
        <v>0</v>
      </c>
      <c r="AB97" s="248">
        <f>'Invoeren projectpersoneel'!AE115</f>
        <v>0</v>
      </c>
      <c r="AC97" s="31">
        <f>'Invoeren projectpersoneel'!AF115</f>
        <v>0</v>
      </c>
      <c r="AD97" s="31">
        <f>'Invoeren projectpersoneel'!AG115</f>
        <v>0</v>
      </c>
      <c r="AE97" s="31">
        <f>'Invoeren projectpersoneel'!AH115</f>
        <v>0</v>
      </c>
      <c r="AF97" s="31">
        <f>'Invoeren projectpersoneel'!AI115</f>
        <v>0</v>
      </c>
      <c r="AG97" s="31">
        <f>'Invoeren projectpersoneel'!AJ115</f>
        <v>0</v>
      </c>
    </row>
    <row r="98" spans="1:33" x14ac:dyDescent="0.3">
      <c r="A98" s="31">
        <f>'Invoeren projectpersoneel'!D116</f>
        <v>97</v>
      </c>
      <c r="B98" s="31">
        <f>'Invoeren projectpersoneel'!F116</f>
        <v>0</v>
      </c>
      <c r="C98" s="31">
        <f>'Invoeren projectpersoneel'!G116</f>
        <v>0</v>
      </c>
      <c r="D98" s="31" t="e">
        <f>'Invoeren projectpersoneel'!#REF!</f>
        <v>#REF!</v>
      </c>
      <c r="E98" s="31">
        <f>'Invoeren projectpersoneel'!H116</f>
        <v>0</v>
      </c>
      <c r="F98" s="31">
        <f>'Invoeren projectpersoneel'!I116</f>
        <v>0</v>
      </c>
      <c r="G98" s="31">
        <f>'Invoeren projectpersoneel'!J116</f>
        <v>0</v>
      </c>
      <c r="H98" s="31" t="str">
        <f>'Invoeren projectpersoneel'!K116</f>
        <v>intern personeel</v>
      </c>
      <c r="I98" s="31">
        <f>'Invoeren projectpersoneel'!L116</f>
        <v>0</v>
      </c>
      <c r="J98" s="31" t="str">
        <f>'Invoeren projectpersoneel'!M116</f>
        <v/>
      </c>
      <c r="K98" s="31" t="str">
        <f>'Invoeren projectpersoneel'!N116</f>
        <v>nee</v>
      </c>
      <c r="L98" s="31">
        <f>'Invoeren projectpersoneel'!O116</f>
        <v>0</v>
      </c>
      <c r="M98" s="31">
        <f>'Invoeren projectpersoneel'!P116</f>
        <v>0</v>
      </c>
      <c r="N98" s="248">
        <f>'Invoeren projectpersoneel'!Q116</f>
        <v>0</v>
      </c>
      <c r="O98" s="248">
        <f>'Invoeren projectpersoneel'!R116</f>
        <v>0</v>
      </c>
      <c r="P98" s="31">
        <f>'Invoeren projectpersoneel'!S116</f>
        <v>0</v>
      </c>
      <c r="Q98" s="31">
        <f>'Invoeren projectpersoneel'!T116</f>
        <v>0</v>
      </c>
      <c r="R98" s="31">
        <f>'Invoeren projectpersoneel'!U116</f>
        <v>0</v>
      </c>
      <c r="S98" s="31">
        <f>'Invoeren projectpersoneel'!V116</f>
        <v>0</v>
      </c>
      <c r="T98" s="31">
        <f>'Invoeren projectpersoneel'!W116</f>
        <v>0</v>
      </c>
      <c r="U98" s="31">
        <f>'Invoeren projectpersoneel'!X116</f>
        <v>0</v>
      </c>
      <c r="V98" s="31" t="str">
        <f>'Invoeren projectpersoneel'!Y116</f>
        <v>intern personeel</v>
      </c>
      <c r="W98" s="31">
        <f>'Invoeren projectpersoneel'!Z116</f>
        <v>0</v>
      </c>
      <c r="X98" s="31">
        <f>'Invoeren projectpersoneel'!AA116</f>
        <v>0</v>
      </c>
      <c r="Y98" s="31">
        <f>'Invoeren projectpersoneel'!AB116</f>
        <v>0</v>
      </c>
      <c r="Z98" s="31">
        <f>'Invoeren projectpersoneel'!AC116</f>
        <v>0</v>
      </c>
      <c r="AA98" s="248">
        <f>'Invoeren projectpersoneel'!AD116</f>
        <v>0</v>
      </c>
      <c r="AB98" s="248">
        <f>'Invoeren projectpersoneel'!AE116</f>
        <v>0</v>
      </c>
      <c r="AC98" s="31">
        <f>'Invoeren projectpersoneel'!AF116</f>
        <v>0</v>
      </c>
      <c r="AD98" s="31">
        <f>'Invoeren projectpersoneel'!AG116</f>
        <v>0</v>
      </c>
      <c r="AE98" s="31">
        <f>'Invoeren projectpersoneel'!AH116</f>
        <v>0</v>
      </c>
      <c r="AF98" s="31">
        <f>'Invoeren projectpersoneel'!AI116</f>
        <v>0</v>
      </c>
      <c r="AG98" s="31">
        <f>'Invoeren projectpersoneel'!AJ116</f>
        <v>0</v>
      </c>
    </row>
    <row r="99" spans="1:33" x14ac:dyDescent="0.3">
      <c r="A99" s="31">
        <f>'Invoeren projectpersoneel'!D117</f>
        <v>98</v>
      </c>
      <c r="B99" s="31">
        <f>'Invoeren projectpersoneel'!F117</f>
        <v>0</v>
      </c>
      <c r="C99" s="31">
        <f>'Invoeren projectpersoneel'!G117</f>
        <v>0</v>
      </c>
      <c r="D99" s="31" t="e">
        <f>'Invoeren projectpersoneel'!#REF!</f>
        <v>#REF!</v>
      </c>
      <c r="E99" s="31">
        <f>'Invoeren projectpersoneel'!H117</f>
        <v>0</v>
      </c>
      <c r="F99" s="31">
        <f>'Invoeren projectpersoneel'!I117</f>
        <v>0</v>
      </c>
      <c r="G99" s="31">
        <f>'Invoeren projectpersoneel'!J117</f>
        <v>0</v>
      </c>
      <c r="H99" s="31" t="str">
        <f>'Invoeren projectpersoneel'!K117</f>
        <v>intern personeel</v>
      </c>
      <c r="I99" s="31">
        <f>'Invoeren projectpersoneel'!L117</f>
        <v>0</v>
      </c>
      <c r="J99" s="31" t="str">
        <f>'Invoeren projectpersoneel'!M117</f>
        <v/>
      </c>
      <c r="K99" s="31" t="str">
        <f>'Invoeren projectpersoneel'!N117</f>
        <v>nee</v>
      </c>
      <c r="L99" s="31">
        <f>'Invoeren projectpersoneel'!O117</f>
        <v>0</v>
      </c>
      <c r="M99" s="31">
        <f>'Invoeren projectpersoneel'!P117</f>
        <v>0</v>
      </c>
      <c r="N99" s="248">
        <f>'Invoeren projectpersoneel'!Q117</f>
        <v>0</v>
      </c>
      <c r="O99" s="248">
        <f>'Invoeren projectpersoneel'!R117</f>
        <v>0</v>
      </c>
      <c r="P99" s="31">
        <f>'Invoeren projectpersoneel'!S117</f>
        <v>0</v>
      </c>
      <c r="Q99" s="31">
        <f>'Invoeren projectpersoneel'!T117</f>
        <v>0</v>
      </c>
      <c r="R99" s="31">
        <f>'Invoeren projectpersoneel'!U117</f>
        <v>0</v>
      </c>
      <c r="S99" s="31">
        <f>'Invoeren projectpersoneel'!V117</f>
        <v>0</v>
      </c>
      <c r="T99" s="31">
        <f>'Invoeren projectpersoneel'!W117</f>
        <v>0</v>
      </c>
      <c r="U99" s="31">
        <f>'Invoeren projectpersoneel'!X117</f>
        <v>0</v>
      </c>
      <c r="V99" s="31" t="str">
        <f>'Invoeren projectpersoneel'!Y117</f>
        <v>intern personeel</v>
      </c>
      <c r="W99" s="31">
        <f>'Invoeren projectpersoneel'!Z117</f>
        <v>0</v>
      </c>
      <c r="X99" s="31">
        <f>'Invoeren projectpersoneel'!AA117</f>
        <v>0</v>
      </c>
      <c r="Y99" s="31">
        <f>'Invoeren projectpersoneel'!AB117</f>
        <v>0</v>
      </c>
      <c r="Z99" s="31">
        <f>'Invoeren projectpersoneel'!AC117</f>
        <v>0</v>
      </c>
      <c r="AA99" s="248">
        <f>'Invoeren projectpersoneel'!AD117</f>
        <v>0</v>
      </c>
      <c r="AB99" s="248">
        <f>'Invoeren projectpersoneel'!AE117</f>
        <v>0</v>
      </c>
      <c r="AC99" s="31">
        <f>'Invoeren projectpersoneel'!AF117</f>
        <v>0</v>
      </c>
      <c r="AD99" s="31">
        <f>'Invoeren projectpersoneel'!AG117</f>
        <v>0</v>
      </c>
      <c r="AE99" s="31">
        <f>'Invoeren projectpersoneel'!AH117</f>
        <v>0</v>
      </c>
      <c r="AF99" s="31">
        <f>'Invoeren projectpersoneel'!AI117</f>
        <v>0</v>
      </c>
      <c r="AG99" s="31">
        <f>'Invoeren projectpersoneel'!AJ117</f>
        <v>0</v>
      </c>
    </row>
    <row r="100" spans="1:33" x14ac:dyDescent="0.3">
      <c r="A100" s="31">
        <f>'Invoeren projectpersoneel'!D118</f>
        <v>99</v>
      </c>
      <c r="B100" s="31">
        <f>'Invoeren projectpersoneel'!F118</f>
        <v>0</v>
      </c>
      <c r="C100" s="31">
        <f>'Invoeren projectpersoneel'!G118</f>
        <v>0</v>
      </c>
      <c r="D100" s="31" t="e">
        <f>'Invoeren projectpersoneel'!#REF!</f>
        <v>#REF!</v>
      </c>
      <c r="E100" s="31">
        <f>'Invoeren projectpersoneel'!H118</f>
        <v>0</v>
      </c>
      <c r="F100" s="31">
        <f>'Invoeren projectpersoneel'!I118</f>
        <v>0</v>
      </c>
      <c r="G100" s="31">
        <f>'Invoeren projectpersoneel'!J118</f>
        <v>0</v>
      </c>
      <c r="H100" s="31" t="str">
        <f>'Invoeren projectpersoneel'!K118</f>
        <v>intern personeel</v>
      </c>
      <c r="I100" s="31">
        <f>'Invoeren projectpersoneel'!L118</f>
        <v>0</v>
      </c>
      <c r="J100" s="31" t="str">
        <f>'Invoeren projectpersoneel'!M118</f>
        <v/>
      </c>
      <c r="K100" s="31" t="str">
        <f>'Invoeren projectpersoneel'!N118</f>
        <v>nee</v>
      </c>
      <c r="L100" s="31">
        <f>'Invoeren projectpersoneel'!O118</f>
        <v>0</v>
      </c>
      <c r="M100" s="31">
        <f>'Invoeren projectpersoneel'!P118</f>
        <v>0</v>
      </c>
      <c r="N100" s="248">
        <f>'Invoeren projectpersoneel'!Q118</f>
        <v>0</v>
      </c>
      <c r="O100" s="248">
        <f>'Invoeren projectpersoneel'!R118</f>
        <v>0</v>
      </c>
      <c r="P100" s="31">
        <f>'Invoeren projectpersoneel'!S118</f>
        <v>0</v>
      </c>
      <c r="Q100" s="31">
        <f>'Invoeren projectpersoneel'!T118</f>
        <v>0</v>
      </c>
      <c r="R100" s="31">
        <f>'Invoeren projectpersoneel'!U118</f>
        <v>0</v>
      </c>
      <c r="S100" s="31">
        <f>'Invoeren projectpersoneel'!V118</f>
        <v>0</v>
      </c>
      <c r="T100" s="31">
        <f>'Invoeren projectpersoneel'!W118</f>
        <v>0</v>
      </c>
      <c r="U100" s="31">
        <f>'Invoeren projectpersoneel'!X118</f>
        <v>0</v>
      </c>
      <c r="V100" s="31" t="str">
        <f>'Invoeren projectpersoneel'!Y118</f>
        <v>intern personeel</v>
      </c>
      <c r="W100" s="31">
        <f>'Invoeren projectpersoneel'!Z118</f>
        <v>0</v>
      </c>
      <c r="X100" s="31">
        <f>'Invoeren projectpersoneel'!AA118</f>
        <v>0</v>
      </c>
      <c r="Y100" s="31">
        <f>'Invoeren projectpersoneel'!AB118</f>
        <v>0</v>
      </c>
      <c r="Z100" s="31">
        <f>'Invoeren projectpersoneel'!AC118</f>
        <v>0</v>
      </c>
      <c r="AA100" s="248">
        <f>'Invoeren projectpersoneel'!AD118</f>
        <v>0</v>
      </c>
      <c r="AB100" s="248">
        <f>'Invoeren projectpersoneel'!AE118</f>
        <v>0</v>
      </c>
      <c r="AC100" s="31">
        <f>'Invoeren projectpersoneel'!AF118</f>
        <v>0</v>
      </c>
      <c r="AD100" s="31">
        <f>'Invoeren projectpersoneel'!AG118</f>
        <v>0</v>
      </c>
      <c r="AE100" s="31">
        <f>'Invoeren projectpersoneel'!AH118</f>
        <v>0</v>
      </c>
      <c r="AF100" s="31">
        <f>'Invoeren projectpersoneel'!AI118</f>
        <v>0</v>
      </c>
      <c r="AG100" s="31">
        <f>'Invoeren projectpersoneel'!AJ118</f>
        <v>0</v>
      </c>
    </row>
    <row r="101" spans="1:33" x14ac:dyDescent="0.3">
      <c r="A101" s="31">
        <f>'Invoeren projectpersoneel'!D119</f>
        <v>100</v>
      </c>
      <c r="B101" s="31">
        <f>'Invoeren projectpersoneel'!F119</f>
        <v>0</v>
      </c>
      <c r="C101" s="31">
        <f>'Invoeren projectpersoneel'!G119</f>
        <v>0</v>
      </c>
      <c r="D101" s="31" t="e">
        <f>'Invoeren projectpersoneel'!#REF!</f>
        <v>#REF!</v>
      </c>
      <c r="E101" s="31">
        <f>'Invoeren projectpersoneel'!H119</f>
        <v>0</v>
      </c>
      <c r="F101" s="31">
        <f>'Invoeren projectpersoneel'!I119</f>
        <v>0</v>
      </c>
      <c r="G101" s="31">
        <f>'Invoeren projectpersoneel'!J119</f>
        <v>0</v>
      </c>
      <c r="H101" s="31" t="str">
        <f>'Invoeren projectpersoneel'!K119</f>
        <v>intern personeel</v>
      </c>
      <c r="I101" s="31">
        <f>'Invoeren projectpersoneel'!L119</f>
        <v>0</v>
      </c>
      <c r="J101" s="31" t="str">
        <f>'Invoeren projectpersoneel'!M119</f>
        <v/>
      </c>
      <c r="K101" s="31" t="str">
        <f>'Invoeren projectpersoneel'!N119</f>
        <v>nee</v>
      </c>
      <c r="L101" s="31">
        <f>'Invoeren projectpersoneel'!O119</f>
        <v>0</v>
      </c>
      <c r="M101" s="31">
        <f>'Invoeren projectpersoneel'!P119</f>
        <v>0</v>
      </c>
      <c r="N101" s="248">
        <f>'Invoeren projectpersoneel'!Q119</f>
        <v>0</v>
      </c>
      <c r="O101" s="248">
        <f>'Invoeren projectpersoneel'!R119</f>
        <v>0</v>
      </c>
      <c r="P101" s="31">
        <f>'Invoeren projectpersoneel'!S119</f>
        <v>0</v>
      </c>
      <c r="Q101" s="31">
        <f>'Invoeren projectpersoneel'!T119</f>
        <v>0</v>
      </c>
      <c r="R101" s="31">
        <f>'Invoeren projectpersoneel'!U119</f>
        <v>0</v>
      </c>
      <c r="S101" s="31">
        <f>'Invoeren projectpersoneel'!V119</f>
        <v>0</v>
      </c>
      <c r="T101" s="31">
        <f>'Invoeren projectpersoneel'!W119</f>
        <v>0</v>
      </c>
      <c r="U101" s="31">
        <f>'Invoeren projectpersoneel'!X119</f>
        <v>0</v>
      </c>
      <c r="V101" s="31" t="str">
        <f>'Invoeren projectpersoneel'!Y119</f>
        <v>intern personeel</v>
      </c>
      <c r="W101" s="31">
        <f>'Invoeren projectpersoneel'!Z119</f>
        <v>0</v>
      </c>
      <c r="X101" s="31">
        <f>'Invoeren projectpersoneel'!AA119</f>
        <v>0</v>
      </c>
      <c r="Y101" s="31">
        <f>'Invoeren projectpersoneel'!AB119</f>
        <v>0</v>
      </c>
      <c r="Z101" s="31">
        <f>'Invoeren projectpersoneel'!AC119</f>
        <v>0</v>
      </c>
      <c r="AA101" s="248">
        <f>'Invoeren projectpersoneel'!AD119</f>
        <v>0</v>
      </c>
      <c r="AB101" s="248">
        <f>'Invoeren projectpersoneel'!AE119</f>
        <v>0</v>
      </c>
      <c r="AC101" s="31">
        <f>'Invoeren projectpersoneel'!AF119</f>
        <v>0</v>
      </c>
      <c r="AD101" s="31">
        <f>'Invoeren projectpersoneel'!AG119</f>
        <v>0</v>
      </c>
      <c r="AE101" s="31">
        <f>'Invoeren projectpersoneel'!AH119</f>
        <v>0</v>
      </c>
      <c r="AF101" s="31">
        <f>'Invoeren projectpersoneel'!AI119</f>
        <v>0</v>
      </c>
      <c r="AG101" s="31">
        <f>'Invoeren projectpersoneel'!AJ119</f>
        <v>0</v>
      </c>
    </row>
    <row r="102" spans="1:33" x14ac:dyDescent="0.3">
      <c r="A102" s="31">
        <f>'Invoeren projectpersoneel'!D120</f>
        <v>101</v>
      </c>
      <c r="B102" s="31">
        <f>'Invoeren projectpersoneel'!F120</f>
        <v>0</v>
      </c>
      <c r="C102" s="31">
        <f>'Invoeren projectpersoneel'!G120</f>
        <v>0</v>
      </c>
      <c r="D102" s="31" t="e">
        <f>'Invoeren projectpersoneel'!#REF!</f>
        <v>#REF!</v>
      </c>
      <c r="E102" s="31">
        <f>'Invoeren projectpersoneel'!H120</f>
        <v>0</v>
      </c>
      <c r="F102" s="31">
        <f>'Invoeren projectpersoneel'!I120</f>
        <v>0</v>
      </c>
      <c r="G102" s="31">
        <f>'Invoeren projectpersoneel'!J120</f>
        <v>0</v>
      </c>
      <c r="H102" s="31" t="str">
        <f>'Invoeren projectpersoneel'!K120</f>
        <v>intern personeel</v>
      </c>
      <c r="I102" s="31">
        <f>'Invoeren projectpersoneel'!L120</f>
        <v>0</v>
      </c>
      <c r="J102" s="31" t="str">
        <f>'Invoeren projectpersoneel'!M120</f>
        <v/>
      </c>
      <c r="K102" s="31" t="str">
        <f>'Invoeren projectpersoneel'!N120</f>
        <v>nee</v>
      </c>
      <c r="L102" s="31">
        <f>'Invoeren projectpersoneel'!O120</f>
        <v>0</v>
      </c>
      <c r="M102" s="31">
        <f>'Invoeren projectpersoneel'!P120</f>
        <v>0</v>
      </c>
      <c r="N102" s="248">
        <f>'Invoeren projectpersoneel'!Q120</f>
        <v>0</v>
      </c>
      <c r="O102" s="248">
        <f>'Invoeren projectpersoneel'!R120</f>
        <v>0</v>
      </c>
      <c r="P102" s="31">
        <f>'Invoeren projectpersoneel'!S120</f>
        <v>0</v>
      </c>
      <c r="Q102" s="31">
        <f>'Invoeren projectpersoneel'!T120</f>
        <v>0</v>
      </c>
      <c r="R102" s="31">
        <f>'Invoeren projectpersoneel'!U120</f>
        <v>0</v>
      </c>
      <c r="S102" s="31">
        <f>'Invoeren projectpersoneel'!V120</f>
        <v>0</v>
      </c>
      <c r="T102" s="31">
        <f>'Invoeren projectpersoneel'!W120</f>
        <v>0</v>
      </c>
      <c r="U102" s="31">
        <f>'Invoeren projectpersoneel'!X120</f>
        <v>0</v>
      </c>
      <c r="V102" s="31" t="str">
        <f>'Invoeren projectpersoneel'!Y120</f>
        <v>intern personeel</v>
      </c>
      <c r="W102" s="31">
        <f>'Invoeren projectpersoneel'!Z120</f>
        <v>0</v>
      </c>
      <c r="X102" s="31">
        <f>'Invoeren projectpersoneel'!AA120</f>
        <v>0</v>
      </c>
      <c r="Y102" s="31">
        <f>'Invoeren projectpersoneel'!AB120</f>
        <v>0</v>
      </c>
      <c r="Z102" s="31">
        <f>'Invoeren projectpersoneel'!AC120</f>
        <v>0</v>
      </c>
      <c r="AA102" s="248">
        <f>'Invoeren projectpersoneel'!AD120</f>
        <v>0</v>
      </c>
      <c r="AB102" s="248">
        <f>'Invoeren projectpersoneel'!AE120</f>
        <v>0</v>
      </c>
      <c r="AC102" s="31">
        <f>'Invoeren projectpersoneel'!AF120</f>
        <v>0</v>
      </c>
      <c r="AD102" s="31">
        <f>'Invoeren projectpersoneel'!AG120</f>
        <v>0</v>
      </c>
      <c r="AE102" s="31">
        <f>'Invoeren projectpersoneel'!AH120</f>
        <v>0</v>
      </c>
      <c r="AF102" s="31">
        <f>'Invoeren projectpersoneel'!AI120</f>
        <v>0</v>
      </c>
      <c r="AG102" s="31">
        <f>'Invoeren projectpersoneel'!AJ120</f>
        <v>0</v>
      </c>
    </row>
    <row r="103" spans="1:33" x14ac:dyDescent="0.3">
      <c r="A103" s="31">
        <f>'Invoeren projectpersoneel'!D121</f>
        <v>102</v>
      </c>
      <c r="B103" s="31">
        <f>'Invoeren projectpersoneel'!F121</f>
        <v>0</v>
      </c>
      <c r="C103" s="31">
        <f>'Invoeren projectpersoneel'!G121</f>
        <v>0</v>
      </c>
      <c r="D103" s="31" t="e">
        <f>'Invoeren projectpersoneel'!#REF!</f>
        <v>#REF!</v>
      </c>
      <c r="E103" s="31">
        <f>'Invoeren projectpersoneel'!H121</f>
        <v>0</v>
      </c>
      <c r="F103" s="31">
        <f>'Invoeren projectpersoneel'!I121</f>
        <v>0</v>
      </c>
      <c r="G103" s="31">
        <f>'Invoeren projectpersoneel'!J121</f>
        <v>0</v>
      </c>
      <c r="H103" s="31" t="str">
        <f>'Invoeren projectpersoneel'!K121</f>
        <v>intern personeel</v>
      </c>
      <c r="I103" s="31">
        <f>'Invoeren projectpersoneel'!L121</f>
        <v>0</v>
      </c>
      <c r="J103" s="31" t="str">
        <f>'Invoeren projectpersoneel'!M121</f>
        <v/>
      </c>
      <c r="K103" s="31" t="str">
        <f>'Invoeren projectpersoneel'!N121</f>
        <v>nee</v>
      </c>
      <c r="L103" s="31">
        <f>'Invoeren projectpersoneel'!O121</f>
        <v>0</v>
      </c>
      <c r="M103" s="31">
        <f>'Invoeren projectpersoneel'!P121</f>
        <v>0</v>
      </c>
      <c r="N103" s="248">
        <f>'Invoeren projectpersoneel'!Q121</f>
        <v>0</v>
      </c>
      <c r="O103" s="248">
        <f>'Invoeren projectpersoneel'!R121</f>
        <v>0</v>
      </c>
      <c r="P103" s="31">
        <f>'Invoeren projectpersoneel'!S121</f>
        <v>0</v>
      </c>
      <c r="Q103" s="31">
        <f>'Invoeren projectpersoneel'!T121</f>
        <v>0</v>
      </c>
      <c r="R103" s="31">
        <f>'Invoeren projectpersoneel'!U121</f>
        <v>0</v>
      </c>
      <c r="S103" s="31">
        <f>'Invoeren projectpersoneel'!V121</f>
        <v>0</v>
      </c>
      <c r="T103" s="31">
        <f>'Invoeren projectpersoneel'!W121</f>
        <v>0</v>
      </c>
      <c r="U103" s="31">
        <f>'Invoeren projectpersoneel'!X121</f>
        <v>0</v>
      </c>
      <c r="V103" s="31" t="str">
        <f>'Invoeren projectpersoneel'!Y121</f>
        <v>intern personeel</v>
      </c>
      <c r="W103" s="31">
        <f>'Invoeren projectpersoneel'!Z121</f>
        <v>0</v>
      </c>
      <c r="X103" s="31">
        <f>'Invoeren projectpersoneel'!AA121</f>
        <v>0</v>
      </c>
      <c r="Y103" s="31">
        <f>'Invoeren projectpersoneel'!AB121</f>
        <v>0</v>
      </c>
      <c r="Z103" s="31">
        <f>'Invoeren projectpersoneel'!AC121</f>
        <v>0</v>
      </c>
      <c r="AA103" s="248">
        <f>'Invoeren projectpersoneel'!AD121</f>
        <v>0</v>
      </c>
      <c r="AB103" s="248">
        <f>'Invoeren projectpersoneel'!AE121</f>
        <v>0</v>
      </c>
      <c r="AC103" s="31">
        <f>'Invoeren projectpersoneel'!AF121</f>
        <v>0</v>
      </c>
      <c r="AD103" s="31">
        <f>'Invoeren projectpersoneel'!AG121</f>
        <v>0</v>
      </c>
      <c r="AE103" s="31">
        <f>'Invoeren projectpersoneel'!AH121</f>
        <v>0</v>
      </c>
      <c r="AF103" s="31">
        <f>'Invoeren projectpersoneel'!AI121</f>
        <v>0</v>
      </c>
      <c r="AG103" s="31">
        <f>'Invoeren projectpersoneel'!AJ121</f>
        <v>0</v>
      </c>
    </row>
    <row r="104" spans="1:33" x14ac:dyDescent="0.3">
      <c r="A104" s="31">
        <f>'Invoeren projectpersoneel'!D122</f>
        <v>103</v>
      </c>
      <c r="B104" s="31">
        <f>'Invoeren projectpersoneel'!F122</f>
        <v>0</v>
      </c>
      <c r="C104" s="31">
        <f>'Invoeren projectpersoneel'!G122</f>
        <v>0</v>
      </c>
      <c r="D104" s="31" t="e">
        <f>'Invoeren projectpersoneel'!#REF!</f>
        <v>#REF!</v>
      </c>
      <c r="E104" s="31">
        <f>'Invoeren projectpersoneel'!H122</f>
        <v>0</v>
      </c>
      <c r="F104" s="31">
        <f>'Invoeren projectpersoneel'!I122</f>
        <v>0</v>
      </c>
      <c r="G104" s="31">
        <f>'Invoeren projectpersoneel'!J122</f>
        <v>0</v>
      </c>
      <c r="H104" s="31" t="str">
        <f>'Invoeren projectpersoneel'!K122</f>
        <v>intern personeel</v>
      </c>
      <c r="I104" s="31">
        <f>'Invoeren projectpersoneel'!L122</f>
        <v>0</v>
      </c>
      <c r="J104" s="31" t="str">
        <f>'Invoeren projectpersoneel'!M122</f>
        <v/>
      </c>
      <c r="K104" s="31" t="str">
        <f>'Invoeren projectpersoneel'!N122</f>
        <v>nee</v>
      </c>
      <c r="L104" s="31">
        <f>'Invoeren projectpersoneel'!O122</f>
        <v>0</v>
      </c>
      <c r="M104" s="31">
        <f>'Invoeren projectpersoneel'!P122</f>
        <v>0</v>
      </c>
      <c r="N104" s="248">
        <f>'Invoeren projectpersoneel'!Q122</f>
        <v>0</v>
      </c>
      <c r="O104" s="248">
        <f>'Invoeren projectpersoneel'!R122</f>
        <v>0</v>
      </c>
      <c r="P104" s="31">
        <f>'Invoeren projectpersoneel'!S122</f>
        <v>0</v>
      </c>
      <c r="Q104" s="31">
        <f>'Invoeren projectpersoneel'!T122</f>
        <v>0</v>
      </c>
      <c r="R104" s="31">
        <f>'Invoeren projectpersoneel'!U122</f>
        <v>0</v>
      </c>
      <c r="S104" s="31">
        <f>'Invoeren projectpersoneel'!V122</f>
        <v>0</v>
      </c>
      <c r="T104" s="31">
        <f>'Invoeren projectpersoneel'!W122</f>
        <v>0</v>
      </c>
      <c r="U104" s="31">
        <f>'Invoeren projectpersoneel'!X122</f>
        <v>0</v>
      </c>
      <c r="V104" s="31" t="str">
        <f>'Invoeren projectpersoneel'!Y122</f>
        <v>intern personeel</v>
      </c>
      <c r="W104" s="31">
        <f>'Invoeren projectpersoneel'!Z122</f>
        <v>0</v>
      </c>
      <c r="X104" s="31">
        <f>'Invoeren projectpersoneel'!AA122</f>
        <v>0</v>
      </c>
      <c r="Y104" s="31">
        <f>'Invoeren projectpersoneel'!AB122</f>
        <v>0</v>
      </c>
      <c r="Z104" s="31">
        <f>'Invoeren projectpersoneel'!AC122</f>
        <v>0</v>
      </c>
      <c r="AA104" s="248">
        <f>'Invoeren projectpersoneel'!AD122</f>
        <v>0</v>
      </c>
      <c r="AB104" s="248">
        <f>'Invoeren projectpersoneel'!AE122</f>
        <v>0</v>
      </c>
      <c r="AC104" s="31">
        <f>'Invoeren projectpersoneel'!AF122</f>
        <v>0</v>
      </c>
      <c r="AD104" s="31">
        <f>'Invoeren projectpersoneel'!AG122</f>
        <v>0</v>
      </c>
      <c r="AE104" s="31">
        <f>'Invoeren projectpersoneel'!AH122</f>
        <v>0</v>
      </c>
      <c r="AF104" s="31">
        <f>'Invoeren projectpersoneel'!AI122</f>
        <v>0</v>
      </c>
      <c r="AG104" s="31">
        <f>'Invoeren projectpersoneel'!AJ122</f>
        <v>0</v>
      </c>
    </row>
    <row r="105" spans="1:33" x14ac:dyDescent="0.3">
      <c r="A105" s="31">
        <f>'Invoeren projectpersoneel'!D123</f>
        <v>104</v>
      </c>
      <c r="B105" s="31">
        <f>'Invoeren projectpersoneel'!F123</f>
        <v>0</v>
      </c>
      <c r="C105" s="31">
        <f>'Invoeren projectpersoneel'!G123</f>
        <v>0</v>
      </c>
      <c r="D105" s="31" t="e">
        <f>'Invoeren projectpersoneel'!#REF!</f>
        <v>#REF!</v>
      </c>
      <c r="E105" s="31">
        <f>'Invoeren projectpersoneel'!H123</f>
        <v>0</v>
      </c>
      <c r="F105" s="31">
        <f>'Invoeren projectpersoneel'!I123</f>
        <v>0</v>
      </c>
      <c r="G105" s="31">
        <f>'Invoeren projectpersoneel'!J123</f>
        <v>0</v>
      </c>
      <c r="H105" s="31" t="str">
        <f>'Invoeren projectpersoneel'!K123</f>
        <v>intern personeel</v>
      </c>
      <c r="I105" s="31">
        <f>'Invoeren projectpersoneel'!L123</f>
        <v>0</v>
      </c>
      <c r="J105" s="31" t="str">
        <f>'Invoeren projectpersoneel'!M123</f>
        <v/>
      </c>
      <c r="K105" s="31" t="str">
        <f>'Invoeren projectpersoneel'!N123</f>
        <v>nee</v>
      </c>
      <c r="L105" s="31">
        <f>'Invoeren projectpersoneel'!O123</f>
        <v>0</v>
      </c>
      <c r="M105" s="31">
        <f>'Invoeren projectpersoneel'!P123</f>
        <v>0</v>
      </c>
      <c r="N105" s="248">
        <f>'Invoeren projectpersoneel'!Q123</f>
        <v>0</v>
      </c>
      <c r="O105" s="248">
        <f>'Invoeren projectpersoneel'!R123</f>
        <v>0</v>
      </c>
      <c r="P105" s="31">
        <f>'Invoeren projectpersoneel'!S123</f>
        <v>0</v>
      </c>
      <c r="Q105" s="31">
        <f>'Invoeren projectpersoneel'!T123</f>
        <v>0</v>
      </c>
      <c r="R105" s="31">
        <f>'Invoeren projectpersoneel'!U123</f>
        <v>0</v>
      </c>
      <c r="S105" s="31">
        <f>'Invoeren projectpersoneel'!V123</f>
        <v>0</v>
      </c>
      <c r="T105" s="31">
        <f>'Invoeren projectpersoneel'!W123</f>
        <v>0</v>
      </c>
      <c r="U105" s="31">
        <f>'Invoeren projectpersoneel'!X123</f>
        <v>0</v>
      </c>
      <c r="V105" s="31" t="str">
        <f>'Invoeren projectpersoneel'!Y123</f>
        <v>intern personeel</v>
      </c>
      <c r="W105" s="31">
        <f>'Invoeren projectpersoneel'!Z123</f>
        <v>0</v>
      </c>
      <c r="X105" s="31">
        <f>'Invoeren projectpersoneel'!AA123</f>
        <v>0</v>
      </c>
      <c r="Y105" s="31">
        <f>'Invoeren projectpersoneel'!AB123</f>
        <v>0</v>
      </c>
      <c r="Z105" s="31">
        <f>'Invoeren projectpersoneel'!AC123</f>
        <v>0</v>
      </c>
      <c r="AA105" s="248">
        <f>'Invoeren projectpersoneel'!AD123</f>
        <v>0</v>
      </c>
      <c r="AB105" s="248">
        <f>'Invoeren projectpersoneel'!AE123</f>
        <v>0</v>
      </c>
      <c r="AC105" s="31">
        <f>'Invoeren projectpersoneel'!AF123</f>
        <v>0</v>
      </c>
      <c r="AD105" s="31">
        <f>'Invoeren projectpersoneel'!AG123</f>
        <v>0</v>
      </c>
      <c r="AE105" s="31">
        <f>'Invoeren projectpersoneel'!AH123</f>
        <v>0</v>
      </c>
      <c r="AF105" s="31">
        <f>'Invoeren projectpersoneel'!AI123</f>
        <v>0</v>
      </c>
      <c r="AG105" s="31">
        <f>'Invoeren projectpersoneel'!AJ123</f>
        <v>0</v>
      </c>
    </row>
    <row r="106" spans="1:33" x14ac:dyDescent="0.3">
      <c r="A106" s="31">
        <f>'Invoeren projectpersoneel'!D124</f>
        <v>105</v>
      </c>
      <c r="B106" s="31">
        <f>'Invoeren projectpersoneel'!F124</f>
        <v>0</v>
      </c>
      <c r="C106" s="31">
        <f>'Invoeren projectpersoneel'!G124</f>
        <v>0</v>
      </c>
      <c r="D106" s="31" t="e">
        <f>'Invoeren projectpersoneel'!#REF!</f>
        <v>#REF!</v>
      </c>
      <c r="E106" s="31">
        <f>'Invoeren projectpersoneel'!H124</f>
        <v>0</v>
      </c>
      <c r="F106" s="31">
        <f>'Invoeren projectpersoneel'!I124</f>
        <v>0</v>
      </c>
      <c r="G106" s="31">
        <f>'Invoeren projectpersoneel'!J124</f>
        <v>0</v>
      </c>
      <c r="H106" s="31" t="str">
        <f>'Invoeren projectpersoneel'!K124</f>
        <v>intern personeel</v>
      </c>
      <c r="I106" s="31">
        <f>'Invoeren projectpersoneel'!L124</f>
        <v>0</v>
      </c>
      <c r="J106" s="31" t="str">
        <f>'Invoeren projectpersoneel'!M124</f>
        <v/>
      </c>
      <c r="K106" s="31" t="str">
        <f>'Invoeren projectpersoneel'!N124</f>
        <v>nee</v>
      </c>
      <c r="L106" s="31">
        <f>'Invoeren projectpersoneel'!O124</f>
        <v>0</v>
      </c>
      <c r="M106" s="31">
        <f>'Invoeren projectpersoneel'!P124</f>
        <v>0</v>
      </c>
      <c r="N106" s="248">
        <f>'Invoeren projectpersoneel'!Q124</f>
        <v>0</v>
      </c>
      <c r="O106" s="248">
        <f>'Invoeren projectpersoneel'!R124</f>
        <v>0</v>
      </c>
      <c r="P106" s="31">
        <f>'Invoeren projectpersoneel'!S124</f>
        <v>0</v>
      </c>
      <c r="Q106" s="31">
        <f>'Invoeren projectpersoneel'!T124</f>
        <v>0</v>
      </c>
      <c r="R106" s="31">
        <f>'Invoeren projectpersoneel'!U124</f>
        <v>0</v>
      </c>
      <c r="S106" s="31">
        <f>'Invoeren projectpersoneel'!V124</f>
        <v>0</v>
      </c>
      <c r="T106" s="31">
        <f>'Invoeren projectpersoneel'!W124</f>
        <v>0</v>
      </c>
      <c r="U106" s="31">
        <f>'Invoeren projectpersoneel'!X124</f>
        <v>0</v>
      </c>
      <c r="V106" s="31" t="str">
        <f>'Invoeren projectpersoneel'!Y124</f>
        <v>intern personeel</v>
      </c>
      <c r="W106" s="31">
        <f>'Invoeren projectpersoneel'!Z124</f>
        <v>0</v>
      </c>
      <c r="X106" s="31">
        <f>'Invoeren projectpersoneel'!AA124</f>
        <v>0</v>
      </c>
      <c r="Y106" s="31">
        <f>'Invoeren projectpersoneel'!AB124</f>
        <v>0</v>
      </c>
      <c r="Z106" s="31">
        <f>'Invoeren projectpersoneel'!AC124</f>
        <v>0</v>
      </c>
      <c r="AA106" s="248">
        <f>'Invoeren projectpersoneel'!AD124</f>
        <v>0</v>
      </c>
      <c r="AB106" s="248">
        <f>'Invoeren projectpersoneel'!AE124</f>
        <v>0</v>
      </c>
      <c r="AC106" s="31">
        <f>'Invoeren projectpersoneel'!AF124</f>
        <v>0</v>
      </c>
      <c r="AD106" s="31">
        <f>'Invoeren projectpersoneel'!AG124</f>
        <v>0</v>
      </c>
      <c r="AE106" s="31">
        <f>'Invoeren projectpersoneel'!AH124</f>
        <v>0</v>
      </c>
      <c r="AF106" s="31">
        <f>'Invoeren projectpersoneel'!AI124</f>
        <v>0</v>
      </c>
      <c r="AG106" s="31">
        <f>'Invoeren projectpersoneel'!AJ124</f>
        <v>0</v>
      </c>
    </row>
    <row r="107" spans="1:33" x14ac:dyDescent="0.3">
      <c r="A107" s="31">
        <f>'Invoeren projectpersoneel'!D125</f>
        <v>106</v>
      </c>
      <c r="B107" s="31">
        <f>'Invoeren projectpersoneel'!F125</f>
        <v>0</v>
      </c>
      <c r="C107" s="31">
        <f>'Invoeren projectpersoneel'!G125</f>
        <v>0</v>
      </c>
      <c r="D107" s="31" t="e">
        <f>'Invoeren projectpersoneel'!#REF!</f>
        <v>#REF!</v>
      </c>
      <c r="E107" s="31">
        <f>'Invoeren projectpersoneel'!H125</f>
        <v>0</v>
      </c>
      <c r="F107" s="31">
        <f>'Invoeren projectpersoneel'!I125</f>
        <v>0</v>
      </c>
      <c r="G107" s="31">
        <f>'Invoeren projectpersoneel'!J125</f>
        <v>0</v>
      </c>
      <c r="H107" s="31" t="str">
        <f>'Invoeren projectpersoneel'!K125</f>
        <v>intern personeel</v>
      </c>
      <c r="I107" s="31">
        <f>'Invoeren projectpersoneel'!L125</f>
        <v>0</v>
      </c>
      <c r="J107" s="31" t="str">
        <f>'Invoeren projectpersoneel'!M125</f>
        <v/>
      </c>
      <c r="K107" s="31" t="str">
        <f>'Invoeren projectpersoneel'!N125</f>
        <v>nee</v>
      </c>
      <c r="L107" s="31">
        <f>'Invoeren projectpersoneel'!O125</f>
        <v>0</v>
      </c>
      <c r="M107" s="31">
        <f>'Invoeren projectpersoneel'!P125</f>
        <v>0</v>
      </c>
      <c r="N107" s="248">
        <f>'Invoeren projectpersoneel'!Q125</f>
        <v>0</v>
      </c>
      <c r="O107" s="248">
        <f>'Invoeren projectpersoneel'!R125</f>
        <v>0</v>
      </c>
      <c r="P107" s="31">
        <f>'Invoeren projectpersoneel'!S125</f>
        <v>0</v>
      </c>
      <c r="Q107" s="31">
        <f>'Invoeren projectpersoneel'!T125</f>
        <v>0</v>
      </c>
      <c r="R107" s="31">
        <f>'Invoeren projectpersoneel'!U125</f>
        <v>0</v>
      </c>
      <c r="S107" s="31">
        <f>'Invoeren projectpersoneel'!V125</f>
        <v>0</v>
      </c>
      <c r="T107" s="31">
        <f>'Invoeren projectpersoneel'!W125</f>
        <v>0</v>
      </c>
      <c r="U107" s="31">
        <f>'Invoeren projectpersoneel'!X125</f>
        <v>0</v>
      </c>
      <c r="V107" s="31" t="str">
        <f>'Invoeren projectpersoneel'!Y125</f>
        <v>intern personeel</v>
      </c>
      <c r="W107" s="31">
        <f>'Invoeren projectpersoneel'!Z125</f>
        <v>0</v>
      </c>
      <c r="X107" s="31">
        <f>'Invoeren projectpersoneel'!AA125</f>
        <v>0</v>
      </c>
      <c r="Y107" s="31">
        <f>'Invoeren projectpersoneel'!AB125</f>
        <v>0</v>
      </c>
      <c r="Z107" s="31">
        <f>'Invoeren projectpersoneel'!AC125</f>
        <v>0</v>
      </c>
      <c r="AA107" s="248">
        <f>'Invoeren projectpersoneel'!AD125</f>
        <v>0</v>
      </c>
      <c r="AB107" s="248">
        <f>'Invoeren projectpersoneel'!AE125</f>
        <v>0</v>
      </c>
      <c r="AC107" s="31">
        <f>'Invoeren projectpersoneel'!AF125</f>
        <v>0</v>
      </c>
      <c r="AD107" s="31">
        <f>'Invoeren projectpersoneel'!AG125</f>
        <v>0</v>
      </c>
      <c r="AE107" s="31">
        <f>'Invoeren projectpersoneel'!AH125</f>
        <v>0</v>
      </c>
      <c r="AF107" s="31">
        <f>'Invoeren projectpersoneel'!AI125</f>
        <v>0</v>
      </c>
      <c r="AG107" s="31">
        <f>'Invoeren projectpersoneel'!AJ125</f>
        <v>0</v>
      </c>
    </row>
    <row r="108" spans="1:33" x14ac:dyDescent="0.3">
      <c r="A108" s="31">
        <f>'Invoeren projectpersoneel'!D126</f>
        <v>107</v>
      </c>
      <c r="B108" s="31">
        <f>'Invoeren projectpersoneel'!F126</f>
        <v>0</v>
      </c>
      <c r="C108" s="31">
        <f>'Invoeren projectpersoneel'!G126</f>
        <v>0</v>
      </c>
      <c r="D108" s="31" t="e">
        <f>'Invoeren projectpersoneel'!#REF!</f>
        <v>#REF!</v>
      </c>
      <c r="E108" s="31">
        <f>'Invoeren projectpersoneel'!H126</f>
        <v>0</v>
      </c>
      <c r="F108" s="31">
        <f>'Invoeren projectpersoneel'!I126</f>
        <v>0</v>
      </c>
      <c r="G108" s="31">
        <f>'Invoeren projectpersoneel'!J126</f>
        <v>0</v>
      </c>
      <c r="H108" s="31" t="str">
        <f>'Invoeren projectpersoneel'!K126</f>
        <v>intern personeel</v>
      </c>
      <c r="I108" s="31">
        <f>'Invoeren projectpersoneel'!L126</f>
        <v>0</v>
      </c>
      <c r="J108" s="31" t="str">
        <f>'Invoeren projectpersoneel'!M126</f>
        <v/>
      </c>
      <c r="K108" s="31" t="str">
        <f>'Invoeren projectpersoneel'!N126</f>
        <v>nee</v>
      </c>
      <c r="L108" s="31">
        <f>'Invoeren projectpersoneel'!O126</f>
        <v>0</v>
      </c>
      <c r="M108" s="31">
        <f>'Invoeren projectpersoneel'!P126</f>
        <v>0</v>
      </c>
      <c r="N108" s="248">
        <f>'Invoeren projectpersoneel'!Q126</f>
        <v>0</v>
      </c>
      <c r="O108" s="248">
        <f>'Invoeren projectpersoneel'!R126</f>
        <v>0</v>
      </c>
      <c r="P108" s="31">
        <f>'Invoeren projectpersoneel'!S126</f>
        <v>0</v>
      </c>
      <c r="Q108" s="31">
        <f>'Invoeren projectpersoneel'!T126</f>
        <v>0</v>
      </c>
      <c r="R108" s="31">
        <f>'Invoeren projectpersoneel'!U126</f>
        <v>0</v>
      </c>
      <c r="S108" s="31">
        <f>'Invoeren projectpersoneel'!V126</f>
        <v>0</v>
      </c>
      <c r="T108" s="31">
        <f>'Invoeren projectpersoneel'!W126</f>
        <v>0</v>
      </c>
      <c r="U108" s="31">
        <f>'Invoeren projectpersoneel'!X126</f>
        <v>0</v>
      </c>
      <c r="V108" s="31" t="str">
        <f>'Invoeren projectpersoneel'!Y126</f>
        <v>intern personeel</v>
      </c>
      <c r="W108" s="31">
        <f>'Invoeren projectpersoneel'!Z126</f>
        <v>0</v>
      </c>
      <c r="X108" s="31">
        <f>'Invoeren projectpersoneel'!AA126</f>
        <v>0</v>
      </c>
      <c r="Y108" s="31">
        <f>'Invoeren projectpersoneel'!AB126</f>
        <v>0</v>
      </c>
      <c r="Z108" s="31">
        <f>'Invoeren projectpersoneel'!AC126</f>
        <v>0</v>
      </c>
      <c r="AA108" s="248">
        <f>'Invoeren projectpersoneel'!AD126</f>
        <v>0</v>
      </c>
      <c r="AB108" s="248">
        <f>'Invoeren projectpersoneel'!AE126</f>
        <v>0</v>
      </c>
      <c r="AC108" s="31">
        <f>'Invoeren projectpersoneel'!AF126</f>
        <v>0</v>
      </c>
      <c r="AD108" s="31">
        <f>'Invoeren projectpersoneel'!AG126</f>
        <v>0</v>
      </c>
      <c r="AE108" s="31">
        <f>'Invoeren projectpersoneel'!AH126</f>
        <v>0</v>
      </c>
      <c r="AF108" s="31">
        <f>'Invoeren projectpersoneel'!AI126</f>
        <v>0</v>
      </c>
      <c r="AG108" s="31">
        <f>'Invoeren projectpersoneel'!AJ126</f>
        <v>0</v>
      </c>
    </row>
    <row r="109" spans="1:33" x14ac:dyDescent="0.3">
      <c r="A109" s="31">
        <f>'Invoeren projectpersoneel'!D127</f>
        <v>108</v>
      </c>
      <c r="B109" s="31">
        <f>'Invoeren projectpersoneel'!F127</f>
        <v>0</v>
      </c>
      <c r="C109" s="31">
        <f>'Invoeren projectpersoneel'!G127</f>
        <v>0</v>
      </c>
      <c r="D109" s="31" t="e">
        <f>'Invoeren projectpersoneel'!#REF!</f>
        <v>#REF!</v>
      </c>
      <c r="E109" s="31">
        <f>'Invoeren projectpersoneel'!H127</f>
        <v>0</v>
      </c>
      <c r="F109" s="31">
        <f>'Invoeren projectpersoneel'!I127</f>
        <v>0</v>
      </c>
      <c r="G109" s="31">
        <f>'Invoeren projectpersoneel'!J127</f>
        <v>0</v>
      </c>
      <c r="H109" s="31" t="str">
        <f>'Invoeren projectpersoneel'!K127</f>
        <v>intern personeel</v>
      </c>
      <c r="I109" s="31">
        <f>'Invoeren projectpersoneel'!L127</f>
        <v>0</v>
      </c>
      <c r="J109" s="31" t="str">
        <f>'Invoeren projectpersoneel'!M127</f>
        <v/>
      </c>
      <c r="K109" s="31" t="str">
        <f>'Invoeren projectpersoneel'!N127</f>
        <v>nee</v>
      </c>
      <c r="L109" s="31">
        <f>'Invoeren projectpersoneel'!O127</f>
        <v>0</v>
      </c>
      <c r="M109" s="31">
        <f>'Invoeren projectpersoneel'!P127</f>
        <v>0</v>
      </c>
      <c r="N109" s="248">
        <f>'Invoeren projectpersoneel'!Q127</f>
        <v>0</v>
      </c>
      <c r="O109" s="248">
        <f>'Invoeren projectpersoneel'!R127</f>
        <v>0</v>
      </c>
      <c r="P109" s="31">
        <f>'Invoeren projectpersoneel'!S127</f>
        <v>0</v>
      </c>
      <c r="Q109" s="31">
        <f>'Invoeren projectpersoneel'!T127</f>
        <v>0</v>
      </c>
      <c r="R109" s="31">
        <f>'Invoeren projectpersoneel'!U127</f>
        <v>0</v>
      </c>
      <c r="S109" s="31">
        <f>'Invoeren projectpersoneel'!V127</f>
        <v>0</v>
      </c>
      <c r="T109" s="31">
        <f>'Invoeren projectpersoneel'!W127</f>
        <v>0</v>
      </c>
      <c r="U109" s="31">
        <f>'Invoeren projectpersoneel'!X127</f>
        <v>0</v>
      </c>
      <c r="V109" s="31" t="str">
        <f>'Invoeren projectpersoneel'!Y127</f>
        <v>intern personeel</v>
      </c>
      <c r="W109" s="31">
        <f>'Invoeren projectpersoneel'!Z127</f>
        <v>0</v>
      </c>
      <c r="X109" s="31">
        <f>'Invoeren projectpersoneel'!AA127</f>
        <v>0</v>
      </c>
      <c r="Y109" s="31">
        <f>'Invoeren projectpersoneel'!AB127</f>
        <v>0</v>
      </c>
      <c r="Z109" s="31">
        <f>'Invoeren projectpersoneel'!AC127</f>
        <v>0</v>
      </c>
      <c r="AA109" s="248">
        <f>'Invoeren projectpersoneel'!AD127</f>
        <v>0</v>
      </c>
      <c r="AB109" s="248">
        <f>'Invoeren projectpersoneel'!AE127</f>
        <v>0</v>
      </c>
      <c r="AC109" s="31">
        <f>'Invoeren projectpersoneel'!AF127</f>
        <v>0</v>
      </c>
      <c r="AD109" s="31">
        <f>'Invoeren projectpersoneel'!AG127</f>
        <v>0</v>
      </c>
      <c r="AE109" s="31">
        <f>'Invoeren projectpersoneel'!AH127</f>
        <v>0</v>
      </c>
      <c r="AF109" s="31">
        <f>'Invoeren projectpersoneel'!AI127</f>
        <v>0</v>
      </c>
      <c r="AG109" s="31">
        <f>'Invoeren projectpersoneel'!AJ127</f>
        <v>0</v>
      </c>
    </row>
    <row r="110" spans="1:33" x14ac:dyDescent="0.3">
      <c r="A110" s="31">
        <f>'Invoeren projectpersoneel'!D128</f>
        <v>109</v>
      </c>
      <c r="B110" s="31">
        <f>'Invoeren projectpersoneel'!F128</f>
        <v>0</v>
      </c>
      <c r="C110" s="31">
        <f>'Invoeren projectpersoneel'!G128</f>
        <v>0</v>
      </c>
      <c r="D110" s="31" t="e">
        <f>'Invoeren projectpersoneel'!#REF!</f>
        <v>#REF!</v>
      </c>
      <c r="E110" s="31">
        <f>'Invoeren projectpersoneel'!H128</f>
        <v>0</v>
      </c>
      <c r="F110" s="31">
        <f>'Invoeren projectpersoneel'!I128</f>
        <v>0</v>
      </c>
      <c r="G110" s="31">
        <f>'Invoeren projectpersoneel'!J128</f>
        <v>0</v>
      </c>
      <c r="H110" s="31" t="str">
        <f>'Invoeren projectpersoneel'!K128</f>
        <v>intern personeel</v>
      </c>
      <c r="I110" s="31">
        <f>'Invoeren projectpersoneel'!L128</f>
        <v>0</v>
      </c>
      <c r="J110" s="31" t="str">
        <f>'Invoeren projectpersoneel'!M128</f>
        <v/>
      </c>
      <c r="K110" s="31" t="str">
        <f>'Invoeren projectpersoneel'!N128</f>
        <v>nee</v>
      </c>
      <c r="L110" s="31">
        <f>'Invoeren projectpersoneel'!O128</f>
        <v>0</v>
      </c>
      <c r="M110" s="31">
        <f>'Invoeren projectpersoneel'!P128</f>
        <v>0</v>
      </c>
      <c r="N110" s="248">
        <f>'Invoeren projectpersoneel'!Q128</f>
        <v>0</v>
      </c>
      <c r="O110" s="248">
        <f>'Invoeren projectpersoneel'!R128</f>
        <v>0</v>
      </c>
      <c r="P110" s="31">
        <f>'Invoeren projectpersoneel'!S128</f>
        <v>0</v>
      </c>
      <c r="Q110" s="31">
        <f>'Invoeren projectpersoneel'!T128</f>
        <v>0</v>
      </c>
      <c r="R110" s="31">
        <f>'Invoeren projectpersoneel'!U128</f>
        <v>0</v>
      </c>
      <c r="S110" s="31">
        <f>'Invoeren projectpersoneel'!V128</f>
        <v>0</v>
      </c>
      <c r="T110" s="31">
        <f>'Invoeren projectpersoneel'!W128</f>
        <v>0</v>
      </c>
      <c r="U110" s="31">
        <f>'Invoeren projectpersoneel'!X128</f>
        <v>0</v>
      </c>
      <c r="V110" s="31" t="str">
        <f>'Invoeren projectpersoneel'!Y128</f>
        <v>intern personeel</v>
      </c>
      <c r="W110" s="31">
        <f>'Invoeren projectpersoneel'!Z128</f>
        <v>0</v>
      </c>
      <c r="X110" s="31">
        <f>'Invoeren projectpersoneel'!AA128</f>
        <v>0</v>
      </c>
      <c r="Y110" s="31">
        <f>'Invoeren projectpersoneel'!AB128</f>
        <v>0</v>
      </c>
      <c r="Z110" s="31">
        <f>'Invoeren projectpersoneel'!AC128</f>
        <v>0</v>
      </c>
      <c r="AA110" s="248">
        <f>'Invoeren projectpersoneel'!AD128</f>
        <v>0</v>
      </c>
      <c r="AB110" s="248">
        <f>'Invoeren projectpersoneel'!AE128</f>
        <v>0</v>
      </c>
      <c r="AC110" s="31">
        <f>'Invoeren projectpersoneel'!AF128</f>
        <v>0</v>
      </c>
      <c r="AD110" s="31">
        <f>'Invoeren projectpersoneel'!AG128</f>
        <v>0</v>
      </c>
      <c r="AE110" s="31">
        <f>'Invoeren projectpersoneel'!AH128</f>
        <v>0</v>
      </c>
      <c r="AF110" s="31">
        <f>'Invoeren projectpersoneel'!AI128</f>
        <v>0</v>
      </c>
      <c r="AG110" s="31">
        <f>'Invoeren projectpersoneel'!AJ128</f>
        <v>0</v>
      </c>
    </row>
    <row r="111" spans="1:33" x14ac:dyDescent="0.3">
      <c r="A111" s="31">
        <f>'Invoeren projectpersoneel'!D129</f>
        <v>110</v>
      </c>
      <c r="B111" s="31">
        <f>'Invoeren projectpersoneel'!F129</f>
        <v>0</v>
      </c>
      <c r="C111" s="31">
        <f>'Invoeren projectpersoneel'!G129</f>
        <v>0</v>
      </c>
      <c r="D111" s="31" t="e">
        <f>'Invoeren projectpersoneel'!#REF!</f>
        <v>#REF!</v>
      </c>
      <c r="E111" s="31">
        <f>'Invoeren projectpersoneel'!H129</f>
        <v>0</v>
      </c>
      <c r="F111" s="31">
        <f>'Invoeren projectpersoneel'!I129</f>
        <v>0</v>
      </c>
      <c r="G111" s="31">
        <f>'Invoeren projectpersoneel'!J129</f>
        <v>0</v>
      </c>
      <c r="H111" s="31" t="str">
        <f>'Invoeren projectpersoneel'!K129</f>
        <v>intern personeel</v>
      </c>
      <c r="I111" s="31">
        <f>'Invoeren projectpersoneel'!L129</f>
        <v>0</v>
      </c>
      <c r="J111" s="31" t="str">
        <f>'Invoeren projectpersoneel'!M129</f>
        <v/>
      </c>
      <c r="K111" s="31" t="str">
        <f>'Invoeren projectpersoneel'!N129</f>
        <v>nee</v>
      </c>
      <c r="L111" s="31">
        <f>'Invoeren projectpersoneel'!O129</f>
        <v>0</v>
      </c>
      <c r="M111" s="31">
        <f>'Invoeren projectpersoneel'!P129</f>
        <v>0</v>
      </c>
      <c r="N111" s="248">
        <f>'Invoeren projectpersoneel'!Q129</f>
        <v>0</v>
      </c>
      <c r="O111" s="248">
        <f>'Invoeren projectpersoneel'!R129</f>
        <v>0</v>
      </c>
      <c r="P111" s="31">
        <f>'Invoeren projectpersoneel'!S129</f>
        <v>0</v>
      </c>
      <c r="Q111" s="31">
        <f>'Invoeren projectpersoneel'!T129</f>
        <v>0</v>
      </c>
      <c r="R111" s="31">
        <f>'Invoeren projectpersoneel'!U129</f>
        <v>0</v>
      </c>
      <c r="S111" s="31">
        <f>'Invoeren projectpersoneel'!V129</f>
        <v>0</v>
      </c>
      <c r="T111" s="31">
        <f>'Invoeren projectpersoneel'!W129</f>
        <v>0</v>
      </c>
      <c r="U111" s="31">
        <f>'Invoeren projectpersoneel'!X129</f>
        <v>0</v>
      </c>
      <c r="V111" s="31" t="str">
        <f>'Invoeren projectpersoneel'!Y129</f>
        <v>intern personeel</v>
      </c>
      <c r="W111" s="31">
        <f>'Invoeren projectpersoneel'!Z129</f>
        <v>0</v>
      </c>
      <c r="X111" s="31">
        <f>'Invoeren projectpersoneel'!AA129</f>
        <v>0</v>
      </c>
      <c r="Y111" s="31">
        <f>'Invoeren projectpersoneel'!AB129</f>
        <v>0</v>
      </c>
      <c r="Z111" s="31">
        <f>'Invoeren projectpersoneel'!AC129</f>
        <v>0</v>
      </c>
      <c r="AA111" s="248">
        <f>'Invoeren projectpersoneel'!AD129</f>
        <v>0</v>
      </c>
      <c r="AB111" s="248">
        <f>'Invoeren projectpersoneel'!AE129</f>
        <v>0</v>
      </c>
      <c r="AC111" s="31">
        <f>'Invoeren projectpersoneel'!AF129</f>
        <v>0</v>
      </c>
      <c r="AD111" s="31">
        <f>'Invoeren projectpersoneel'!AG129</f>
        <v>0</v>
      </c>
      <c r="AE111" s="31">
        <f>'Invoeren projectpersoneel'!AH129</f>
        <v>0</v>
      </c>
      <c r="AF111" s="31">
        <f>'Invoeren projectpersoneel'!AI129</f>
        <v>0</v>
      </c>
      <c r="AG111" s="31">
        <f>'Invoeren projectpersoneel'!AJ129</f>
        <v>0</v>
      </c>
    </row>
    <row r="112" spans="1:33" x14ac:dyDescent="0.3">
      <c r="A112" s="31">
        <f>'Invoeren projectpersoneel'!D130</f>
        <v>111</v>
      </c>
      <c r="B112" s="31">
        <f>'Invoeren projectpersoneel'!F130</f>
        <v>0</v>
      </c>
      <c r="C112" s="31">
        <f>'Invoeren projectpersoneel'!G130</f>
        <v>0</v>
      </c>
      <c r="D112" s="31" t="e">
        <f>'Invoeren projectpersoneel'!#REF!</f>
        <v>#REF!</v>
      </c>
      <c r="E112" s="31">
        <f>'Invoeren projectpersoneel'!H130</f>
        <v>0</v>
      </c>
      <c r="F112" s="31">
        <f>'Invoeren projectpersoneel'!I130</f>
        <v>0</v>
      </c>
      <c r="G112" s="31">
        <f>'Invoeren projectpersoneel'!J130</f>
        <v>0</v>
      </c>
      <c r="H112" s="31" t="str">
        <f>'Invoeren projectpersoneel'!K130</f>
        <v>intern personeel</v>
      </c>
      <c r="I112" s="31">
        <f>'Invoeren projectpersoneel'!L130</f>
        <v>0</v>
      </c>
      <c r="J112" s="31" t="str">
        <f>'Invoeren projectpersoneel'!M130</f>
        <v/>
      </c>
      <c r="K112" s="31" t="str">
        <f>'Invoeren projectpersoneel'!N130</f>
        <v>nee</v>
      </c>
      <c r="L112" s="31">
        <f>'Invoeren projectpersoneel'!O130</f>
        <v>0</v>
      </c>
      <c r="M112" s="31">
        <f>'Invoeren projectpersoneel'!P130</f>
        <v>0</v>
      </c>
      <c r="N112" s="248">
        <f>'Invoeren projectpersoneel'!Q130</f>
        <v>0</v>
      </c>
      <c r="O112" s="248">
        <f>'Invoeren projectpersoneel'!R130</f>
        <v>0</v>
      </c>
      <c r="P112" s="31">
        <f>'Invoeren projectpersoneel'!S130</f>
        <v>0</v>
      </c>
      <c r="Q112" s="31">
        <f>'Invoeren projectpersoneel'!T130</f>
        <v>0</v>
      </c>
      <c r="R112" s="31">
        <f>'Invoeren projectpersoneel'!U130</f>
        <v>0</v>
      </c>
      <c r="S112" s="31">
        <f>'Invoeren projectpersoneel'!V130</f>
        <v>0</v>
      </c>
      <c r="T112" s="31">
        <f>'Invoeren projectpersoneel'!W130</f>
        <v>0</v>
      </c>
      <c r="U112" s="31">
        <f>'Invoeren projectpersoneel'!X130</f>
        <v>0</v>
      </c>
      <c r="V112" s="31" t="str">
        <f>'Invoeren projectpersoneel'!Y130</f>
        <v>intern personeel</v>
      </c>
      <c r="W112" s="31">
        <f>'Invoeren projectpersoneel'!Z130</f>
        <v>0</v>
      </c>
      <c r="X112" s="31">
        <f>'Invoeren projectpersoneel'!AA130</f>
        <v>0</v>
      </c>
      <c r="Y112" s="31">
        <f>'Invoeren projectpersoneel'!AB130</f>
        <v>0</v>
      </c>
      <c r="Z112" s="31">
        <f>'Invoeren projectpersoneel'!AC130</f>
        <v>0</v>
      </c>
      <c r="AA112" s="248">
        <f>'Invoeren projectpersoneel'!AD130</f>
        <v>0</v>
      </c>
      <c r="AB112" s="248">
        <f>'Invoeren projectpersoneel'!AE130</f>
        <v>0</v>
      </c>
      <c r="AC112" s="31">
        <f>'Invoeren projectpersoneel'!AF130</f>
        <v>0</v>
      </c>
      <c r="AD112" s="31">
        <f>'Invoeren projectpersoneel'!AG130</f>
        <v>0</v>
      </c>
      <c r="AE112" s="31">
        <f>'Invoeren projectpersoneel'!AH130</f>
        <v>0</v>
      </c>
      <c r="AF112" s="31">
        <f>'Invoeren projectpersoneel'!AI130</f>
        <v>0</v>
      </c>
      <c r="AG112" s="31">
        <f>'Invoeren projectpersoneel'!AJ130</f>
        <v>0</v>
      </c>
    </row>
    <row r="113" spans="1:33" x14ac:dyDescent="0.3">
      <c r="A113" s="31">
        <f>'Invoeren projectpersoneel'!D131</f>
        <v>112</v>
      </c>
      <c r="B113" s="31">
        <f>'Invoeren projectpersoneel'!F131</f>
        <v>0</v>
      </c>
      <c r="C113" s="31">
        <f>'Invoeren projectpersoneel'!G131</f>
        <v>0</v>
      </c>
      <c r="D113" s="31" t="e">
        <f>'Invoeren projectpersoneel'!#REF!</f>
        <v>#REF!</v>
      </c>
      <c r="E113" s="31">
        <f>'Invoeren projectpersoneel'!H131</f>
        <v>0</v>
      </c>
      <c r="F113" s="31">
        <f>'Invoeren projectpersoneel'!I131</f>
        <v>0</v>
      </c>
      <c r="G113" s="31">
        <f>'Invoeren projectpersoneel'!J131</f>
        <v>0</v>
      </c>
      <c r="H113" s="31" t="str">
        <f>'Invoeren projectpersoneel'!K131</f>
        <v>intern personeel</v>
      </c>
      <c r="I113" s="31">
        <f>'Invoeren projectpersoneel'!L131</f>
        <v>0</v>
      </c>
      <c r="J113" s="31" t="str">
        <f>'Invoeren projectpersoneel'!M131</f>
        <v/>
      </c>
      <c r="K113" s="31" t="str">
        <f>'Invoeren projectpersoneel'!N131</f>
        <v>nee</v>
      </c>
      <c r="L113" s="31">
        <f>'Invoeren projectpersoneel'!O131</f>
        <v>0</v>
      </c>
      <c r="M113" s="31">
        <f>'Invoeren projectpersoneel'!P131</f>
        <v>0</v>
      </c>
      <c r="N113" s="248">
        <f>'Invoeren projectpersoneel'!Q131</f>
        <v>0</v>
      </c>
      <c r="O113" s="248">
        <f>'Invoeren projectpersoneel'!R131</f>
        <v>0</v>
      </c>
      <c r="P113" s="31">
        <f>'Invoeren projectpersoneel'!S131</f>
        <v>0</v>
      </c>
      <c r="Q113" s="31">
        <f>'Invoeren projectpersoneel'!T131</f>
        <v>0</v>
      </c>
      <c r="R113" s="31">
        <f>'Invoeren projectpersoneel'!U131</f>
        <v>0</v>
      </c>
      <c r="S113" s="31">
        <f>'Invoeren projectpersoneel'!V131</f>
        <v>0</v>
      </c>
      <c r="T113" s="31">
        <f>'Invoeren projectpersoneel'!W131</f>
        <v>0</v>
      </c>
      <c r="U113" s="31">
        <f>'Invoeren projectpersoneel'!X131</f>
        <v>0</v>
      </c>
      <c r="V113" s="31" t="str">
        <f>'Invoeren projectpersoneel'!Y131</f>
        <v>intern personeel</v>
      </c>
      <c r="W113" s="31">
        <f>'Invoeren projectpersoneel'!Z131</f>
        <v>0</v>
      </c>
      <c r="X113" s="31">
        <f>'Invoeren projectpersoneel'!AA131</f>
        <v>0</v>
      </c>
      <c r="Y113" s="31">
        <f>'Invoeren projectpersoneel'!AB131</f>
        <v>0</v>
      </c>
      <c r="Z113" s="31">
        <f>'Invoeren projectpersoneel'!AC131</f>
        <v>0</v>
      </c>
      <c r="AA113" s="248">
        <f>'Invoeren projectpersoneel'!AD131</f>
        <v>0</v>
      </c>
      <c r="AB113" s="248">
        <f>'Invoeren projectpersoneel'!AE131</f>
        <v>0</v>
      </c>
      <c r="AC113" s="31">
        <f>'Invoeren projectpersoneel'!AF131</f>
        <v>0</v>
      </c>
      <c r="AD113" s="31">
        <f>'Invoeren projectpersoneel'!AG131</f>
        <v>0</v>
      </c>
      <c r="AE113" s="31">
        <f>'Invoeren projectpersoneel'!AH131</f>
        <v>0</v>
      </c>
      <c r="AF113" s="31">
        <f>'Invoeren projectpersoneel'!AI131</f>
        <v>0</v>
      </c>
      <c r="AG113" s="31">
        <f>'Invoeren projectpersoneel'!AJ131</f>
        <v>0</v>
      </c>
    </row>
    <row r="114" spans="1:33" x14ac:dyDescent="0.3">
      <c r="A114" s="31">
        <f>'Invoeren projectpersoneel'!D132</f>
        <v>113</v>
      </c>
      <c r="B114" s="31">
        <f>'Invoeren projectpersoneel'!F132</f>
        <v>0</v>
      </c>
      <c r="C114" s="31">
        <f>'Invoeren projectpersoneel'!G132</f>
        <v>0</v>
      </c>
      <c r="D114" s="31" t="e">
        <f>'Invoeren projectpersoneel'!#REF!</f>
        <v>#REF!</v>
      </c>
      <c r="E114" s="31">
        <f>'Invoeren projectpersoneel'!H132</f>
        <v>0</v>
      </c>
      <c r="F114" s="31">
        <f>'Invoeren projectpersoneel'!I132</f>
        <v>0</v>
      </c>
      <c r="G114" s="31">
        <f>'Invoeren projectpersoneel'!J132</f>
        <v>0</v>
      </c>
      <c r="H114" s="31" t="str">
        <f>'Invoeren projectpersoneel'!K132</f>
        <v>intern personeel</v>
      </c>
      <c r="I114" s="31">
        <f>'Invoeren projectpersoneel'!L132</f>
        <v>0</v>
      </c>
      <c r="J114" s="31" t="str">
        <f>'Invoeren projectpersoneel'!M132</f>
        <v/>
      </c>
      <c r="K114" s="31" t="str">
        <f>'Invoeren projectpersoneel'!N132</f>
        <v>nee</v>
      </c>
      <c r="L114" s="31">
        <f>'Invoeren projectpersoneel'!O132</f>
        <v>0</v>
      </c>
      <c r="M114" s="31">
        <f>'Invoeren projectpersoneel'!P132</f>
        <v>0</v>
      </c>
      <c r="N114" s="248">
        <f>'Invoeren projectpersoneel'!Q132</f>
        <v>0</v>
      </c>
      <c r="O114" s="248">
        <f>'Invoeren projectpersoneel'!R132</f>
        <v>0</v>
      </c>
      <c r="P114" s="31">
        <f>'Invoeren projectpersoneel'!S132</f>
        <v>0</v>
      </c>
      <c r="Q114" s="31">
        <f>'Invoeren projectpersoneel'!T132</f>
        <v>0</v>
      </c>
      <c r="R114" s="31">
        <f>'Invoeren projectpersoneel'!U132</f>
        <v>0</v>
      </c>
      <c r="S114" s="31">
        <f>'Invoeren projectpersoneel'!V132</f>
        <v>0</v>
      </c>
      <c r="T114" s="31">
        <f>'Invoeren projectpersoneel'!W132</f>
        <v>0</v>
      </c>
      <c r="U114" s="31">
        <f>'Invoeren projectpersoneel'!X132</f>
        <v>0</v>
      </c>
      <c r="V114" s="31" t="str">
        <f>'Invoeren projectpersoneel'!Y132</f>
        <v>intern personeel</v>
      </c>
      <c r="W114" s="31">
        <f>'Invoeren projectpersoneel'!Z132</f>
        <v>0</v>
      </c>
      <c r="X114" s="31">
        <f>'Invoeren projectpersoneel'!AA132</f>
        <v>0</v>
      </c>
      <c r="Y114" s="31">
        <f>'Invoeren projectpersoneel'!AB132</f>
        <v>0</v>
      </c>
      <c r="Z114" s="31">
        <f>'Invoeren projectpersoneel'!AC132</f>
        <v>0</v>
      </c>
      <c r="AA114" s="248">
        <f>'Invoeren projectpersoneel'!AD132</f>
        <v>0</v>
      </c>
      <c r="AB114" s="248">
        <f>'Invoeren projectpersoneel'!AE132</f>
        <v>0</v>
      </c>
      <c r="AC114" s="31">
        <f>'Invoeren projectpersoneel'!AF132</f>
        <v>0</v>
      </c>
      <c r="AD114" s="31">
        <f>'Invoeren projectpersoneel'!AG132</f>
        <v>0</v>
      </c>
      <c r="AE114" s="31">
        <f>'Invoeren projectpersoneel'!AH132</f>
        <v>0</v>
      </c>
      <c r="AF114" s="31">
        <f>'Invoeren projectpersoneel'!AI132</f>
        <v>0</v>
      </c>
      <c r="AG114" s="31">
        <f>'Invoeren projectpersoneel'!AJ132</f>
        <v>0</v>
      </c>
    </row>
    <row r="115" spans="1:33" x14ac:dyDescent="0.3">
      <c r="A115" s="31">
        <f>'Invoeren projectpersoneel'!D133</f>
        <v>114</v>
      </c>
      <c r="B115" s="31">
        <f>'Invoeren projectpersoneel'!F133</f>
        <v>0</v>
      </c>
      <c r="C115" s="31">
        <f>'Invoeren projectpersoneel'!G133</f>
        <v>0</v>
      </c>
      <c r="D115" s="31" t="e">
        <f>'Invoeren projectpersoneel'!#REF!</f>
        <v>#REF!</v>
      </c>
      <c r="E115" s="31">
        <f>'Invoeren projectpersoneel'!H133</f>
        <v>0</v>
      </c>
      <c r="F115" s="31">
        <f>'Invoeren projectpersoneel'!I133</f>
        <v>0</v>
      </c>
      <c r="G115" s="31">
        <f>'Invoeren projectpersoneel'!J133</f>
        <v>0</v>
      </c>
      <c r="H115" s="31" t="str">
        <f>'Invoeren projectpersoneel'!K133</f>
        <v>intern personeel</v>
      </c>
      <c r="I115" s="31">
        <f>'Invoeren projectpersoneel'!L133</f>
        <v>0</v>
      </c>
      <c r="J115" s="31" t="str">
        <f>'Invoeren projectpersoneel'!M133</f>
        <v/>
      </c>
      <c r="K115" s="31" t="str">
        <f>'Invoeren projectpersoneel'!N133</f>
        <v>nee</v>
      </c>
      <c r="L115" s="31">
        <f>'Invoeren projectpersoneel'!O133</f>
        <v>0</v>
      </c>
      <c r="M115" s="31">
        <f>'Invoeren projectpersoneel'!P133</f>
        <v>0</v>
      </c>
      <c r="N115" s="248">
        <f>'Invoeren projectpersoneel'!Q133</f>
        <v>0</v>
      </c>
      <c r="O115" s="248">
        <f>'Invoeren projectpersoneel'!R133</f>
        <v>0</v>
      </c>
      <c r="P115" s="31">
        <f>'Invoeren projectpersoneel'!S133</f>
        <v>0</v>
      </c>
      <c r="Q115" s="31">
        <f>'Invoeren projectpersoneel'!T133</f>
        <v>0</v>
      </c>
      <c r="R115" s="31">
        <f>'Invoeren projectpersoneel'!U133</f>
        <v>0</v>
      </c>
      <c r="S115" s="31">
        <f>'Invoeren projectpersoneel'!V133</f>
        <v>0</v>
      </c>
      <c r="T115" s="31">
        <f>'Invoeren projectpersoneel'!W133</f>
        <v>0</v>
      </c>
      <c r="U115" s="31">
        <f>'Invoeren projectpersoneel'!X133</f>
        <v>0</v>
      </c>
      <c r="V115" s="31" t="str">
        <f>'Invoeren projectpersoneel'!Y133</f>
        <v>intern personeel</v>
      </c>
      <c r="W115" s="31">
        <f>'Invoeren projectpersoneel'!Z133</f>
        <v>0</v>
      </c>
      <c r="X115" s="31">
        <f>'Invoeren projectpersoneel'!AA133</f>
        <v>0</v>
      </c>
      <c r="Y115" s="31">
        <f>'Invoeren projectpersoneel'!AB133</f>
        <v>0</v>
      </c>
      <c r="Z115" s="31">
        <f>'Invoeren projectpersoneel'!AC133</f>
        <v>0</v>
      </c>
      <c r="AA115" s="248">
        <f>'Invoeren projectpersoneel'!AD133</f>
        <v>0</v>
      </c>
      <c r="AB115" s="248">
        <f>'Invoeren projectpersoneel'!AE133</f>
        <v>0</v>
      </c>
      <c r="AC115" s="31">
        <f>'Invoeren projectpersoneel'!AF133</f>
        <v>0</v>
      </c>
      <c r="AD115" s="31">
        <f>'Invoeren projectpersoneel'!AG133</f>
        <v>0</v>
      </c>
      <c r="AE115" s="31">
        <f>'Invoeren projectpersoneel'!AH133</f>
        <v>0</v>
      </c>
      <c r="AF115" s="31">
        <f>'Invoeren projectpersoneel'!AI133</f>
        <v>0</v>
      </c>
      <c r="AG115" s="31">
        <f>'Invoeren projectpersoneel'!AJ133</f>
        <v>0</v>
      </c>
    </row>
    <row r="116" spans="1:33" x14ac:dyDescent="0.3">
      <c r="A116" s="31">
        <f>'Invoeren projectpersoneel'!D134</f>
        <v>115</v>
      </c>
      <c r="B116" s="31">
        <f>'Invoeren projectpersoneel'!F134</f>
        <v>0</v>
      </c>
      <c r="C116" s="31">
        <f>'Invoeren projectpersoneel'!G134</f>
        <v>0</v>
      </c>
      <c r="D116" s="31" t="e">
        <f>'Invoeren projectpersoneel'!#REF!</f>
        <v>#REF!</v>
      </c>
      <c r="E116" s="31">
        <f>'Invoeren projectpersoneel'!H134</f>
        <v>0</v>
      </c>
      <c r="F116" s="31">
        <f>'Invoeren projectpersoneel'!I134</f>
        <v>0</v>
      </c>
      <c r="G116" s="31">
        <f>'Invoeren projectpersoneel'!J134</f>
        <v>0</v>
      </c>
      <c r="H116" s="31" t="str">
        <f>'Invoeren projectpersoneel'!K134</f>
        <v>intern personeel</v>
      </c>
      <c r="I116" s="31">
        <f>'Invoeren projectpersoneel'!L134</f>
        <v>0</v>
      </c>
      <c r="J116" s="31" t="str">
        <f>'Invoeren projectpersoneel'!M134</f>
        <v/>
      </c>
      <c r="K116" s="31" t="str">
        <f>'Invoeren projectpersoneel'!N134</f>
        <v>nee</v>
      </c>
      <c r="L116" s="31">
        <f>'Invoeren projectpersoneel'!O134</f>
        <v>0</v>
      </c>
      <c r="M116" s="31">
        <f>'Invoeren projectpersoneel'!P134</f>
        <v>0</v>
      </c>
      <c r="N116" s="248">
        <f>'Invoeren projectpersoneel'!Q134</f>
        <v>0</v>
      </c>
      <c r="O116" s="248">
        <f>'Invoeren projectpersoneel'!R134</f>
        <v>0</v>
      </c>
      <c r="P116" s="31">
        <f>'Invoeren projectpersoneel'!S134</f>
        <v>0</v>
      </c>
      <c r="Q116" s="31">
        <f>'Invoeren projectpersoneel'!T134</f>
        <v>0</v>
      </c>
      <c r="R116" s="31">
        <f>'Invoeren projectpersoneel'!U134</f>
        <v>0</v>
      </c>
      <c r="S116" s="31">
        <f>'Invoeren projectpersoneel'!V134</f>
        <v>0</v>
      </c>
      <c r="T116" s="31">
        <f>'Invoeren projectpersoneel'!W134</f>
        <v>0</v>
      </c>
      <c r="U116" s="31">
        <f>'Invoeren projectpersoneel'!X134</f>
        <v>0</v>
      </c>
      <c r="V116" s="31" t="str">
        <f>'Invoeren projectpersoneel'!Y134</f>
        <v>intern personeel</v>
      </c>
      <c r="W116" s="31">
        <f>'Invoeren projectpersoneel'!Z134</f>
        <v>0</v>
      </c>
      <c r="X116" s="31">
        <f>'Invoeren projectpersoneel'!AA134</f>
        <v>0</v>
      </c>
      <c r="Y116" s="31">
        <f>'Invoeren projectpersoneel'!AB134</f>
        <v>0</v>
      </c>
      <c r="Z116" s="31">
        <f>'Invoeren projectpersoneel'!AC134</f>
        <v>0</v>
      </c>
      <c r="AA116" s="248">
        <f>'Invoeren projectpersoneel'!AD134</f>
        <v>0</v>
      </c>
      <c r="AB116" s="248">
        <f>'Invoeren projectpersoneel'!AE134</f>
        <v>0</v>
      </c>
      <c r="AC116" s="31">
        <f>'Invoeren projectpersoneel'!AF134</f>
        <v>0</v>
      </c>
      <c r="AD116" s="31">
        <f>'Invoeren projectpersoneel'!AG134</f>
        <v>0</v>
      </c>
      <c r="AE116" s="31">
        <f>'Invoeren projectpersoneel'!AH134</f>
        <v>0</v>
      </c>
      <c r="AF116" s="31">
        <f>'Invoeren projectpersoneel'!AI134</f>
        <v>0</v>
      </c>
      <c r="AG116" s="31">
        <f>'Invoeren projectpersoneel'!AJ134</f>
        <v>0</v>
      </c>
    </row>
    <row r="117" spans="1:33" x14ac:dyDescent="0.3">
      <c r="A117" s="31">
        <f>'Invoeren projectpersoneel'!D135</f>
        <v>116</v>
      </c>
      <c r="B117" s="31">
        <f>'Invoeren projectpersoneel'!F135</f>
        <v>0</v>
      </c>
      <c r="C117" s="31">
        <f>'Invoeren projectpersoneel'!G135</f>
        <v>0</v>
      </c>
      <c r="D117" s="31" t="e">
        <f>'Invoeren projectpersoneel'!#REF!</f>
        <v>#REF!</v>
      </c>
      <c r="E117" s="31">
        <f>'Invoeren projectpersoneel'!H135</f>
        <v>0</v>
      </c>
      <c r="F117" s="31">
        <f>'Invoeren projectpersoneel'!I135</f>
        <v>0</v>
      </c>
      <c r="G117" s="31">
        <f>'Invoeren projectpersoneel'!J135</f>
        <v>0</v>
      </c>
      <c r="H117" s="31" t="str">
        <f>'Invoeren projectpersoneel'!K135</f>
        <v>intern personeel</v>
      </c>
      <c r="I117" s="31">
        <f>'Invoeren projectpersoneel'!L135</f>
        <v>0</v>
      </c>
      <c r="J117" s="31" t="str">
        <f>'Invoeren projectpersoneel'!M135</f>
        <v/>
      </c>
      <c r="K117" s="31" t="str">
        <f>'Invoeren projectpersoneel'!N135</f>
        <v>nee</v>
      </c>
      <c r="L117" s="31">
        <f>'Invoeren projectpersoneel'!O135</f>
        <v>0</v>
      </c>
      <c r="M117" s="31">
        <f>'Invoeren projectpersoneel'!P135</f>
        <v>0</v>
      </c>
      <c r="N117" s="248">
        <f>'Invoeren projectpersoneel'!Q135</f>
        <v>0</v>
      </c>
      <c r="O117" s="248">
        <f>'Invoeren projectpersoneel'!R135</f>
        <v>0</v>
      </c>
      <c r="P117" s="31">
        <f>'Invoeren projectpersoneel'!S135</f>
        <v>0</v>
      </c>
      <c r="Q117" s="31">
        <f>'Invoeren projectpersoneel'!T135</f>
        <v>0</v>
      </c>
      <c r="R117" s="31">
        <f>'Invoeren projectpersoneel'!U135</f>
        <v>0</v>
      </c>
      <c r="S117" s="31">
        <f>'Invoeren projectpersoneel'!V135</f>
        <v>0</v>
      </c>
      <c r="T117" s="31">
        <f>'Invoeren projectpersoneel'!W135</f>
        <v>0</v>
      </c>
      <c r="U117" s="31">
        <f>'Invoeren projectpersoneel'!X135</f>
        <v>0</v>
      </c>
      <c r="V117" s="31" t="str">
        <f>'Invoeren projectpersoneel'!Y135</f>
        <v>intern personeel</v>
      </c>
      <c r="W117" s="31">
        <f>'Invoeren projectpersoneel'!Z135</f>
        <v>0</v>
      </c>
      <c r="X117" s="31">
        <f>'Invoeren projectpersoneel'!AA135</f>
        <v>0</v>
      </c>
      <c r="Y117" s="31">
        <f>'Invoeren projectpersoneel'!AB135</f>
        <v>0</v>
      </c>
      <c r="Z117" s="31">
        <f>'Invoeren projectpersoneel'!AC135</f>
        <v>0</v>
      </c>
      <c r="AA117" s="248">
        <f>'Invoeren projectpersoneel'!AD135</f>
        <v>0</v>
      </c>
      <c r="AB117" s="248">
        <f>'Invoeren projectpersoneel'!AE135</f>
        <v>0</v>
      </c>
      <c r="AC117" s="31">
        <f>'Invoeren projectpersoneel'!AF135</f>
        <v>0</v>
      </c>
      <c r="AD117" s="31">
        <f>'Invoeren projectpersoneel'!AG135</f>
        <v>0</v>
      </c>
      <c r="AE117" s="31">
        <f>'Invoeren projectpersoneel'!AH135</f>
        <v>0</v>
      </c>
      <c r="AF117" s="31">
        <f>'Invoeren projectpersoneel'!AI135</f>
        <v>0</v>
      </c>
      <c r="AG117" s="31">
        <f>'Invoeren projectpersoneel'!AJ135</f>
        <v>0</v>
      </c>
    </row>
    <row r="118" spans="1:33" x14ac:dyDescent="0.3">
      <c r="A118" s="31">
        <f>'Invoeren projectpersoneel'!D136</f>
        <v>117</v>
      </c>
      <c r="B118" s="31">
        <f>'Invoeren projectpersoneel'!F136</f>
        <v>0</v>
      </c>
      <c r="C118" s="31">
        <f>'Invoeren projectpersoneel'!G136</f>
        <v>0</v>
      </c>
      <c r="D118" s="31" t="e">
        <f>'Invoeren projectpersoneel'!#REF!</f>
        <v>#REF!</v>
      </c>
      <c r="E118" s="31">
        <f>'Invoeren projectpersoneel'!H136</f>
        <v>0</v>
      </c>
      <c r="F118" s="31">
        <f>'Invoeren projectpersoneel'!I136</f>
        <v>0</v>
      </c>
      <c r="G118" s="31">
        <f>'Invoeren projectpersoneel'!J136</f>
        <v>0</v>
      </c>
      <c r="H118" s="31" t="str">
        <f>'Invoeren projectpersoneel'!K136</f>
        <v>intern personeel</v>
      </c>
      <c r="I118" s="31">
        <f>'Invoeren projectpersoneel'!L136</f>
        <v>0</v>
      </c>
      <c r="J118" s="31" t="str">
        <f>'Invoeren projectpersoneel'!M136</f>
        <v/>
      </c>
      <c r="K118" s="31" t="str">
        <f>'Invoeren projectpersoneel'!N136</f>
        <v>nee</v>
      </c>
      <c r="L118" s="31">
        <f>'Invoeren projectpersoneel'!O136</f>
        <v>0</v>
      </c>
      <c r="M118" s="31">
        <f>'Invoeren projectpersoneel'!P136</f>
        <v>0</v>
      </c>
      <c r="N118" s="248">
        <f>'Invoeren projectpersoneel'!Q136</f>
        <v>0</v>
      </c>
      <c r="O118" s="248">
        <f>'Invoeren projectpersoneel'!R136</f>
        <v>0</v>
      </c>
      <c r="P118" s="31">
        <f>'Invoeren projectpersoneel'!S136</f>
        <v>0</v>
      </c>
      <c r="Q118" s="31">
        <f>'Invoeren projectpersoneel'!T136</f>
        <v>0</v>
      </c>
      <c r="R118" s="31">
        <f>'Invoeren projectpersoneel'!U136</f>
        <v>0</v>
      </c>
      <c r="S118" s="31">
        <f>'Invoeren projectpersoneel'!V136</f>
        <v>0</v>
      </c>
      <c r="T118" s="31">
        <f>'Invoeren projectpersoneel'!W136</f>
        <v>0</v>
      </c>
      <c r="U118" s="31">
        <f>'Invoeren projectpersoneel'!X136</f>
        <v>0</v>
      </c>
      <c r="V118" s="31" t="str">
        <f>'Invoeren projectpersoneel'!Y136</f>
        <v>intern personeel</v>
      </c>
      <c r="W118" s="31">
        <f>'Invoeren projectpersoneel'!Z136</f>
        <v>0</v>
      </c>
      <c r="X118" s="31">
        <f>'Invoeren projectpersoneel'!AA136</f>
        <v>0</v>
      </c>
      <c r="Y118" s="31">
        <f>'Invoeren projectpersoneel'!AB136</f>
        <v>0</v>
      </c>
      <c r="Z118" s="31">
        <f>'Invoeren projectpersoneel'!AC136</f>
        <v>0</v>
      </c>
      <c r="AA118" s="248">
        <f>'Invoeren projectpersoneel'!AD136</f>
        <v>0</v>
      </c>
      <c r="AB118" s="248">
        <f>'Invoeren projectpersoneel'!AE136</f>
        <v>0</v>
      </c>
      <c r="AC118" s="31">
        <f>'Invoeren projectpersoneel'!AF136</f>
        <v>0</v>
      </c>
      <c r="AD118" s="31">
        <f>'Invoeren projectpersoneel'!AG136</f>
        <v>0</v>
      </c>
      <c r="AE118" s="31">
        <f>'Invoeren projectpersoneel'!AH136</f>
        <v>0</v>
      </c>
      <c r="AF118" s="31">
        <f>'Invoeren projectpersoneel'!AI136</f>
        <v>0</v>
      </c>
      <c r="AG118" s="31">
        <f>'Invoeren projectpersoneel'!AJ136</f>
        <v>0</v>
      </c>
    </row>
    <row r="119" spans="1:33" x14ac:dyDescent="0.3">
      <c r="A119" s="31">
        <f>'Invoeren projectpersoneel'!D137</f>
        <v>118</v>
      </c>
      <c r="B119" s="31">
        <f>'Invoeren projectpersoneel'!F137</f>
        <v>0</v>
      </c>
      <c r="C119" s="31">
        <f>'Invoeren projectpersoneel'!G137</f>
        <v>0</v>
      </c>
      <c r="D119" s="31" t="e">
        <f>'Invoeren projectpersoneel'!#REF!</f>
        <v>#REF!</v>
      </c>
      <c r="E119" s="31">
        <f>'Invoeren projectpersoneel'!H137</f>
        <v>0</v>
      </c>
      <c r="F119" s="31">
        <f>'Invoeren projectpersoneel'!I137</f>
        <v>0</v>
      </c>
      <c r="G119" s="31">
        <f>'Invoeren projectpersoneel'!J137</f>
        <v>0</v>
      </c>
      <c r="H119" s="31" t="str">
        <f>'Invoeren projectpersoneel'!K137</f>
        <v>intern personeel</v>
      </c>
      <c r="I119" s="31">
        <f>'Invoeren projectpersoneel'!L137</f>
        <v>0</v>
      </c>
      <c r="J119" s="31" t="str">
        <f>'Invoeren projectpersoneel'!M137</f>
        <v/>
      </c>
      <c r="K119" s="31" t="str">
        <f>'Invoeren projectpersoneel'!N137</f>
        <v>nee</v>
      </c>
      <c r="L119" s="31">
        <f>'Invoeren projectpersoneel'!O137</f>
        <v>0</v>
      </c>
      <c r="M119" s="31">
        <f>'Invoeren projectpersoneel'!P137</f>
        <v>0</v>
      </c>
      <c r="N119" s="248">
        <f>'Invoeren projectpersoneel'!Q137</f>
        <v>0</v>
      </c>
      <c r="O119" s="248">
        <f>'Invoeren projectpersoneel'!R137</f>
        <v>0</v>
      </c>
      <c r="P119" s="31">
        <f>'Invoeren projectpersoneel'!S137</f>
        <v>0</v>
      </c>
      <c r="Q119" s="31">
        <f>'Invoeren projectpersoneel'!T137</f>
        <v>0</v>
      </c>
      <c r="R119" s="31">
        <f>'Invoeren projectpersoneel'!U137</f>
        <v>0</v>
      </c>
      <c r="S119" s="31">
        <f>'Invoeren projectpersoneel'!V137</f>
        <v>0</v>
      </c>
      <c r="T119" s="31">
        <f>'Invoeren projectpersoneel'!W137</f>
        <v>0</v>
      </c>
      <c r="U119" s="31">
        <f>'Invoeren projectpersoneel'!X137</f>
        <v>0</v>
      </c>
      <c r="V119" s="31" t="str">
        <f>'Invoeren projectpersoneel'!Y137</f>
        <v>intern personeel</v>
      </c>
      <c r="W119" s="31">
        <f>'Invoeren projectpersoneel'!Z137</f>
        <v>0</v>
      </c>
      <c r="X119" s="31">
        <f>'Invoeren projectpersoneel'!AA137</f>
        <v>0</v>
      </c>
      <c r="Y119" s="31">
        <f>'Invoeren projectpersoneel'!AB137</f>
        <v>0</v>
      </c>
      <c r="Z119" s="31">
        <f>'Invoeren projectpersoneel'!AC137</f>
        <v>0</v>
      </c>
      <c r="AA119" s="248">
        <f>'Invoeren projectpersoneel'!AD137</f>
        <v>0</v>
      </c>
      <c r="AB119" s="248">
        <f>'Invoeren projectpersoneel'!AE137</f>
        <v>0</v>
      </c>
      <c r="AC119" s="31">
        <f>'Invoeren projectpersoneel'!AF137</f>
        <v>0</v>
      </c>
      <c r="AD119" s="31">
        <f>'Invoeren projectpersoneel'!AG137</f>
        <v>0</v>
      </c>
      <c r="AE119" s="31">
        <f>'Invoeren projectpersoneel'!AH137</f>
        <v>0</v>
      </c>
      <c r="AF119" s="31">
        <f>'Invoeren projectpersoneel'!AI137</f>
        <v>0</v>
      </c>
      <c r="AG119" s="31">
        <f>'Invoeren projectpersoneel'!AJ137</f>
        <v>0</v>
      </c>
    </row>
    <row r="120" spans="1:33" x14ac:dyDescent="0.3">
      <c r="A120" s="31">
        <f>'Invoeren projectpersoneel'!D138</f>
        <v>119</v>
      </c>
      <c r="B120" s="31">
        <f>'Invoeren projectpersoneel'!F138</f>
        <v>0</v>
      </c>
      <c r="C120" s="31">
        <f>'Invoeren projectpersoneel'!G138</f>
        <v>0</v>
      </c>
      <c r="D120" s="31" t="e">
        <f>'Invoeren projectpersoneel'!#REF!</f>
        <v>#REF!</v>
      </c>
      <c r="E120" s="31">
        <f>'Invoeren projectpersoneel'!H138</f>
        <v>0</v>
      </c>
      <c r="F120" s="31">
        <f>'Invoeren projectpersoneel'!I138</f>
        <v>0</v>
      </c>
      <c r="G120" s="31">
        <f>'Invoeren projectpersoneel'!J138</f>
        <v>0</v>
      </c>
      <c r="H120" s="31" t="str">
        <f>'Invoeren projectpersoneel'!K138</f>
        <v>intern personeel</v>
      </c>
      <c r="I120" s="31">
        <f>'Invoeren projectpersoneel'!L138</f>
        <v>0</v>
      </c>
      <c r="J120" s="31" t="str">
        <f>'Invoeren projectpersoneel'!M138</f>
        <v/>
      </c>
      <c r="K120" s="31" t="str">
        <f>'Invoeren projectpersoneel'!N138</f>
        <v>nee</v>
      </c>
      <c r="L120" s="31">
        <f>'Invoeren projectpersoneel'!O138</f>
        <v>0</v>
      </c>
      <c r="M120" s="31">
        <f>'Invoeren projectpersoneel'!P138</f>
        <v>0</v>
      </c>
      <c r="N120" s="248">
        <f>'Invoeren projectpersoneel'!Q138</f>
        <v>0</v>
      </c>
      <c r="O120" s="248">
        <f>'Invoeren projectpersoneel'!R138</f>
        <v>0</v>
      </c>
      <c r="P120" s="31">
        <f>'Invoeren projectpersoneel'!S138</f>
        <v>0</v>
      </c>
      <c r="Q120" s="31">
        <f>'Invoeren projectpersoneel'!T138</f>
        <v>0</v>
      </c>
      <c r="R120" s="31">
        <f>'Invoeren projectpersoneel'!U138</f>
        <v>0</v>
      </c>
      <c r="S120" s="31">
        <f>'Invoeren projectpersoneel'!V138</f>
        <v>0</v>
      </c>
      <c r="T120" s="31">
        <f>'Invoeren projectpersoneel'!W138</f>
        <v>0</v>
      </c>
      <c r="U120" s="31">
        <f>'Invoeren projectpersoneel'!X138</f>
        <v>0</v>
      </c>
      <c r="V120" s="31" t="str">
        <f>'Invoeren projectpersoneel'!Y138</f>
        <v>intern personeel</v>
      </c>
      <c r="W120" s="31">
        <f>'Invoeren projectpersoneel'!Z138</f>
        <v>0</v>
      </c>
      <c r="X120" s="31">
        <f>'Invoeren projectpersoneel'!AA138</f>
        <v>0</v>
      </c>
      <c r="Y120" s="31">
        <f>'Invoeren projectpersoneel'!AB138</f>
        <v>0</v>
      </c>
      <c r="Z120" s="31">
        <f>'Invoeren projectpersoneel'!AC138</f>
        <v>0</v>
      </c>
      <c r="AA120" s="248">
        <f>'Invoeren projectpersoneel'!AD138</f>
        <v>0</v>
      </c>
      <c r="AB120" s="248">
        <f>'Invoeren projectpersoneel'!AE138</f>
        <v>0</v>
      </c>
      <c r="AC120" s="31">
        <f>'Invoeren projectpersoneel'!AF138</f>
        <v>0</v>
      </c>
      <c r="AD120" s="31">
        <f>'Invoeren projectpersoneel'!AG138</f>
        <v>0</v>
      </c>
      <c r="AE120" s="31">
        <f>'Invoeren projectpersoneel'!AH138</f>
        <v>0</v>
      </c>
      <c r="AF120" s="31">
        <f>'Invoeren projectpersoneel'!AI138</f>
        <v>0</v>
      </c>
      <c r="AG120" s="31">
        <f>'Invoeren projectpersoneel'!AJ138</f>
        <v>0</v>
      </c>
    </row>
    <row r="121" spans="1:33" x14ac:dyDescent="0.3">
      <c r="A121" s="31">
        <f>'Invoeren projectpersoneel'!D139</f>
        <v>120</v>
      </c>
      <c r="B121" s="31">
        <f>'Invoeren projectpersoneel'!F139</f>
        <v>0</v>
      </c>
      <c r="C121" s="31">
        <f>'Invoeren projectpersoneel'!G139</f>
        <v>0</v>
      </c>
      <c r="D121" s="31" t="e">
        <f>'Invoeren projectpersoneel'!#REF!</f>
        <v>#REF!</v>
      </c>
      <c r="E121" s="31">
        <f>'Invoeren projectpersoneel'!H139</f>
        <v>0</v>
      </c>
      <c r="F121" s="31">
        <f>'Invoeren projectpersoneel'!I139</f>
        <v>0</v>
      </c>
      <c r="G121" s="31">
        <f>'Invoeren projectpersoneel'!J139</f>
        <v>0</v>
      </c>
      <c r="H121" s="31" t="str">
        <f>'Invoeren projectpersoneel'!K139</f>
        <v>intern personeel</v>
      </c>
      <c r="I121" s="31">
        <f>'Invoeren projectpersoneel'!L139</f>
        <v>0</v>
      </c>
      <c r="J121" s="31" t="str">
        <f>'Invoeren projectpersoneel'!M139</f>
        <v/>
      </c>
      <c r="K121" s="31" t="str">
        <f>'Invoeren projectpersoneel'!N139</f>
        <v>nee</v>
      </c>
      <c r="L121" s="31">
        <f>'Invoeren projectpersoneel'!O139</f>
        <v>0</v>
      </c>
      <c r="M121" s="31">
        <f>'Invoeren projectpersoneel'!P139</f>
        <v>0</v>
      </c>
      <c r="N121" s="248">
        <f>'Invoeren projectpersoneel'!Q139</f>
        <v>0</v>
      </c>
      <c r="O121" s="248">
        <f>'Invoeren projectpersoneel'!R139</f>
        <v>0</v>
      </c>
      <c r="P121" s="31">
        <f>'Invoeren projectpersoneel'!S139</f>
        <v>0</v>
      </c>
      <c r="Q121" s="31">
        <f>'Invoeren projectpersoneel'!T139</f>
        <v>0</v>
      </c>
      <c r="R121" s="31">
        <f>'Invoeren projectpersoneel'!U139</f>
        <v>0</v>
      </c>
      <c r="S121" s="31">
        <f>'Invoeren projectpersoneel'!V139</f>
        <v>0</v>
      </c>
      <c r="T121" s="31">
        <f>'Invoeren projectpersoneel'!W139</f>
        <v>0</v>
      </c>
      <c r="U121" s="31">
        <f>'Invoeren projectpersoneel'!X139</f>
        <v>0</v>
      </c>
      <c r="V121" s="31" t="str">
        <f>'Invoeren projectpersoneel'!Y139</f>
        <v>intern personeel</v>
      </c>
      <c r="W121" s="31">
        <f>'Invoeren projectpersoneel'!Z139</f>
        <v>0</v>
      </c>
      <c r="X121" s="31">
        <f>'Invoeren projectpersoneel'!AA139</f>
        <v>0</v>
      </c>
      <c r="Y121" s="31">
        <f>'Invoeren projectpersoneel'!AB139</f>
        <v>0</v>
      </c>
      <c r="Z121" s="31">
        <f>'Invoeren projectpersoneel'!AC139</f>
        <v>0</v>
      </c>
      <c r="AA121" s="248">
        <f>'Invoeren projectpersoneel'!AD139</f>
        <v>0</v>
      </c>
      <c r="AB121" s="248">
        <f>'Invoeren projectpersoneel'!AE139</f>
        <v>0</v>
      </c>
      <c r="AC121" s="31">
        <f>'Invoeren projectpersoneel'!AF139</f>
        <v>0</v>
      </c>
      <c r="AD121" s="31">
        <f>'Invoeren projectpersoneel'!AG139</f>
        <v>0</v>
      </c>
      <c r="AE121" s="31">
        <f>'Invoeren projectpersoneel'!AH139</f>
        <v>0</v>
      </c>
      <c r="AF121" s="31">
        <f>'Invoeren projectpersoneel'!AI139</f>
        <v>0</v>
      </c>
      <c r="AG121" s="31">
        <f>'Invoeren projectpersoneel'!AJ139</f>
        <v>0</v>
      </c>
    </row>
    <row r="122" spans="1:33" x14ac:dyDescent="0.3">
      <c r="A122" s="31">
        <f>'Invoeren projectpersoneel'!D140</f>
        <v>121</v>
      </c>
      <c r="B122" s="31">
        <f>'Invoeren projectpersoneel'!F140</f>
        <v>0</v>
      </c>
      <c r="C122" s="31">
        <f>'Invoeren projectpersoneel'!G140</f>
        <v>0</v>
      </c>
      <c r="D122" s="31" t="e">
        <f>'Invoeren projectpersoneel'!#REF!</f>
        <v>#REF!</v>
      </c>
      <c r="E122" s="31">
        <f>'Invoeren projectpersoneel'!H140</f>
        <v>0</v>
      </c>
      <c r="F122" s="31">
        <f>'Invoeren projectpersoneel'!I140</f>
        <v>0</v>
      </c>
      <c r="G122" s="31">
        <f>'Invoeren projectpersoneel'!J140</f>
        <v>0</v>
      </c>
      <c r="H122" s="31" t="str">
        <f>'Invoeren projectpersoneel'!K140</f>
        <v>intern personeel</v>
      </c>
      <c r="I122" s="31">
        <f>'Invoeren projectpersoneel'!L140</f>
        <v>0</v>
      </c>
      <c r="J122" s="31" t="str">
        <f>'Invoeren projectpersoneel'!M140</f>
        <v/>
      </c>
      <c r="K122" s="31" t="str">
        <f>'Invoeren projectpersoneel'!N140</f>
        <v>nee</v>
      </c>
      <c r="L122" s="31">
        <f>'Invoeren projectpersoneel'!O140</f>
        <v>0</v>
      </c>
      <c r="M122" s="31">
        <f>'Invoeren projectpersoneel'!P140</f>
        <v>0</v>
      </c>
      <c r="N122" s="248">
        <f>'Invoeren projectpersoneel'!Q140</f>
        <v>0</v>
      </c>
      <c r="O122" s="248">
        <f>'Invoeren projectpersoneel'!R140</f>
        <v>0</v>
      </c>
      <c r="P122" s="31">
        <f>'Invoeren projectpersoneel'!S140</f>
        <v>0</v>
      </c>
      <c r="Q122" s="31">
        <f>'Invoeren projectpersoneel'!T140</f>
        <v>0</v>
      </c>
      <c r="R122" s="31">
        <f>'Invoeren projectpersoneel'!U140</f>
        <v>0</v>
      </c>
      <c r="S122" s="31">
        <f>'Invoeren projectpersoneel'!V140</f>
        <v>0</v>
      </c>
      <c r="T122" s="31">
        <f>'Invoeren projectpersoneel'!W140</f>
        <v>0</v>
      </c>
      <c r="U122" s="31">
        <f>'Invoeren projectpersoneel'!X140</f>
        <v>0</v>
      </c>
      <c r="V122" s="31" t="str">
        <f>'Invoeren projectpersoneel'!Y140</f>
        <v>intern personeel</v>
      </c>
      <c r="W122" s="31">
        <f>'Invoeren projectpersoneel'!Z140</f>
        <v>0</v>
      </c>
      <c r="X122" s="31">
        <f>'Invoeren projectpersoneel'!AA140</f>
        <v>0</v>
      </c>
      <c r="Y122" s="31">
        <f>'Invoeren projectpersoneel'!AB140</f>
        <v>0</v>
      </c>
      <c r="Z122" s="31">
        <f>'Invoeren projectpersoneel'!AC140</f>
        <v>0</v>
      </c>
      <c r="AA122" s="248">
        <f>'Invoeren projectpersoneel'!AD140</f>
        <v>0</v>
      </c>
      <c r="AB122" s="248">
        <f>'Invoeren projectpersoneel'!AE140</f>
        <v>0</v>
      </c>
      <c r="AC122" s="31">
        <f>'Invoeren projectpersoneel'!AF140</f>
        <v>0</v>
      </c>
      <c r="AD122" s="31">
        <f>'Invoeren projectpersoneel'!AG140</f>
        <v>0</v>
      </c>
      <c r="AE122" s="31">
        <f>'Invoeren projectpersoneel'!AH140</f>
        <v>0</v>
      </c>
      <c r="AF122" s="31">
        <f>'Invoeren projectpersoneel'!AI140</f>
        <v>0</v>
      </c>
      <c r="AG122" s="31">
        <f>'Invoeren projectpersoneel'!AJ140</f>
        <v>0</v>
      </c>
    </row>
    <row r="123" spans="1:33" x14ac:dyDescent="0.3">
      <c r="A123" s="31">
        <f>'Invoeren projectpersoneel'!D141</f>
        <v>122</v>
      </c>
      <c r="B123" s="31">
        <f>'Invoeren projectpersoneel'!F141</f>
        <v>0</v>
      </c>
      <c r="C123" s="31">
        <f>'Invoeren projectpersoneel'!G141</f>
        <v>0</v>
      </c>
      <c r="D123" s="31" t="e">
        <f>'Invoeren projectpersoneel'!#REF!</f>
        <v>#REF!</v>
      </c>
      <c r="E123" s="31">
        <f>'Invoeren projectpersoneel'!H141</f>
        <v>0</v>
      </c>
      <c r="F123" s="31">
        <f>'Invoeren projectpersoneel'!I141</f>
        <v>0</v>
      </c>
      <c r="G123" s="31">
        <f>'Invoeren projectpersoneel'!J141</f>
        <v>0</v>
      </c>
      <c r="H123" s="31" t="str">
        <f>'Invoeren projectpersoneel'!K141</f>
        <v>intern personeel</v>
      </c>
      <c r="I123" s="31">
        <f>'Invoeren projectpersoneel'!L141</f>
        <v>0</v>
      </c>
      <c r="J123" s="31" t="str">
        <f>'Invoeren projectpersoneel'!M141</f>
        <v/>
      </c>
      <c r="K123" s="31" t="str">
        <f>'Invoeren projectpersoneel'!N141</f>
        <v>nee</v>
      </c>
      <c r="L123" s="31">
        <f>'Invoeren projectpersoneel'!O141</f>
        <v>0</v>
      </c>
      <c r="M123" s="31">
        <f>'Invoeren projectpersoneel'!P141</f>
        <v>0</v>
      </c>
      <c r="N123" s="248">
        <f>'Invoeren projectpersoneel'!Q141</f>
        <v>0</v>
      </c>
      <c r="O123" s="248">
        <f>'Invoeren projectpersoneel'!R141</f>
        <v>0</v>
      </c>
      <c r="P123" s="31">
        <f>'Invoeren projectpersoneel'!S141</f>
        <v>0</v>
      </c>
      <c r="Q123" s="31">
        <f>'Invoeren projectpersoneel'!T141</f>
        <v>0</v>
      </c>
      <c r="R123" s="31">
        <f>'Invoeren projectpersoneel'!U141</f>
        <v>0</v>
      </c>
      <c r="S123" s="31">
        <f>'Invoeren projectpersoneel'!V141</f>
        <v>0</v>
      </c>
      <c r="T123" s="31">
        <f>'Invoeren projectpersoneel'!W141</f>
        <v>0</v>
      </c>
      <c r="U123" s="31">
        <f>'Invoeren projectpersoneel'!X141</f>
        <v>0</v>
      </c>
      <c r="V123" s="31" t="str">
        <f>'Invoeren projectpersoneel'!Y141</f>
        <v>intern personeel</v>
      </c>
      <c r="W123" s="31">
        <f>'Invoeren projectpersoneel'!Z141</f>
        <v>0</v>
      </c>
      <c r="X123" s="31">
        <f>'Invoeren projectpersoneel'!AA141</f>
        <v>0</v>
      </c>
      <c r="Y123" s="31">
        <f>'Invoeren projectpersoneel'!AB141</f>
        <v>0</v>
      </c>
      <c r="Z123" s="31">
        <f>'Invoeren projectpersoneel'!AC141</f>
        <v>0</v>
      </c>
      <c r="AA123" s="248">
        <f>'Invoeren projectpersoneel'!AD141</f>
        <v>0</v>
      </c>
      <c r="AB123" s="248">
        <f>'Invoeren projectpersoneel'!AE141</f>
        <v>0</v>
      </c>
      <c r="AC123" s="31">
        <f>'Invoeren projectpersoneel'!AF141</f>
        <v>0</v>
      </c>
      <c r="AD123" s="31">
        <f>'Invoeren projectpersoneel'!AG141</f>
        <v>0</v>
      </c>
      <c r="AE123" s="31">
        <f>'Invoeren projectpersoneel'!AH141</f>
        <v>0</v>
      </c>
      <c r="AF123" s="31">
        <f>'Invoeren projectpersoneel'!AI141</f>
        <v>0</v>
      </c>
      <c r="AG123" s="31">
        <f>'Invoeren projectpersoneel'!AJ141</f>
        <v>0</v>
      </c>
    </row>
    <row r="124" spans="1:33" x14ac:dyDescent="0.3">
      <c r="A124" s="31">
        <f>'Invoeren projectpersoneel'!D142</f>
        <v>123</v>
      </c>
      <c r="B124" s="31">
        <f>'Invoeren projectpersoneel'!F142</f>
        <v>0</v>
      </c>
      <c r="C124" s="31">
        <f>'Invoeren projectpersoneel'!G142</f>
        <v>0</v>
      </c>
      <c r="D124" s="31" t="e">
        <f>'Invoeren projectpersoneel'!#REF!</f>
        <v>#REF!</v>
      </c>
      <c r="E124" s="31">
        <f>'Invoeren projectpersoneel'!H142</f>
        <v>0</v>
      </c>
      <c r="F124" s="31">
        <f>'Invoeren projectpersoneel'!I142</f>
        <v>0</v>
      </c>
      <c r="G124" s="31">
        <f>'Invoeren projectpersoneel'!J142</f>
        <v>0</v>
      </c>
      <c r="H124" s="31" t="str">
        <f>'Invoeren projectpersoneel'!K142</f>
        <v>intern personeel</v>
      </c>
      <c r="I124" s="31">
        <f>'Invoeren projectpersoneel'!L142</f>
        <v>0</v>
      </c>
      <c r="J124" s="31" t="str">
        <f>'Invoeren projectpersoneel'!M142</f>
        <v/>
      </c>
      <c r="K124" s="31" t="str">
        <f>'Invoeren projectpersoneel'!N142</f>
        <v>nee</v>
      </c>
      <c r="L124" s="31">
        <f>'Invoeren projectpersoneel'!O142</f>
        <v>0</v>
      </c>
      <c r="M124" s="31">
        <f>'Invoeren projectpersoneel'!P142</f>
        <v>0</v>
      </c>
      <c r="N124" s="248">
        <f>'Invoeren projectpersoneel'!Q142</f>
        <v>0</v>
      </c>
      <c r="O124" s="248">
        <f>'Invoeren projectpersoneel'!R142</f>
        <v>0</v>
      </c>
      <c r="P124" s="31">
        <f>'Invoeren projectpersoneel'!S142</f>
        <v>0</v>
      </c>
      <c r="Q124" s="31">
        <f>'Invoeren projectpersoneel'!T142</f>
        <v>0</v>
      </c>
      <c r="R124" s="31">
        <f>'Invoeren projectpersoneel'!U142</f>
        <v>0</v>
      </c>
      <c r="S124" s="31">
        <f>'Invoeren projectpersoneel'!V142</f>
        <v>0</v>
      </c>
      <c r="T124" s="31">
        <f>'Invoeren projectpersoneel'!W142</f>
        <v>0</v>
      </c>
      <c r="U124" s="31">
        <f>'Invoeren projectpersoneel'!X142</f>
        <v>0</v>
      </c>
      <c r="V124" s="31" t="str">
        <f>'Invoeren projectpersoneel'!Y142</f>
        <v>intern personeel</v>
      </c>
      <c r="W124" s="31">
        <f>'Invoeren projectpersoneel'!Z142</f>
        <v>0</v>
      </c>
      <c r="X124" s="31">
        <f>'Invoeren projectpersoneel'!AA142</f>
        <v>0</v>
      </c>
      <c r="Y124" s="31">
        <f>'Invoeren projectpersoneel'!AB142</f>
        <v>0</v>
      </c>
      <c r="Z124" s="31">
        <f>'Invoeren projectpersoneel'!AC142</f>
        <v>0</v>
      </c>
      <c r="AA124" s="248">
        <f>'Invoeren projectpersoneel'!AD142</f>
        <v>0</v>
      </c>
      <c r="AB124" s="248">
        <f>'Invoeren projectpersoneel'!AE142</f>
        <v>0</v>
      </c>
      <c r="AC124" s="31">
        <f>'Invoeren projectpersoneel'!AF142</f>
        <v>0</v>
      </c>
      <c r="AD124" s="31">
        <f>'Invoeren projectpersoneel'!AG142</f>
        <v>0</v>
      </c>
      <c r="AE124" s="31">
        <f>'Invoeren projectpersoneel'!AH142</f>
        <v>0</v>
      </c>
      <c r="AF124" s="31">
        <f>'Invoeren projectpersoneel'!AI142</f>
        <v>0</v>
      </c>
      <c r="AG124" s="31">
        <f>'Invoeren projectpersoneel'!AJ142</f>
        <v>0</v>
      </c>
    </row>
    <row r="125" spans="1:33" x14ac:dyDescent="0.3">
      <c r="A125" s="31">
        <f>'Invoeren projectpersoneel'!D143</f>
        <v>124</v>
      </c>
      <c r="B125" s="31">
        <f>'Invoeren projectpersoneel'!F143</f>
        <v>0</v>
      </c>
      <c r="C125" s="31">
        <f>'Invoeren projectpersoneel'!G143</f>
        <v>0</v>
      </c>
      <c r="D125" s="31" t="e">
        <f>'Invoeren projectpersoneel'!#REF!</f>
        <v>#REF!</v>
      </c>
      <c r="E125" s="31">
        <f>'Invoeren projectpersoneel'!H143</f>
        <v>0</v>
      </c>
      <c r="F125" s="31">
        <f>'Invoeren projectpersoneel'!I143</f>
        <v>0</v>
      </c>
      <c r="G125" s="31">
        <f>'Invoeren projectpersoneel'!J143</f>
        <v>0</v>
      </c>
      <c r="H125" s="31" t="str">
        <f>'Invoeren projectpersoneel'!K143</f>
        <v>intern personeel</v>
      </c>
      <c r="I125" s="31">
        <f>'Invoeren projectpersoneel'!L143</f>
        <v>0</v>
      </c>
      <c r="J125" s="31" t="str">
        <f>'Invoeren projectpersoneel'!M143</f>
        <v/>
      </c>
      <c r="K125" s="31" t="str">
        <f>'Invoeren projectpersoneel'!N143</f>
        <v>nee</v>
      </c>
      <c r="L125" s="31">
        <f>'Invoeren projectpersoneel'!O143</f>
        <v>0</v>
      </c>
      <c r="M125" s="31">
        <f>'Invoeren projectpersoneel'!P143</f>
        <v>0</v>
      </c>
      <c r="N125" s="248">
        <f>'Invoeren projectpersoneel'!Q143</f>
        <v>0</v>
      </c>
      <c r="O125" s="248">
        <f>'Invoeren projectpersoneel'!R143</f>
        <v>0</v>
      </c>
      <c r="P125" s="31">
        <f>'Invoeren projectpersoneel'!S143</f>
        <v>0</v>
      </c>
      <c r="Q125" s="31">
        <f>'Invoeren projectpersoneel'!T143</f>
        <v>0</v>
      </c>
      <c r="R125" s="31">
        <f>'Invoeren projectpersoneel'!U143</f>
        <v>0</v>
      </c>
      <c r="S125" s="31">
        <f>'Invoeren projectpersoneel'!V143</f>
        <v>0</v>
      </c>
      <c r="T125" s="31">
        <f>'Invoeren projectpersoneel'!W143</f>
        <v>0</v>
      </c>
      <c r="U125" s="31">
        <f>'Invoeren projectpersoneel'!X143</f>
        <v>0</v>
      </c>
      <c r="V125" s="31" t="str">
        <f>'Invoeren projectpersoneel'!Y143</f>
        <v>intern personeel</v>
      </c>
      <c r="W125" s="31">
        <f>'Invoeren projectpersoneel'!Z143</f>
        <v>0</v>
      </c>
      <c r="X125" s="31">
        <f>'Invoeren projectpersoneel'!AA143</f>
        <v>0</v>
      </c>
      <c r="Y125" s="31">
        <f>'Invoeren projectpersoneel'!AB143</f>
        <v>0</v>
      </c>
      <c r="Z125" s="31">
        <f>'Invoeren projectpersoneel'!AC143</f>
        <v>0</v>
      </c>
      <c r="AA125" s="248">
        <f>'Invoeren projectpersoneel'!AD143</f>
        <v>0</v>
      </c>
      <c r="AB125" s="248">
        <f>'Invoeren projectpersoneel'!AE143</f>
        <v>0</v>
      </c>
      <c r="AC125" s="31">
        <f>'Invoeren projectpersoneel'!AF143</f>
        <v>0</v>
      </c>
      <c r="AD125" s="31">
        <f>'Invoeren projectpersoneel'!AG143</f>
        <v>0</v>
      </c>
      <c r="AE125" s="31">
        <f>'Invoeren projectpersoneel'!AH143</f>
        <v>0</v>
      </c>
      <c r="AF125" s="31">
        <f>'Invoeren projectpersoneel'!AI143</f>
        <v>0</v>
      </c>
      <c r="AG125" s="31">
        <f>'Invoeren projectpersoneel'!AJ143</f>
        <v>0</v>
      </c>
    </row>
    <row r="126" spans="1:33" x14ac:dyDescent="0.3">
      <c r="A126" s="31">
        <f>'Invoeren projectpersoneel'!D144</f>
        <v>125</v>
      </c>
      <c r="B126" s="31">
        <f>'Invoeren projectpersoneel'!F144</f>
        <v>0</v>
      </c>
      <c r="C126" s="31">
        <f>'Invoeren projectpersoneel'!G144</f>
        <v>0</v>
      </c>
      <c r="D126" s="31" t="e">
        <f>'Invoeren projectpersoneel'!#REF!</f>
        <v>#REF!</v>
      </c>
      <c r="E126" s="31">
        <f>'Invoeren projectpersoneel'!H144</f>
        <v>0</v>
      </c>
      <c r="F126" s="31">
        <f>'Invoeren projectpersoneel'!I144</f>
        <v>0</v>
      </c>
      <c r="G126" s="31">
        <f>'Invoeren projectpersoneel'!J144</f>
        <v>0</v>
      </c>
      <c r="H126" s="31" t="str">
        <f>'Invoeren projectpersoneel'!K144</f>
        <v>intern personeel</v>
      </c>
      <c r="I126" s="31">
        <f>'Invoeren projectpersoneel'!L144</f>
        <v>0</v>
      </c>
      <c r="J126" s="31" t="str">
        <f>'Invoeren projectpersoneel'!M144</f>
        <v/>
      </c>
      <c r="K126" s="31" t="str">
        <f>'Invoeren projectpersoneel'!N144</f>
        <v>nee</v>
      </c>
      <c r="L126" s="31">
        <f>'Invoeren projectpersoneel'!O144</f>
        <v>0</v>
      </c>
      <c r="M126" s="31">
        <f>'Invoeren projectpersoneel'!P144</f>
        <v>0</v>
      </c>
      <c r="N126" s="248">
        <f>'Invoeren projectpersoneel'!Q144</f>
        <v>0</v>
      </c>
      <c r="O126" s="248">
        <f>'Invoeren projectpersoneel'!R144</f>
        <v>0</v>
      </c>
      <c r="P126" s="31">
        <f>'Invoeren projectpersoneel'!S144</f>
        <v>0</v>
      </c>
      <c r="Q126" s="31">
        <f>'Invoeren projectpersoneel'!T144</f>
        <v>0</v>
      </c>
      <c r="R126" s="31">
        <f>'Invoeren projectpersoneel'!U144</f>
        <v>0</v>
      </c>
      <c r="S126" s="31">
        <f>'Invoeren projectpersoneel'!V144</f>
        <v>0</v>
      </c>
      <c r="T126" s="31">
        <f>'Invoeren projectpersoneel'!W144</f>
        <v>0</v>
      </c>
      <c r="U126" s="31">
        <f>'Invoeren projectpersoneel'!X144</f>
        <v>0</v>
      </c>
      <c r="V126" s="31" t="str">
        <f>'Invoeren projectpersoneel'!Y144</f>
        <v>intern personeel</v>
      </c>
      <c r="W126" s="31">
        <f>'Invoeren projectpersoneel'!Z144</f>
        <v>0</v>
      </c>
      <c r="X126" s="31">
        <f>'Invoeren projectpersoneel'!AA144</f>
        <v>0</v>
      </c>
      <c r="Y126" s="31">
        <f>'Invoeren projectpersoneel'!AB144</f>
        <v>0</v>
      </c>
      <c r="Z126" s="31">
        <f>'Invoeren projectpersoneel'!AC144</f>
        <v>0</v>
      </c>
      <c r="AA126" s="248">
        <f>'Invoeren projectpersoneel'!AD144</f>
        <v>0</v>
      </c>
      <c r="AB126" s="248">
        <f>'Invoeren projectpersoneel'!AE144</f>
        <v>0</v>
      </c>
      <c r="AC126" s="31">
        <f>'Invoeren projectpersoneel'!AF144</f>
        <v>0</v>
      </c>
      <c r="AD126" s="31">
        <f>'Invoeren projectpersoneel'!AG144</f>
        <v>0</v>
      </c>
      <c r="AE126" s="31">
        <f>'Invoeren projectpersoneel'!AH144</f>
        <v>0</v>
      </c>
      <c r="AF126" s="31">
        <f>'Invoeren projectpersoneel'!AI144</f>
        <v>0</v>
      </c>
      <c r="AG126" s="31">
        <f>'Invoeren projectpersoneel'!AJ144</f>
        <v>0</v>
      </c>
    </row>
    <row r="127" spans="1:33" x14ac:dyDescent="0.3">
      <c r="A127" s="31">
        <f>'Invoeren projectpersoneel'!D145</f>
        <v>126</v>
      </c>
      <c r="B127" s="31">
        <f>'Invoeren projectpersoneel'!F145</f>
        <v>0</v>
      </c>
      <c r="C127" s="31">
        <f>'Invoeren projectpersoneel'!G145</f>
        <v>0</v>
      </c>
      <c r="D127" s="31" t="e">
        <f>'Invoeren projectpersoneel'!#REF!</f>
        <v>#REF!</v>
      </c>
      <c r="E127" s="31">
        <f>'Invoeren projectpersoneel'!H145</f>
        <v>0</v>
      </c>
      <c r="F127" s="31">
        <f>'Invoeren projectpersoneel'!I145</f>
        <v>0</v>
      </c>
      <c r="G127" s="31">
        <f>'Invoeren projectpersoneel'!J145</f>
        <v>0</v>
      </c>
      <c r="H127" s="31" t="str">
        <f>'Invoeren projectpersoneel'!K145</f>
        <v>intern personeel</v>
      </c>
      <c r="I127" s="31">
        <f>'Invoeren projectpersoneel'!L145</f>
        <v>0</v>
      </c>
      <c r="J127" s="31" t="str">
        <f>'Invoeren projectpersoneel'!M145</f>
        <v/>
      </c>
      <c r="K127" s="31" t="str">
        <f>'Invoeren projectpersoneel'!N145</f>
        <v>nee</v>
      </c>
      <c r="L127" s="31">
        <f>'Invoeren projectpersoneel'!O145</f>
        <v>0</v>
      </c>
      <c r="M127" s="31">
        <f>'Invoeren projectpersoneel'!P145</f>
        <v>0</v>
      </c>
      <c r="N127" s="248">
        <f>'Invoeren projectpersoneel'!Q145</f>
        <v>0</v>
      </c>
      <c r="O127" s="248">
        <f>'Invoeren projectpersoneel'!R145</f>
        <v>0</v>
      </c>
      <c r="P127" s="31">
        <f>'Invoeren projectpersoneel'!S145</f>
        <v>0</v>
      </c>
      <c r="Q127" s="31">
        <f>'Invoeren projectpersoneel'!T145</f>
        <v>0</v>
      </c>
      <c r="R127" s="31">
        <f>'Invoeren projectpersoneel'!U145</f>
        <v>0</v>
      </c>
      <c r="S127" s="31">
        <f>'Invoeren projectpersoneel'!V145</f>
        <v>0</v>
      </c>
      <c r="T127" s="31">
        <f>'Invoeren projectpersoneel'!W145</f>
        <v>0</v>
      </c>
      <c r="U127" s="31">
        <f>'Invoeren projectpersoneel'!X145</f>
        <v>0</v>
      </c>
      <c r="V127" s="31" t="str">
        <f>'Invoeren projectpersoneel'!Y145</f>
        <v>intern personeel</v>
      </c>
      <c r="W127" s="31">
        <f>'Invoeren projectpersoneel'!Z145</f>
        <v>0</v>
      </c>
      <c r="X127" s="31">
        <f>'Invoeren projectpersoneel'!AA145</f>
        <v>0</v>
      </c>
      <c r="Y127" s="31">
        <f>'Invoeren projectpersoneel'!AB145</f>
        <v>0</v>
      </c>
      <c r="Z127" s="31">
        <f>'Invoeren projectpersoneel'!AC145</f>
        <v>0</v>
      </c>
      <c r="AA127" s="248">
        <f>'Invoeren projectpersoneel'!AD145</f>
        <v>0</v>
      </c>
      <c r="AB127" s="248">
        <f>'Invoeren projectpersoneel'!AE145</f>
        <v>0</v>
      </c>
      <c r="AC127" s="31">
        <f>'Invoeren projectpersoneel'!AF145</f>
        <v>0</v>
      </c>
      <c r="AD127" s="31">
        <f>'Invoeren projectpersoneel'!AG145</f>
        <v>0</v>
      </c>
      <c r="AE127" s="31">
        <f>'Invoeren projectpersoneel'!AH145</f>
        <v>0</v>
      </c>
      <c r="AF127" s="31">
        <f>'Invoeren projectpersoneel'!AI145</f>
        <v>0</v>
      </c>
      <c r="AG127" s="31">
        <f>'Invoeren projectpersoneel'!AJ145</f>
        <v>0</v>
      </c>
    </row>
    <row r="128" spans="1:33" x14ac:dyDescent="0.3">
      <c r="A128" s="31">
        <f>'Invoeren projectpersoneel'!D146</f>
        <v>127</v>
      </c>
      <c r="B128" s="31">
        <f>'Invoeren projectpersoneel'!F146</f>
        <v>0</v>
      </c>
      <c r="C128" s="31">
        <f>'Invoeren projectpersoneel'!G146</f>
        <v>0</v>
      </c>
      <c r="D128" s="31" t="e">
        <f>'Invoeren projectpersoneel'!#REF!</f>
        <v>#REF!</v>
      </c>
      <c r="E128" s="31">
        <f>'Invoeren projectpersoneel'!H146</f>
        <v>0</v>
      </c>
      <c r="F128" s="31">
        <f>'Invoeren projectpersoneel'!I146</f>
        <v>0</v>
      </c>
      <c r="G128" s="31">
        <f>'Invoeren projectpersoneel'!J146</f>
        <v>0</v>
      </c>
      <c r="H128" s="31" t="str">
        <f>'Invoeren projectpersoneel'!K146</f>
        <v>intern personeel</v>
      </c>
      <c r="I128" s="31">
        <f>'Invoeren projectpersoneel'!L146</f>
        <v>0</v>
      </c>
      <c r="J128" s="31" t="str">
        <f>'Invoeren projectpersoneel'!M146</f>
        <v/>
      </c>
      <c r="K128" s="31" t="str">
        <f>'Invoeren projectpersoneel'!N146</f>
        <v>nee</v>
      </c>
      <c r="L128" s="31">
        <f>'Invoeren projectpersoneel'!O146</f>
        <v>0</v>
      </c>
      <c r="M128" s="31">
        <f>'Invoeren projectpersoneel'!P146</f>
        <v>0</v>
      </c>
      <c r="N128" s="248">
        <f>'Invoeren projectpersoneel'!Q146</f>
        <v>0</v>
      </c>
      <c r="O128" s="248">
        <f>'Invoeren projectpersoneel'!R146</f>
        <v>0</v>
      </c>
      <c r="P128" s="31">
        <f>'Invoeren projectpersoneel'!S146</f>
        <v>0</v>
      </c>
      <c r="Q128" s="31">
        <f>'Invoeren projectpersoneel'!T146</f>
        <v>0</v>
      </c>
      <c r="R128" s="31">
        <f>'Invoeren projectpersoneel'!U146</f>
        <v>0</v>
      </c>
      <c r="S128" s="31">
        <f>'Invoeren projectpersoneel'!V146</f>
        <v>0</v>
      </c>
      <c r="T128" s="31">
        <f>'Invoeren projectpersoneel'!W146</f>
        <v>0</v>
      </c>
      <c r="U128" s="31">
        <f>'Invoeren projectpersoneel'!X146</f>
        <v>0</v>
      </c>
      <c r="V128" s="31" t="str">
        <f>'Invoeren projectpersoneel'!Y146</f>
        <v>intern personeel</v>
      </c>
      <c r="W128" s="31">
        <f>'Invoeren projectpersoneel'!Z146</f>
        <v>0</v>
      </c>
      <c r="X128" s="31">
        <f>'Invoeren projectpersoneel'!AA146</f>
        <v>0</v>
      </c>
      <c r="Y128" s="31">
        <f>'Invoeren projectpersoneel'!AB146</f>
        <v>0</v>
      </c>
      <c r="Z128" s="31">
        <f>'Invoeren projectpersoneel'!AC146</f>
        <v>0</v>
      </c>
      <c r="AA128" s="248">
        <f>'Invoeren projectpersoneel'!AD146</f>
        <v>0</v>
      </c>
      <c r="AB128" s="248">
        <f>'Invoeren projectpersoneel'!AE146</f>
        <v>0</v>
      </c>
      <c r="AC128" s="31">
        <f>'Invoeren projectpersoneel'!AF146</f>
        <v>0</v>
      </c>
      <c r="AD128" s="31">
        <f>'Invoeren projectpersoneel'!AG146</f>
        <v>0</v>
      </c>
      <c r="AE128" s="31">
        <f>'Invoeren projectpersoneel'!AH146</f>
        <v>0</v>
      </c>
      <c r="AF128" s="31">
        <f>'Invoeren projectpersoneel'!AI146</f>
        <v>0</v>
      </c>
      <c r="AG128" s="31">
        <f>'Invoeren projectpersoneel'!AJ146</f>
        <v>0</v>
      </c>
    </row>
    <row r="129" spans="1:33" x14ac:dyDescent="0.3">
      <c r="A129" s="31">
        <f>'Invoeren projectpersoneel'!D147</f>
        <v>128</v>
      </c>
      <c r="B129" s="31">
        <f>'Invoeren projectpersoneel'!F147</f>
        <v>0</v>
      </c>
      <c r="C129" s="31">
        <f>'Invoeren projectpersoneel'!G147</f>
        <v>0</v>
      </c>
      <c r="D129" s="31" t="e">
        <f>'Invoeren projectpersoneel'!#REF!</f>
        <v>#REF!</v>
      </c>
      <c r="E129" s="31">
        <f>'Invoeren projectpersoneel'!H147</f>
        <v>0</v>
      </c>
      <c r="F129" s="31">
        <f>'Invoeren projectpersoneel'!I147</f>
        <v>0</v>
      </c>
      <c r="G129" s="31">
        <f>'Invoeren projectpersoneel'!J147</f>
        <v>0</v>
      </c>
      <c r="H129" s="31" t="str">
        <f>'Invoeren projectpersoneel'!K147</f>
        <v>intern personeel</v>
      </c>
      <c r="I129" s="31">
        <f>'Invoeren projectpersoneel'!L147</f>
        <v>0</v>
      </c>
      <c r="J129" s="31" t="str">
        <f>'Invoeren projectpersoneel'!M147</f>
        <v/>
      </c>
      <c r="K129" s="31" t="str">
        <f>'Invoeren projectpersoneel'!N147</f>
        <v>nee</v>
      </c>
      <c r="L129" s="31">
        <f>'Invoeren projectpersoneel'!O147</f>
        <v>0</v>
      </c>
      <c r="M129" s="31">
        <f>'Invoeren projectpersoneel'!P147</f>
        <v>0</v>
      </c>
      <c r="N129" s="248">
        <f>'Invoeren projectpersoneel'!Q147</f>
        <v>0</v>
      </c>
      <c r="O129" s="248">
        <f>'Invoeren projectpersoneel'!R147</f>
        <v>0</v>
      </c>
      <c r="P129" s="31">
        <f>'Invoeren projectpersoneel'!S147</f>
        <v>0</v>
      </c>
      <c r="Q129" s="31">
        <f>'Invoeren projectpersoneel'!T147</f>
        <v>0</v>
      </c>
      <c r="R129" s="31">
        <f>'Invoeren projectpersoneel'!U147</f>
        <v>0</v>
      </c>
      <c r="S129" s="31">
        <f>'Invoeren projectpersoneel'!V147</f>
        <v>0</v>
      </c>
      <c r="T129" s="31">
        <f>'Invoeren projectpersoneel'!W147</f>
        <v>0</v>
      </c>
      <c r="U129" s="31">
        <f>'Invoeren projectpersoneel'!X147</f>
        <v>0</v>
      </c>
      <c r="V129" s="31" t="str">
        <f>'Invoeren projectpersoneel'!Y147</f>
        <v>intern personeel</v>
      </c>
      <c r="W129" s="31">
        <f>'Invoeren projectpersoneel'!Z147</f>
        <v>0</v>
      </c>
      <c r="X129" s="31">
        <f>'Invoeren projectpersoneel'!AA147</f>
        <v>0</v>
      </c>
      <c r="Y129" s="31">
        <f>'Invoeren projectpersoneel'!AB147</f>
        <v>0</v>
      </c>
      <c r="Z129" s="31">
        <f>'Invoeren projectpersoneel'!AC147</f>
        <v>0</v>
      </c>
      <c r="AA129" s="248">
        <f>'Invoeren projectpersoneel'!AD147</f>
        <v>0</v>
      </c>
      <c r="AB129" s="248">
        <f>'Invoeren projectpersoneel'!AE147</f>
        <v>0</v>
      </c>
      <c r="AC129" s="31">
        <f>'Invoeren projectpersoneel'!AF147</f>
        <v>0</v>
      </c>
      <c r="AD129" s="31">
        <f>'Invoeren projectpersoneel'!AG147</f>
        <v>0</v>
      </c>
      <c r="AE129" s="31">
        <f>'Invoeren projectpersoneel'!AH147</f>
        <v>0</v>
      </c>
      <c r="AF129" s="31">
        <f>'Invoeren projectpersoneel'!AI147</f>
        <v>0</v>
      </c>
      <c r="AG129" s="31">
        <f>'Invoeren projectpersoneel'!AJ147</f>
        <v>0</v>
      </c>
    </row>
    <row r="130" spans="1:33" x14ac:dyDescent="0.3">
      <c r="A130" s="31">
        <f>'Invoeren projectpersoneel'!D148</f>
        <v>129</v>
      </c>
      <c r="B130" s="31">
        <f>'Invoeren projectpersoneel'!F148</f>
        <v>0</v>
      </c>
      <c r="C130" s="31">
        <f>'Invoeren projectpersoneel'!G148</f>
        <v>0</v>
      </c>
      <c r="D130" s="31" t="e">
        <f>'Invoeren projectpersoneel'!#REF!</f>
        <v>#REF!</v>
      </c>
      <c r="E130" s="31">
        <f>'Invoeren projectpersoneel'!H148</f>
        <v>0</v>
      </c>
      <c r="F130" s="31">
        <f>'Invoeren projectpersoneel'!I148</f>
        <v>0</v>
      </c>
      <c r="G130" s="31">
        <f>'Invoeren projectpersoneel'!J148</f>
        <v>0</v>
      </c>
      <c r="H130" s="31" t="str">
        <f>'Invoeren projectpersoneel'!K148</f>
        <v>intern personeel</v>
      </c>
      <c r="I130" s="31">
        <f>'Invoeren projectpersoneel'!L148</f>
        <v>0</v>
      </c>
      <c r="J130" s="31" t="str">
        <f>'Invoeren projectpersoneel'!M148</f>
        <v/>
      </c>
      <c r="K130" s="31" t="str">
        <f>'Invoeren projectpersoneel'!N148</f>
        <v>nee</v>
      </c>
      <c r="L130" s="31">
        <f>'Invoeren projectpersoneel'!O148</f>
        <v>0</v>
      </c>
      <c r="M130" s="31">
        <f>'Invoeren projectpersoneel'!P148</f>
        <v>0</v>
      </c>
      <c r="N130" s="248">
        <f>'Invoeren projectpersoneel'!Q148</f>
        <v>0</v>
      </c>
      <c r="O130" s="248">
        <f>'Invoeren projectpersoneel'!R148</f>
        <v>0</v>
      </c>
      <c r="P130" s="31">
        <f>'Invoeren projectpersoneel'!S148</f>
        <v>0</v>
      </c>
      <c r="Q130" s="31">
        <f>'Invoeren projectpersoneel'!T148</f>
        <v>0</v>
      </c>
      <c r="R130" s="31">
        <f>'Invoeren projectpersoneel'!U148</f>
        <v>0</v>
      </c>
      <c r="S130" s="31">
        <f>'Invoeren projectpersoneel'!V148</f>
        <v>0</v>
      </c>
      <c r="T130" s="31">
        <f>'Invoeren projectpersoneel'!W148</f>
        <v>0</v>
      </c>
      <c r="U130" s="31">
        <f>'Invoeren projectpersoneel'!X148</f>
        <v>0</v>
      </c>
      <c r="V130" s="31" t="str">
        <f>'Invoeren projectpersoneel'!Y148</f>
        <v>intern personeel</v>
      </c>
      <c r="W130" s="31">
        <f>'Invoeren projectpersoneel'!Z148</f>
        <v>0</v>
      </c>
      <c r="X130" s="31">
        <f>'Invoeren projectpersoneel'!AA148</f>
        <v>0</v>
      </c>
      <c r="Y130" s="31">
        <f>'Invoeren projectpersoneel'!AB148</f>
        <v>0</v>
      </c>
      <c r="Z130" s="31">
        <f>'Invoeren projectpersoneel'!AC148</f>
        <v>0</v>
      </c>
      <c r="AA130" s="248">
        <f>'Invoeren projectpersoneel'!AD148</f>
        <v>0</v>
      </c>
      <c r="AB130" s="248">
        <f>'Invoeren projectpersoneel'!AE148</f>
        <v>0</v>
      </c>
      <c r="AC130" s="31">
        <f>'Invoeren projectpersoneel'!AF148</f>
        <v>0</v>
      </c>
      <c r="AD130" s="31">
        <f>'Invoeren projectpersoneel'!AG148</f>
        <v>0</v>
      </c>
      <c r="AE130" s="31">
        <f>'Invoeren projectpersoneel'!AH148</f>
        <v>0</v>
      </c>
      <c r="AF130" s="31">
        <f>'Invoeren projectpersoneel'!AI148</f>
        <v>0</v>
      </c>
      <c r="AG130" s="31">
        <f>'Invoeren projectpersoneel'!AJ148</f>
        <v>0</v>
      </c>
    </row>
    <row r="131" spans="1:33" x14ac:dyDescent="0.3">
      <c r="A131" s="31">
        <f>'Invoeren projectpersoneel'!D149</f>
        <v>130</v>
      </c>
      <c r="B131" s="31">
        <f>'Invoeren projectpersoneel'!F149</f>
        <v>0</v>
      </c>
      <c r="C131" s="31">
        <f>'Invoeren projectpersoneel'!G149</f>
        <v>0</v>
      </c>
      <c r="D131" s="31" t="e">
        <f>'Invoeren projectpersoneel'!#REF!</f>
        <v>#REF!</v>
      </c>
      <c r="E131" s="31">
        <f>'Invoeren projectpersoneel'!H149</f>
        <v>0</v>
      </c>
      <c r="F131" s="31">
        <f>'Invoeren projectpersoneel'!I149</f>
        <v>0</v>
      </c>
      <c r="G131" s="31">
        <f>'Invoeren projectpersoneel'!J149</f>
        <v>0</v>
      </c>
      <c r="H131" s="31" t="str">
        <f>'Invoeren projectpersoneel'!K149</f>
        <v>intern personeel</v>
      </c>
      <c r="I131" s="31">
        <f>'Invoeren projectpersoneel'!L149</f>
        <v>0</v>
      </c>
      <c r="J131" s="31" t="str">
        <f>'Invoeren projectpersoneel'!M149</f>
        <v/>
      </c>
      <c r="K131" s="31" t="str">
        <f>'Invoeren projectpersoneel'!N149</f>
        <v>nee</v>
      </c>
      <c r="L131" s="31">
        <f>'Invoeren projectpersoneel'!O149</f>
        <v>0</v>
      </c>
      <c r="M131" s="31">
        <f>'Invoeren projectpersoneel'!P149</f>
        <v>0</v>
      </c>
      <c r="N131" s="248">
        <f>'Invoeren projectpersoneel'!Q149</f>
        <v>0</v>
      </c>
      <c r="O131" s="248">
        <f>'Invoeren projectpersoneel'!R149</f>
        <v>0</v>
      </c>
      <c r="P131" s="31">
        <f>'Invoeren projectpersoneel'!S149</f>
        <v>0</v>
      </c>
      <c r="Q131" s="31">
        <f>'Invoeren projectpersoneel'!T149</f>
        <v>0</v>
      </c>
      <c r="R131" s="31">
        <f>'Invoeren projectpersoneel'!U149</f>
        <v>0</v>
      </c>
      <c r="S131" s="31">
        <f>'Invoeren projectpersoneel'!V149</f>
        <v>0</v>
      </c>
      <c r="T131" s="31">
        <f>'Invoeren projectpersoneel'!W149</f>
        <v>0</v>
      </c>
      <c r="U131" s="31">
        <f>'Invoeren projectpersoneel'!X149</f>
        <v>0</v>
      </c>
      <c r="V131" s="31" t="str">
        <f>'Invoeren projectpersoneel'!Y149</f>
        <v>intern personeel</v>
      </c>
      <c r="W131" s="31">
        <f>'Invoeren projectpersoneel'!Z149</f>
        <v>0</v>
      </c>
      <c r="X131" s="31">
        <f>'Invoeren projectpersoneel'!AA149</f>
        <v>0</v>
      </c>
      <c r="Y131" s="31">
        <f>'Invoeren projectpersoneel'!AB149</f>
        <v>0</v>
      </c>
      <c r="Z131" s="31">
        <f>'Invoeren projectpersoneel'!AC149</f>
        <v>0</v>
      </c>
      <c r="AA131" s="248">
        <f>'Invoeren projectpersoneel'!AD149</f>
        <v>0</v>
      </c>
      <c r="AB131" s="248">
        <f>'Invoeren projectpersoneel'!AE149</f>
        <v>0</v>
      </c>
      <c r="AC131" s="31">
        <f>'Invoeren projectpersoneel'!AF149</f>
        <v>0</v>
      </c>
      <c r="AD131" s="31">
        <f>'Invoeren projectpersoneel'!AG149</f>
        <v>0</v>
      </c>
      <c r="AE131" s="31">
        <f>'Invoeren projectpersoneel'!AH149</f>
        <v>0</v>
      </c>
      <c r="AF131" s="31">
        <f>'Invoeren projectpersoneel'!AI149</f>
        <v>0</v>
      </c>
      <c r="AG131" s="31">
        <f>'Invoeren projectpersoneel'!AJ149</f>
        <v>0</v>
      </c>
    </row>
    <row r="132" spans="1:33" x14ac:dyDescent="0.3">
      <c r="A132" s="31">
        <f>'Invoeren projectpersoneel'!D150</f>
        <v>131</v>
      </c>
      <c r="B132" s="31">
        <f>'Invoeren projectpersoneel'!F150</f>
        <v>0</v>
      </c>
      <c r="C132" s="31">
        <f>'Invoeren projectpersoneel'!G150</f>
        <v>0</v>
      </c>
      <c r="D132" s="31" t="e">
        <f>'Invoeren projectpersoneel'!#REF!</f>
        <v>#REF!</v>
      </c>
      <c r="E132" s="31">
        <f>'Invoeren projectpersoneel'!H150</f>
        <v>0</v>
      </c>
      <c r="F132" s="31">
        <f>'Invoeren projectpersoneel'!I150</f>
        <v>0</v>
      </c>
      <c r="G132" s="31">
        <f>'Invoeren projectpersoneel'!J150</f>
        <v>0</v>
      </c>
      <c r="H132" s="31" t="str">
        <f>'Invoeren projectpersoneel'!K150</f>
        <v>intern personeel</v>
      </c>
      <c r="I132" s="31">
        <f>'Invoeren projectpersoneel'!L150</f>
        <v>0</v>
      </c>
      <c r="J132" s="31" t="str">
        <f>'Invoeren projectpersoneel'!M150</f>
        <v/>
      </c>
      <c r="K132" s="31" t="str">
        <f>'Invoeren projectpersoneel'!N150</f>
        <v>nee</v>
      </c>
      <c r="L132" s="31">
        <f>'Invoeren projectpersoneel'!O150</f>
        <v>0</v>
      </c>
      <c r="M132" s="31">
        <f>'Invoeren projectpersoneel'!P150</f>
        <v>0</v>
      </c>
      <c r="N132" s="248">
        <f>'Invoeren projectpersoneel'!Q150</f>
        <v>0</v>
      </c>
      <c r="O132" s="248">
        <f>'Invoeren projectpersoneel'!R150</f>
        <v>0</v>
      </c>
      <c r="P132" s="31">
        <f>'Invoeren projectpersoneel'!S150</f>
        <v>0</v>
      </c>
      <c r="Q132" s="31">
        <f>'Invoeren projectpersoneel'!T150</f>
        <v>0</v>
      </c>
      <c r="R132" s="31">
        <f>'Invoeren projectpersoneel'!U150</f>
        <v>0</v>
      </c>
      <c r="S132" s="31">
        <f>'Invoeren projectpersoneel'!V150</f>
        <v>0</v>
      </c>
      <c r="T132" s="31">
        <f>'Invoeren projectpersoneel'!W150</f>
        <v>0</v>
      </c>
      <c r="U132" s="31">
        <f>'Invoeren projectpersoneel'!X150</f>
        <v>0</v>
      </c>
      <c r="V132" s="31" t="str">
        <f>'Invoeren projectpersoneel'!Y150</f>
        <v>intern personeel</v>
      </c>
      <c r="W132" s="31">
        <f>'Invoeren projectpersoneel'!Z150</f>
        <v>0</v>
      </c>
      <c r="X132" s="31">
        <f>'Invoeren projectpersoneel'!AA150</f>
        <v>0</v>
      </c>
      <c r="Y132" s="31">
        <f>'Invoeren projectpersoneel'!AB150</f>
        <v>0</v>
      </c>
      <c r="Z132" s="31">
        <f>'Invoeren projectpersoneel'!AC150</f>
        <v>0</v>
      </c>
      <c r="AA132" s="248">
        <f>'Invoeren projectpersoneel'!AD150</f>
        <v>0</v>
      </c>
      <c r="AB132" s="248">
        <f>'Invoeren projectpersoneel'!AE150</f>
        <v>0</v>
      </c>
      <c r="AC132" s="31">
        <f>'Invoeren projectpersoneel'!AF150</f>
        <v>0</v>
      </c>
      <c r="AD132" s="31">
        <f>'Invoeren projectpersoneel'!AG150</f>
        <v>0</v>
      </c>
      <c r="AE132" s="31">
        <f>'Invoeren projectpersoneel'!AH150</f>
        <v>0</v>
      </c>
      <c r="AF132" s="31">
        <f>'Invoeren projectpersoneel'!AI150</f>
        <v>0</v>
      </c>
      <c r="AG132" s="31">
        <f>'Invoeren projectpersoneel'!AJ150</f>
        <v>0</v>
      </c>
    </row>
    <row r="133" spans="1:33" x14ac:dyDescent="0.3">
      <c r="A133" s="31">
        <f>'Invoeren projectpersoneel'!D151</f>
        <v>132</v>
      </c>
      <c r="B133" s="31">
        <f>'Invoeren projectpersoneel'!F151</f>
        <v>0</v>
      </c>
      <c r="C133" s="31">
        <f>'Invoeren projectpersoneel'!G151</f>
        <v>0</v>
      </c>
      <c r="D133" s="31" t="e">
        <f>'Invoeren projectpersoneel'!#REF!</f>
        <v>#REF!</v>
      </c>
      <c r="E133" s="31">
        <f>'Invoeren projectpersoneel'!H151</f>
        <v>0</v>
      </c>
      <c r="F133" s="31">
        <f>'Invoeren projectpersoneel'!I151</f>
        <v>0</v>
      </c>
      <c r="G133" s="31">
        <f>'Invoeren projectpersoneel'!J151</f>
        <v>0</v>
      </c>
      <c r="H133" s="31" t="str">
        <f>'Invoeren projectpersoneel'!K151</f>
        <v>intern personeel</v>
      </c>
      <c r="I133" s="31">
        <f>'Invoeren projectpersoneel'!L151</f>
        <v>0</v>
      </c>
      <c r="J133" s="31" t="str">
        <f>'Invoeren projectpersoneel'!M151</f>
        <v/>
      </c>
      <c r="K133" s="31" t="str">
        <f>'Invoeren projectpersoneel'!N151</f>
        <v>nee</v>
      </c>
      <c r="L133" s="31">
        <f>'Invoeren projectpersoneel'!O151</f>
        <v>0</v>
      </c>
      <c r="M133" s="31">
        <f>'Invoeren projectpersoneel'!P151</f>
        <v>0</v>
      </c>
      <c r="N133" s="248">
        <f>'Invoeren projectpersoneel'!Q151</f>
        <v>0</v>
      </c>
      <c r="O133" s="248">
        <f>'Invoeren projectpersoneel'!R151</f>
        <v>0</v>
      </c>
      <c r="P133" s="31">
        <f>'Invoeren projectpersoneel'!S151</f>
        <v>0</v>
      </c>
      <c r="Q133" s="31">
        <f>'Invoeren projectpersoneel'!T151</f>
        <v>0</v>
      </c>
      <c r="R133" s="31">
        <f>'Invoeren projectpersoneel'!U151</f>
        <v>0</v>
      </c>
      <c r="S133" s="31">
        <f>'Invoeren projectpersoneel'!V151</f>
        <v>0</v>
      </c>
      <c r="T133" s="31">
        <f>'Invoeren projectpersoneel'!W151</f>
        <v>0</v>
      </c>
      <c r="U133" s="31">
        <f>'Invoeren projectpersoneel'!X151</f>
        <v>0</v>
      </c>
      <c r="V133" s="31" t="str">
        <f>'Invoeren projectpersoneel'!Y151</f>
        <v>intern personeel</v>
      </c>
      <c r="W133" s="31">
        <f>'Invoeren projectpersoneel'!Z151</f>
        <v>0</v>
      </c>
      <c r="X133" s="31">
        <f>'Invoeren projectpersoneel'!AA151</f>
        <v>0</v>
      </c>
      <c r="Y133" s="31">
        <f>'Invoeren projectpersoneel'!AB151</f>
        <v>0</v>
      </c>
      <c r="Z133" s="31">
        <f>'Invoeren projectpersoneel'!AC151</f>
        <v>0</v>
      </c>
      <c r="AA133" s="248">
        <f>'Invoeren projectpersoneel'!AD151</f>
        <v>0</v>
      </c>
      <c r="AB133" s="248">
        <f>'Invoeren projectpersoneel'!AE151</f>
        <v>0</v>
      </c>
      <c r="AC133" s="31">
        <f>'Invoeren projectpersoneel'!AF151</f>
        <v>0</v>
      </c>
      <c r="AD133" s="31">
        <f>'Invoeren projectpersoneel'!AG151</f>
        <v>0</v>
      </c>
      <c r="AE133" s="31">
        <f>'Invoeren projectpersoneel'!AH151</f>
        <v>0</v>
      </c>
      <c r="AF133" s="31">
        <f>'Invoeren projectpersoneel'!AI151</f>
        <v>0</v>
      </c>
      <c r="AG133" s="31">
        <f>'Invoeren projectpersoneel'!AJ151</f>
        <v>0</v>
      </c>
    </row>
    <row r="134" spans="1:33" x14ac:dyDescent="0.3">
      <c r="A134" s="31">
        <f>'Invoeren projectpersoneel'!D152</f>
        <v>133</v>
      </c>
      <c r="B134" s="31">
        <f>'Invoeren projectpersoneel'!F152</f>
        <v>0</v>
      </c>
      <c r="C134" s="31">
        <f>'Invoeren projectpersoneel'!G152</f>
        <v>0</v>
      </c>
      <c r="D134" s="31" t="e">
        <f>'Invoeren projectpersoneel'!#REF!</f>
        <v>#REF!</v>
      </c>
      <c r="E134" s="31">
        <f>'Invoeren projectpersoneel'!H152</f>
        <v>0</v>
      </c>
      <c r="F134" s="31">
        <f>'Invoeren projectpersoneel'!I152</f>
        <v>0</v>
      </c>
      <c r="G134" s="31">
        <f>'Invoeren projectpersoneel'!J152</f>
        <v>0</v>
      </c>
      <c r="H134" s="31" t="str">
        <f>'Invoeren projectpersoneel'!K152</f>
        <v>intern personeel</v>
      </c>
      <c r="I134" s="31">
        <f>'Invoeren projectpersoneel'!L152</f>
        <v>0</v>
      </c>
      <c r="J134" s="31" t="str">
        <f>'Invoeren projectpersoneel'!M152</f>
        <v/>
      </c>
      <c r="K134" s="31" t="str">
        <f>'Invoeren projectpersoneel'!N152</f>
        <v>nee</v>
      </c>
      <c r="L134" s="31">
        <f>'Invoeren projectpersoneel'!O152</f>
        <v>0</v>
      </c>
      <c r="M134" s="31">
        <f>'Invoeren projectpersoneel'!P152</f>
        <v>0</v>
      </c>
      <c r="N134" s="248">
        <f>'Invoeren projectpersoneel'!Q152</f>
        <v>0</v>
      </c>
      <c r="O134" s="248">
        <f>'Invoeren projectpersoneel'!R152</f>
        <v>0</v>
      </c>
      <c r="P134" s="31">
        <f>'Invoeren projectpersoneel'!S152</f>
        <v>0</v>
      </c>
      <c r="Q134" s="31">
        <f>'Invoeren projectpersoneel'!T152</f>
        <v>0</v>
      </c>
      <c r="R134" s="31">
        <f>'Invoeren projectpersoneel'!U152</f>
        <v>0</v>
      </c>
      <c r="S134" s="31">
        <f>'Invoeren projectpersoneel'!V152</f>
        <v>0</v>
      </c>
      <c r="T134" s="31">
        <f>'Invoeren projectpersoneel'!W152</f>
        <v>0</v>
      </c>
      <c r="U134" s="31">
        <f>'Invoeren projectpersoneel'!X152</f>
        <v>0</v>
      </c>
      <c r="V134" s="31" t="str">
        <f>'Invoeren projectpersoneel'!Y152</f>
        <v>intern personeel</v>
      </c>
      <c r="W134" s="31">
        <f>'Invoeren projectpersoneel'!Z152</f>
        <v>0</v>
      </c>
      <c r="X134" s="31">
        <f>'Invoeren projectpersoneel'!AA152</f>
        <v>0</v>
      </c>
      <c r="Y134" s="31">
        <f>'Invoeren projectpersoneel'!AB152</f>
        <v>0</v>
      </c>
      <c r="Z134" s="31">
        <f>'Invoeren projectpersoneel'!AC152</f>
        <v>0</v>
      </c>
      <c r="AA134" s="248">
        <f>'Invoeren projectpersoneel'!AD152</f>
        <v>0</v>
      </c>
      <c r="AB134" s="248">
        <f>'Invoeren projectpersoneel'!AE152</f>
        <v>0</v>
      </c>
      <c r="AC134" s="31">
        <f>'Invoeren projectpersoneel'!AF152</f>
        <v>0</v>
      </c>
      <c r="AD134" s="31">
        <f>'Invoeren projectpersoneel'!AG152</f>
        <v>0</v>
      </c>
      <c r="AE134" s="31">
        <f>'Invoeren projectpersoneel'!AH152</f>
        <v>0</v>
      </c>
      <c r="AF134" s="31">
        <f>'Invoeren projectpersoneel'!AI152</f>
        <v>0</v>
      </c>
      <c r="AG134" s="31">
        <f>'Invoeren projectpersoneel'!AJ152</f>
        <v>0</v>
      </c>
    </row>
    <row r="135" spans="1:33" x14ac:dyDescent="0.3">
      <c r="A135" s="31">
        <f>'Invoeren projectpersoneel'!D153</f>
        <v>134</v>
      </c>
      <c r="B135" s="31">
        <f>'Invoeren projectpersoneel'!F153</f>
        <v>0</v>
      </c>
      <c r="C135" s="31">
        <f>'Invoeren projectpersoneel'!G153</f>
        <v>0</v>
      </c>
      <c r="D135" s="31" t="e">
        <f>'Invoeren projectpersoneel'!#REF!</f>
        <v>#REF!</v>
      </c>
      <c r="E135" s="31">
        <f>'Invoeren projectpersoneel'!H153</f>
        <v>0</v>
      </c>
      <c r="F135" s="31">
        <f>'Invoeren projectpersoneel'!I153</f>
        <v>0</v>
      </c>
      <c r="G135" s="31">
        <f>'Invoeren projectpersoneel'!J153</f>
        <v>0</v>
      </c>
      <c r="H135" s="31" t="str">
        <f>'Invoeren projectpersoneel'!K153</f>
        <v>intern personeel</v>
      </c>
      <c r="I135" s="31">
        <f>'Invoeren projectpersoneel'!L153</f>
        <v>0</v>
      </c>
      <c r="J135" s="31" t="str">
        <f>'Invoeren projectpersoneel'!M153</f>
        <v/>
      </c>
      <c r="K135" s="31" t="str">
        <f>'Invoeren projectpersoneel'!N153</f>
        <v>nee</v>
      </c>
      <c r="L135" s="31">
        <f>'Invoeren projectpersoneel'!O153</f>
        <v>0</v>
      </c>
      <c r="M135" s="31">
        <f>'Invoeren projectpersoneel'!P153</f>
        <v>0</v>
      </c>
      <c r="N135" s="248">
        <f>'Invoeren projectpersoneel'!Q153</f>
        <v>0</v>
      </c>
      <c r="O135" s="248">
        <f>'Invoeren projectpersoneel'!R153</f>
        <v>0</v>
      </c>
      <c r="P135" s="31">
        <f>'Invoeren projectpersoneel'!S153</f>
        <v>0</v>
      </c>
      <c r="Q135" s="31">
        <f>'Invoeren projectpersoneel'!T153</f>
        <v>0</v>
      </c>
      <c r="R135" s="31">
        <f>'Invoeren projectpersoneel'!U153</f>
        <v>0</v>
      </c>
      <c r="S135" s="31">
        <f>'Invoeren projectpersoneel'!V153</f>
        <v>0</v>
      </c>
      <c r="T135" s="31">
        <f>'Invoeren projectpersoneel'!W153</f>
        <v>0</v>
      </c>
      <c r="U135" s="31">
        <f>'Invoeren projectpersoneel'!X153</f>
        <v>0</v>
      </c>
      <c r="V135" s="31" t="str">
        <f>'Invoeren projectpersoneel'!Y153</f>
        <v>intern personeel</v>
      </c>
      <c r="W135" s="31">
        <f>'Invoeren projectpersoneel'!Z153</f>
        <v>0</v>
      </c>
      <c r="X135" s="31">
        <f>'Invoeren projectpersoneel'!AA153</f>
        <v>0</v>
      </c>
      <c r="Y135" s="31">
        <f>'Invoeren projectpersoneel'!AB153</f>
        <v>0</v>
      </c>
      <c r="Z135" s="31">
        <f>'Invoeren projectpersoneel'!AC153</f>
        <v>0</v>
      </c>
      <c r="AA135" s="248">
        <f>'Invoeren projectpersoneel'!AD153</f>
        <v>0</v>
      </c>
      <c r="AB135" s="248">
        <f>'Invoeren projectpersoneel'!AE153</f>
        <v>0</v>
      </c>
      <c r="AC135" s="31">
        <f>'Invoeren projectpersoneel'!AF153</f>
        <v>0</v>
      </c>
      <c r="AD135" s="31">
        <f>'Invoeren projectpersoneel'!AG153</f>
        <v>0</v>
      </c>
      <c r="AE135" s="31">
        <f>'Invoeren projectpersoneel'!AH153</f>
        <v>0</v>
      </c>
      <c r="AF135" s="31">
        <f>'Invoeren projectpersoneel'!AI153</f>
        <v>0</v>
      </c>
      <c r="AG135" s="31">
        <f>'Invoeren projectpersoneel'!AJ153</f>
        <v>0</v>
      </c>
    </row>
    <row r="136" spans="1:33" x14ac:dyDescent="0.3">
      <c r="A136" s="31">
        <f>'Invoeren projectpersoneel'!D154</f>
        <v>135</v>
      </c>
      <c r="B136" s="31">
        <f>'Invoeren projectpersoneel'!F154</f>
        <v>0</v>
      </c>
      <c r="C136" s="31">
        <f>'Invoeren projectpersoneel'!G154</f>
        <v>0</v>
      </c>
      <c r="D136" s="31" t="e">
        <f>'Invoeren projectpersoneel'!#REF!</f>
        <v>#REF!</v>
      </c>
      <c r="E136" s="31">
        <f>'Invoeren projectpersoneel'!H154</f>
        <v>0</v>
      </c>
      <c r="F136" s="31">
        <f>'Invoeren projectpersoneel'!I154</f>
        <v>0</v>
      </c>
      <c r="G136" s="31">
        <f>'Invoeren projectpersoneel'!J154</f>
        <v>0</v>
      </c>
      <c r="H136" s="31" t="str">
        <f>'Invoeren projectpersoneel'!K154</f>
        <v>intern personeel</v>
      </c>
      <c r="I136" s="31">
        <f>'Invoeren projectpersoneel'!L154</f>
        <v>0</v>
      </c>
      <c r="J136" s="31" t="str">
        <f>'Invoeren projectpersoneel'!M154</f>
        <v/>
      </c>
      <c r="K136" s="31" t="str">
        <f>'Invoeren projectpersoneel'!N154</f>
        <v>nee</v>
      </c>
      <c r="L136" s="31">
        <f>'Invoeren projectpersoneel'!O154</f>
        <v>0</v>
      </c>
      <c r="M136" s="31">
        <f>'Invoeren projectpersoneel'!P154</f>
        <v>0</v>
      </c>
      <c r="N136" s="248">
        <f>'Invoeren projectpersoneel'!Q154</f>
        <v>0</v>
      </c>
      <c r="O136" s="248">
        <f>'Invoeren projectpersoneel'!R154</f>
        <v>0</v>
      </c>
      <c r="P136" s="31">
        <f>'Invoeren projectpersoneel'!S154</f>
        <v>0</v>
      </c>
      <c r="Q136" s="31">
        <f>'Invoeren projectpersoneel'!T154</f>
        <v>0</v>
      </c>
      <c r="R136" s="31">
        <f>'Invoeren projectpersoneel'!U154</f>
        <v>0</v>
      </c>
      <c r="S136" s="31">
        <f>'Invoeren projectpersoneel'!V154</f>
        <v>0</v>
      </c>
      <c r="T136" s="31">
        <f>'Invoeren projectpersoneel'!W154</f>
        <v>0</v>
      </c>
      <c r="U136" s="31">
        <f>'Invoeren projectpersoneel'!X154</f>
        <v>0</v>
      </c>
      <c r="V136" s="31" t="str">
        <f>'Invoeren projectpersoneel'!Y154</f>
        <v>intern personeel</v>
      </c>
      <c r="W136" s="31">
        <f>'Invoeren projectpersoneel'!Z154</f>
        <v>0</v>
      </c>
      <c r="X136" s="31">
        <f>'Invoeren projectpersoneel'!AA154</f>
        <v>0</v>
      </c>
      <c r="Y136" s="31">
        <f>'Invoeren projectpersoneel'!AB154</f>
        <v>0</v>
      </c>
      <c r="Z136" s="31">
        <f>'Invoeren projectpersoneel'!AC154</f>
        <v>0</v>
      </c>
      <c r="AA136" s="248">
        <f>'Invoeren projectpersoneel'!AD154</f>
        <v>0</v>
      </c>
      <c r="AB136" s="248">
        <f>'Invoeren projectpersoneel'!AE154</f>
        <v>0</v>
      </c>
      <c r="AC136" s="31">
        <f>'Invoeren projectpersoneel'!AF154</f>
        <v>0</v>
      </c>
      <c r="AD136" s="31">
        <f>'Invoeren projectpersoneel'!AG154</f>
        <v>0</v>
      </c>
      <c r="AE136" s="31">
        <f>'Invoeren projectpersoneel'!AH154</f>
        <v>0</v>
      </c>
      <c r="AF136" s="31">
        <f>'Invoeren projectpersoneel'!AI154</f>
        <v>0</v>
      </c>
      <c r="AG136" s="31">
        <f>'Invoeren projectpersoneel'!AJ154</f>
        <v>0</v>
      </c>
    </row>
    <row r="137" spans="1:33" x14ac:dyDescent="0.3">
      <c r="A137" s="31">
        <f>'Invoeren projectpersoneel'!D155</f>
        <v>136</v>
      </c>
      <c r="B137" s="31">
        <f>'Invoeren projectpersoneel'!F155</f>
        <v>0</v>
      </c>
      <c r="C137" s="31">
        <f>'Invoeren projectpersoneel'!G155</f>
        <v>0</v>
      </c>
      <c r="D137" s="31" t="e">
        <f>'Invoeren projectpersoneel'!#REF!</f>
        <v>#REF!</v>
      </c>
      <c r="E137" s="31">
        <f>'Invoeren projectpersoneel'!H155</f>
        <v>0</v>
      </c>
      <c r="F137" s="31">
        <f>'Invoeren projectpersoneel'!I155</f>
        <v>0</v>
      </c>
      <c r="G137" s="31">
        <f>'Invoeren projectpersoneel'!J155</f>
        <v>0</v>
      </c>
      <c r="H137" s="31" t="str">
        <f>'Invoeren projectpersoneel'!K155</f>
        <v>intern personeel</v>
      </c>
      <c r="I137" s="31">
        <f>'Invoeren projectpersoneel'!L155</f>
        <v>0</v>
      </c>
      <c r="J137" s="31" t="str">
        <f>'Invoeren projectpersoneel'!M155</f>
        <v/>
      </c>
      <c r="K137" s="31" t="str">
        <f>'Invoeren projectpersoneel'!N155</f>
        <v>nee</v>
      </c>
      <c r="L137" s="31">
        <f>'Invoeren projectpersoneel'!O155</f>
        <v>0</v>
      </c>
      <c r="M137" s="31">
        <f>'Invoeren projectpersoneel'!P155</f>
        <v>0</v>
      </c>
      <c r="N137" s="248">
        <f>'Invoeren projectpersoneel'!Q155</f>
        <v>0</v>
      </c>
      <c r="O137" s="248">
        <f>'Invoeren projectpersoneel'!R155</f>
        <v>0</v>
      </c>
      <c r="P137" s="31">
        <f>'Invoeren projectpersoneel'!S155</f>
        <v>0</v>
      </c>
      <c r="Q137" s="31">
        <f>'Invoeren projectpersoneel'!T155</f>
        <v>0</v>
      </c>
      <c r="R137" s="31">
        <f>'Invoeren projectpersoneel'!U155</f>
        <v>0</v>
      </c>
      <c r="S137" s="31">
        <f>'Invoeren projectpersoneel'!V155</f>
        <v>0</v>
      </c>
      <c r="T137" s="31">
        <f>'Invoeren projectpersoneel'!W155</f>
        <v>0</v>
      </c>
      <c r="U137" s="31">
        <f>'Invoeren projectpersoneel'!X155</f>
        <v>0</v>
      </c>
      <c r="V137" s="31" t="str">
        <f>'Invoeren projectpersoneel'!Y155</f>
        <v>intern personeel</v>
      </c>
      <c r="W137" s="31">
        <f>'Invoeren projectpersoneel'!Z155</f>
        <v>0</v>
      </c>
      <c r="X137" s="31">
        <f>'Invoeren projectpersoneel'!AA155</f>
        <v>0</v>
      </c>
      <c r="Y137" s="31">
        <f>'Invoeren projectpersoneel'!AB155</f>
        <v>0</v>
      </c>
      <c r="Z137" s="31">
        <f>'Invoeren projectpersoneel'!AC155</f>
        <v>0</v>
      </c>
      <c r="AA137" s="248">
        <f>'Invoeren projectpersoneel'!AD155</f>
        <v>0</v>
      </c>
      <c r="AB137" s="248">
        <f>'Invoeren projectpersoneel'!AE155</f>
        <v>0</v>
      </c>
      <c r="AC137" s="31">
        <f>'Invoeren projectpersoneel'!AF155</f>
        <v>0</v>
      </c>
      <c r="AD137" s="31">
        <f>'Invoeren projectpersoneel'!AG155</f>
        <v>0</v>
      </c>
      <c r="AE137" s="31">
        <f>'Invoeren projectpersoneel'!AH155</f>
        <v>0</v>
      </c>
      <c r="AF137" s="31">
        <f>'Invoeren projectpersoneel'!AI155</f>
        <v>0</v>
      </c>
      <c r="AG137" s="31">
        <f>'Invoeren projectpersoneel'!AJ155</f>
        <v>0</v>
      </c>
    </row>
    <row r="138" spans="1:33" x14ac:dyDescent="0.3">
      <c r="A138" s="31">
        <f>'Invoeren projectpersoneel'!D156</f>
        <v>137</v>
      </c>
      <c r="B138" s="31">
        <f>'Invoeren projectpersoneel'!F156</f>
        <v>0</v>
      </c>
      <c r="C138" s="31">
        <f>'Invoeren projectpersoneel'!G156</f>
        <v>0</v>
      </c>
      <c r="D138" s="31" t="e">
        <f>'Invoeren projectpersoneel'!#REF!</f>
        <v>#REF!</v>
      </c>
      <c r="E138" s="31">
        <f>'Invoeren projectpersoneel'!H156</f>
        <v>0</v>
      </c>
      <c r="F138" s="31">
        <f>'Invoeren projectpersoneel'!I156</f>
        <v>0</v>
      </c>
      <c r="G138" s="31">
        <f>'Invoeren projectpersoneel'!J156</f>
        <v>0</v>
      </c>
      <c r="H138" s="31" t="str">
        <f>'Invoeren projectpersoneel'!K156</f>
        <v>intern personeel</v>
      </c>
      <c r="I138" s="31">
        <f>'Invoeren projectpersoneel'!L156</f>
        <v>0</v>
      </c>
      <c r="J138" s="31" t="str">
        <f>'Invoeren projectpersoneel'!M156</f>
        <v/>
      </c>
      <c r="K138" s="31" t="str">
        <f>'Invoeren projectpersoneel'!N156</f>
        <v>nee</v>
      </c>
      <c r="L138" s="31">
        <f>'Invoeren projectpersoneel'!O156</f>
        <v>0</v>
      </c>
      <c r="M138" s="31">
        <f>'Invoeren projectpersoneel'!P156</f>
        <v>0</v>
      </c>
      <c r="N138" s="248">
        <f>'Invoeren projectpersoneel'!Q156</f>
        <v>0</v>
      </c>
      <c r="O138" s="248">
        <f>'Invoeren projectpersoneel'!R156</f>
        <v>0</v>
      </c>
      <c r="P138" s="31">
        <f>'Invoeren projectpersoneel'!S156</f>
        <v>0</v>
      </c>
      <c r="Q138" s="31">
        <f>'Invoeren projectpersoneel'!T156</f>
        <v>0</v>
      </c>
      <c r="R138" s="31">
        <f>'Invoeren projectpersoneel'!U156</f>
        <v>0</v>
      </c>
      <c r="S138" s="31">
        <f>'Invoeren projectpersoneel'!V156</f>
        <v>0</v>
      </c>
      <c r="T138" s="31">
        <f>'Invoeren projectpersoneel'!W156</f>
        <v>0</v>
      </c>
      <c r="U138" s="31">
        <f>'Invoeren projectpersoneel'!X156</f>
        <v>0</v>
      </c>
      <c r="V138" s="31" t="str">
        <f>'Invoeren projectpersoneel'!Y156</f>
        <v>intern personeel</v>
      </c>
      <c r="W138" s="31">
        <f>'Invoeren projectpersoneel'!Z156</f>
        <v>0</v>
      </c>
      <c r="X138" s="31">
        <f>'Invoeren projectpersoneel'!AA156</f>
        <v>0</v>
      </c>
      <c r="Y138" s="31">
        <f>'Invoeren projectpersoneel'!AB156</f>
        <v>0</v>
      </c>
      <c r="Z138" s="31">
        <f>'Invoeren projectpersoneel'!AC156</f>
        <v>0</v>
      </c>
      <c r="AA138" s="248">
        <f>'Invoeren projectpersoneel'!AD156</f>
        <v>0</v>
      </c>
      <c r="AB138" s="248">
        <f>'Invoeren projectpersoneel'!AE156</f>
        <v>0</v>
      </c>
      <c r="AC138" s="31">
        <f>'Invoeren projectpersoneel'!AF156</f>
        <v>0</v>
      </c>
      <c r="AD138" s="31">
        <f>'Invoeren projectpersoneel'!AG156</f>
        <v>0</v>
      </c>
      <c r="AE138" s="31">
        <f>'Invoeren projectpersoneel'!AH156</f>
        <v>0</v>
      </c>
      <c r="AF138" s="31">
        <f>'Invoeren projectpersoneel'!AI156</f>
        <v>0</v>
      </c>
      <c r="AG138" s="31">
        <f>'Invoeren projectpersoneel'!AJ156</f>
        <v>0</v>
      </c>
    </row>
    <row r="139" spans="1:33" x14ac:dyDescent="0.3">
      <c r="A139" s="31">
        <f>'Invoeren projectpersoneel'!D157</f>
        <v>138</v>
      </c>
      <c r="B139" s="31">
        <f>'Invoeren projectpersoneel'!F157</f>
        <v>0</v>
      </c>
      <c r="C139" s="31">
        <f>'Invoeren projectpersoneel'!G157</f>
        <v>0</v>
      </c>
      <c r="D139" s="31" t="e">
        <f>'Invoeren projectpersoneel'!#REF!</f>
        <v>#REF!</v>
      </c>
      <c r="E139" s="31">
        <f>'Invoeren projectpersoneel'!H157</f>
        <v>0</v>
      </c>
      <c r="F139" s="31">
        <f>'Invoeren projectpersoneel'!I157</f>
        <v>0</v>
      </c>
      <c r="G139" s="31">
        <f>'Invoeren projectpersoneel'!J157</f>
        <v>0</v>
      </c>
      <c r="H139" s="31" t="str">
        <f>'Invoeren projectpersoneel'!K157</f>
        <v>intern personeel</v>
      </c>
      <c r="I139" s="31">
        <f>'Invoeren projectpersoneel'!L157</f>
        <v>0</v>
      </c>
      <c r="J139" s="31" t="str">
        <f>'Invoeren projectpersoneel'!M157</f>
        <v/>
      </c>
      <c r="K139" s="31" t="str">
        <f>'Invoeren projectpersoneel'!N157</f>
        <v>nee</v>
      </c>
      <c r="L139" s="31">
        <f>'Invoeren projectpersoneel'!O157</f>
        <v>0</v>
      </c>
      <c r="M139" s="31">
        <f>'Invoeren projectpersoneel'!P157</f>
        <v>0</v>
      </c>
      <c r="N139" s="248">
        <f>'Invoeren projectpersoneel'!Q157</f>
        <v>0</v>
      </c>
      <c r="O139" s="248">
        <f>'Invoeren projectpersoneel'!R157</f>
        <v>0</v>
      </c>
      <c r="P139" s="31">
        <f>'Invoeren projectpersoneel'!S157</f>
        <v>0</v>
      </c>
      <c r="Q139" s="31">
        <f>'Invoeren projectpersoneel'!T157</f>
        <v>0</v>
      </c>
      <c r="R139" s="31">
        <f>'Invoeren projectpersoneel'!U157</f>
        <v>0</v>
      </c>
      <c r="S139" s="31">
        <f>'Invoeren projectpersoneel'!V157</f>
        <v>0</v>
      </c>
      <c r="T139" s="31">
        <f>'Invoeren projectpersoneel'!W157</f>
        <v>0</v>
      </c>
      <c r="U139" s="31">
        <f>'Invoeren projectpersoneel'!X157</f>
        <v>0</v>
      </c>
      <c r="V139" s="31" t="str">
        <f>'Invoeren projectpersoneel'!Y157</f>
        <v>intern personeel</v>
      </c>
      <c r="W139" s="31">
        <f>'Invoeren projectpersoneel'!Z157</f>
        <v>0</v>
      </c>
      <c r="X139" s="31">
        <f>'Invoeren projectpersoneel'!AA157</f>
        <v>0</v>
      </c>
      <c r="Y139" s="31">
        <f>'Invoeren projectpersoneel'!AB157</f>
        <v>0</v>
      </c>
      <c r="Z139" s="31">
        <f>'Invoeren projectpersoneel'!AC157</f>
        <v>0</v>
      </c>
      <c r="AA139" s="248">
        <f>'Invoeren projectpersoneel'!AD157</f>
        <v>0</v>
      </c>
      <c r="AB139" s="248">
        <f>'Invoeren projectpersoneel'!AE157</f>
        <v>0</v>
      </c>
      <c r="AC139" s="31">
        <f>'Invoeren projectpersoneel'!AF157</f>
        <v>0</v>
      </c>
      <c r="AD139" s="31">
        <f>'Invoeren projectpersoneel'!AG157</f>
        <v>0</v>
      </c>
      <c r="AE139" s="31">
        <f>'Invoeren projectpersoneel'!AH157</f>
        <v>0</v>
      </c>
      <c r="AF139" s="31">
        <f>'Invoeren projectpersoneel'!AI157</f>
        <v>0</v>
      </c>
      <c r="AG139" s="31">
        <f>'Invoeren projectpersoneel'!AJ157</f>
        <v>0</v>
      </c>
    </row>
    <row r="140" spans="1:33" x14ac:dyDescent="0.3">
      <c r="A140" s="31">
        <f>'Invoeren projectpersoneel'!D158</f>
        <v>139</v>
      </c>
      <c r="B140" s="31">
        <f>'Invoeren projectpersoneel'!F158</f>
        <v>0</v>
      </c>
      <c r="C140" s="31">
        <f>'Invoeren projectpersoneel'!G158</f>
        <v>0</v>
      </c>
      <c r="D140" s="31" t="e">
        <f>'Invoeren projectpersoneel'!#REF!</f>
        <v>#REF!</v>
      </c>
      <c r="E140" s="31">
        <f>'Invoeren projectpersoneel'!H158</f>
        <v>0</v>
      </c>
      <c r="F140" s="31">
        <f>'Invoeren projectpersoneel'!I158</f>
        <v>0</v>
      </c>
      <c r="G140" s="31">
        <f>'Invoeren projectpersoneel'!J158</f>
        <v>0</v>
      </c>
      <c r="H140" s="31" t="str">
        <f>'Invoeren projectpersoneel'!K158</f>
        <v>intern personeel</v>
      </c>
      <c r="I140" s="31">
        <f>'Invoeren projectpersoneel'!L158</f>
        <v>0</v>
      </c>
      <c r="J140" s="31" t="str">
        <f>'Invoeren projectpersoneel'!M158</f>
        <v/>
      </c>
      <c r="K140" s="31" t="str">
        <f>'Invoeren projectpersoneel'!N158</f>
        <v>nee</v>
      </c>
      <c r="L140" s="31">
        <f>'Invoeren projectpersoneel'!O158</f>
        <v>0</v>
      </c>
      <c r="M140" s="31">
        <f>'Invoeren projectpersoneel'!P158</f>
        <v>0</v>
      </c>
      <c r="N140" s="248">
        <f>'Invoeren projectpersoneel'!Q158</f>
        <v>0</v>
      </c>
      <c r="O140" s="248">
        <f>'Invoeren projectpersoneel'!R158</f>
        <v>0</v>
      </c>
      <c r="P140" s="31">
        <f>'Invoeren projectpersoneel'!S158</f>
        <v>0</v>
      </c>
      <c r="Q140" s="31">
        <f>'Invoeren projectpersoneel'!T158</f>
        <v>0</v>
      </c>
      <c r="R140" s="31">
        <f>'Invoeren projectpersoneel'!U158</f>
        <v>0</v>
      </c>
      <c r="S140" s="31">
        <f>'Invoeren projectpersoneel'!V158</f>
        <v>0</v>
      </c>
      <c r="T140" s="31">
        <f>'Invoeren projectpersoneel'!W158</f>
        <v>0</v>
      </c>
      <c r="U140" s="31">
        <f>'Invoeren projectpersoneel'!X158</f>
        <v>0</v>
      </c>
      <c r="V140" s="31" t="str">
        <f>'Invoeren projectpersoneel'!Y158</f>
        <v>intern personeel</v>
      </c>
      <c r="W140" s="31">
        <f>'Invoeren projectpersoneel'!Z158</f>
        <v>0</v>
      </c>
      <c r="X140" s="31">
        <f>'Invoeren projectpersoneel'!AA158</f>
        <v>0</v>
      </c>
      <c r="Y140" s="31">
        <f>'Invoeren projectpersoneel'!AB158</f>
        <v>0</v>
      </c>
      <c r="Z140" s="31">
        <f>'Invoeren projectpersoneel'!AC158</f>
        <v>0</v>
      </c>
      <c r="AA140" s="248">
        <f>'Invoeren projectpersoneel'!AD158</f>
        <v>0</v>
      </c>
      <c r="AB140" s="248">
        <f>'Invoeren projectpersoneel'!AE158</f>
        <v>0</v>
      </c>
      <c r="AC140" s="31">
        <f>'Invoeren projectpersoneel'!AF158</f>
        <v>0</v>
      </c>
      <c r="AD140" s="31">
        <f>'Invoeren projectpersoneel'!AG158</f>
        <v>0</v>
      </c>
      <c r="AE140" s="31">
        <f>'Invoeren projectpersoneel'!AH158</f>
        <v>0</v>
      </c>
      <c r="AF140" s="31">
        <f>'Invoeren projectpersoneel'!AI158</f>
        <v>0</v>
      </c>
      <c r="AG140" s="31">
        <f>'Invoeren projectpersoneel'!AJ158</f>
        <v>0</v>
      </c>
    </row>
    <row r="141" spans="1:33" x14ac:dyDescent="0.3">
      <c r="A141" s="31">
        <f>'Invoeren projectpersoneel'!D159</f>
        <v>140</v>
      </c>
      <c r="B141" s="31">
        <f>'Invoeren projectpersoneel'!F159</f>
        <v>0</v>
      </c>
      <c r="C141" s="31">
        <f>'Invoeren projectpersoneel'!G159</f>
        <v>0</v>
      </c>
      <c r="D141" s="31" t="e">
        <f>'Invoeren projectpersoneel'!#REF!</f>
        <v>#REF!</v>
      </c>
      <c r="E141" s="31">
        <f>'Invoeren projectpersoneel'!H159</f>
        <v>0</v>
      </c>
      <c r="F141" s="31">
        <f>'Invoeren projectpersoneel'!I159</f>
        <v>0</v>
      </c>
      <c r="G141" s="31">
        <f>'Invoeren projectpersoneel'!J159</f>
        <v>0</v>
      </c>
      <c r="H141" s="31" t="str">
        <f>'Invoeren projectpersoneel'!K159</f>
        <v>intern personeel</v>
      </c>
      <c r="I141" s="31">
        <f>'Invoeren projectpersoneel'!L159</f>
        <v>0</v>
      </c>
      <c r="J141" s="31" t="str">
        <f>'Invoeren projectpersoneel'!M159</f>
        <v/>
      </c>
      <c r="K141" s="31" t="str">
        <f>'Invoeren projectpersoneel'!N159</f>
        <v>nee</v>
      </c>
      <c r="L141" s="31">
        <f>'Invoeren projectpersoneel'!O159</f>
        <v>0</v>
      </c>
      <c r="M141" s="31">
        <f>'Invoeren projectpersoneel'!P159</f>
        <v>0</v>
      </c>
      <c r="N141" s="248">
        <f>'Invoeren projectpersoneel'!Q159</f>
        <v>0</v>
      </c>
      <c r="O141" s="248">
        <f>'Invoeren projectpersoneel'!R159</f>
        <v>0</v>
      </c>
      <c r="P141" s="31">
        <f>'Invoeren projectpersoneel'!S159</f>
        <v>0</v>
      </c>
      <c r="Q141" s="31">
        <f>'Invoeren projectpersoneel'!T159</f>
        <v>0</v>
      </c>
      <c r="R141" s="31">
        <f>'Invoeren projectpersoneel'!U159</f>
        <v>0</v>
      </c>
      <c r="S141" s="31">
        <f>'Invoeren projectpersoneel'!V159</f>
        <v>0</v>
      </c>
      <c r="T141" s="31">
        <f>'Invoeren projectpersoneel'!W159</f>
        <v>0</v>
      </c>
      <c r="U141" s="31">
        <f>'Invoeren projectpersoneel'!X159</f>
        <v>0</v>
      </c>
      <c r="V141" s="31" t="str">
        <f>'Invoeren projectpersoneel'!Y159</f>
        <v>intern personeel</v>
      </c>
      <c r="W141" s="31">
        <f>'Invoeren projectpersoneel'!Z159</f>
        <v>0</v>
      </c>
      <c r="X141" s="31">
        <f>'Invoeren projectpersoneel'!AA159</f>
        <v>0</v>
      </c>
      <c r="Y141" s="31">
        <f>'Invoeren projectpersoneel'!AB159</f>
        <v>0</v>
      </c>
      <c r="Z141" s="31">
        <f>'Invoeren projectpersoneel'!AC159</f>
        <v>0</v>
      </c>
      <c r="AA141" s="248">
        <f>'Invoeren projectpersoneel'!AD159</f>
        <v>0</v>
      </c>
      <c r="AB141" s="248">
        <f>'Invoeren projectpersoneel'!AE159</f>
        <v>0</v>
      </c>
      <c r="AC141" s="31">
        <f>'Invoeren projectpersoneel'!AF159</f>
        <v>0</v>
      </c>
      <c r="AD141" s="31">
        <f>'Invoeren projectpersoneel'!AG159</f>
        <v>0</v>
      </c>
      <c r="AE141" s="31">
        <f>'Invoeren projectpersoneel'!AH159</f>
        <v>0</v>
      </c>
      <c r="AF141" s="31">
        <f>'Invoeren projectpersoneel'!AI159</f>
        <v>0</v>
      </c>
      <c r="AG141" s="31">
        <f>'Invoeren projectpersoneel'!AJ159</f>
        <v>0</v>
      </c>
    </row>
    <row r="142" spans="1:33" x14ac:dyDescent="0.3">
      <c r="A142" s="31">
        <f>'Invoeren projectpersoneel'!D160</f>
        <v>141</v>
      </c>
      <c r="B142" s="31">
        <f>'Invoeren projectpersoneel'!F160</f>
        <v>0</v>
      </c>
      <c r="C142" s="31">
        <f>'Invoeren projectpersoneel'!G160</f>
        <v>0</v>
      </c>
      <c r="D142" s="31" t="e">
        <f>'Invoeren projectpersoneel'!#REF!</f>
        <v>#REF!</v>
      </c>
      <c r="E142" s="31">
        <f>'Invoeren projectpersoneel'!H160</f>
        <v>0</v>
      </c>
      <c r="F142" s="31">
        <f>'Invoeren projectpersoneel'!I160</f>
        <v>0</v>
      </c>
      <c r="G142" s="31">
        <f>'Invoeren projectpersoneel'!J160</f>
        <v>0</v>
      </c>
      <c r="H142" s="31" t="str">
        <f>'Invoeren projectpersoneel'!K160</f>
        <v>intern personeel</v>
      </c>
      <c r="I142" s="31">
        <f>'Invoeren projectpersoneel'!L160</f>
        <v>0</v>
      </c>
      <c r="J142" s="31" t="str">
        <f>'Invoeren projectpersoneel'!M160</f>
        <v/>
      </c>
      <c r="K142" s="31" t="str">
        <f>'Invoeren projectpersoneel'!N160</f>
        <v>nee</v>
      </c>
      <c r="L142" s="31">
        <f>'Invoeren projectpersoneel'!O160</f>
        <v>0</v>
      </c>
      <c r="M142" s="31">
        <f>'Invoeren projectpersoneel'!P160</f>
        <v>0</v>
      </c>
      <c r="N142" s="248">
        <f>'Invoeren projectpersoneel'!Q160</f>
        <v>0</v>
      </c>
      <c r="O142" s="248">
        <f>'Invoeren projectpersoneel'!R160</f>
        <v>0</v>
      </c>
      <c r="P142" s="31">
        <f>'Invoeren projectpersoneel'!S160</f>
        <v>0</v>
      </c>
      <c r="Q142" s="31">
        <f>'Invoeren projectpersoneel'!T160</f>
        <v>0</v>
      </c>
      <c r="R142" s="31">
        <f>'Invoeren projectpersoneel'!U160</f>
        <v>0</v>
      </c>
      <c r="S142" s="31">
        <f>'Invoeren projectpersoneel'!V160</f>
        <v>0</v>
      </c>
      <c r="T142" s="31">
        <f>'Invoeren projectpersoneel'!W160</f>
        <v>0</v>
      </c>
      <c r="U142" s="31">
        <f>'Invoeren projectpersoneel'!X160</f>
        <v>0</v>
      </c>
      <c r="V142" s="31" t="str">
        <f>'Invoeren projectpersoneel'!Y160</f>
        <v>intern personeel</v>
      </c>
      <c r="W142" s="31">
        <f>'Invoeren projectpersoneel'!Z160</f>
        <v>0</v>
      </c>
      <c r="X142" s="31">
        <f>'Invoeren projectpersoneel'!AA160</f>
        <v>0</v>
      </c>
      <c r="Y142" s="31">
        <f>'Invoeren projectpersoneel'!AB160</f>
        <v>0</v>
      </c>
      <c r="Z142" s="31">
        <f>'Invoeren projectpersoneel'!AC160</f>
        <v>0</v>
      </c>
      <c r="AA142" s="248">
        <f>'Invoeren projectpersoneel'!AD160</f>
        <v>0</v>
      </c>
      <c r="AB142" s="248">
        <f>'Invoeren projectpersoneel'!AE160</f>
        <v>0</v>
      </c>
      <c r="AC142" s="31">
        <f>'Invoeren projectpersoneel'!AF160</f>
        <v>0</v>
      </c>
      <c r="AD142" s="31">
        <f>'Invoeren projectpersoneel'!AG160</f>
        <v>0</v>
      </c>
      <c r="AE142" s="31">
        <f>'Invoeren projectpersoneel'!AH160</f>
        <v>0</v>
      </c>
      <c r="AF142" s="31">
        <f>'Invoeren projectpersoneel'!AI160</f>
        <v>0</v>
      </c>
      <c r="AG142" s="31">
        <f>'Invoeren projectpersoneel'!AJ160</f>
        <v>0</v>
      </c>
    </row>
    <row r="143" spans="1:33" x14ac:dyDescent="0.3">
      <c r="A143" s="31">
        <f>'Invoeren projectpersoneel'!D161</f>
        <v>142</v>
      </c>
      <c r="B143" s="31">
        <f>'Invoeren projectpersoneel'!F161</f>
        <v>0</v>
      </c>
      <c r="C143" s="31">
        <f>'Invoeren projectpersoneel'!G161</f>
        <v>0</v>
      </c>
      <c r="D143" s="31" t="e">
        <f>'Invoeren projectpersoneel'!#REF!</f>
        <v>#REF!</v>
      </c>
      <c r="E143" s="31">
        <f>'Invoeren projectpersoneel'!H161</f>
        <v>0</v>
      </c>
      <c r="F143" s="31">
        <f>'Invoeren projectpersoneel'!I161</f>
        <v>0</v>
      </c>
      <c r="G143" s="31">
        <f>'Invoeren projectpersoneel'!J161</f>
        <v>0</v>
      </c>
      <c r="H143" s="31" t="str">
        <f>'Invoeren projectpersoneel'!K161</f>
        <v>intern personeel</v>
      </c>
      <c r="I143" s="31">
        <f>'Invoeren projectpersoneel'!L161</f>
        <v>0</v>
      </c>
      <c r="J143" s="31" t="str">
        <f>'Invoeren projectpersoneel'!M161</f>
        <v/>
      </c>
      <c r="K143" s="31" t="str">
        <f>'Invoeren projectpersoneel'!N161</f>
        <v>nee</v>
      </c>
      <c r="L143" s="31">
        <f>'Invoeren projectpersoneel'!O161</f>
        <v>0</v>
      </c>
      <c r="M143" s="31">
        <f>'Invoeren projectpersoneel'!P161</f>
        <v>0</v>
      </c>
      <c r="N143" s="248">
        <f>'Invoeren projectpersoneel'!Q161</f>
        <v>0</v>
      </c>
      <c r="O143" s="248">
        <f>'Invoeren projectpersoneel'!R161</f>
        <v>0</v>
      </c>
      <c r="P143" s="31">
        <f>'Invoeren projectpersoneel'!S161</f>
        <v>0</v>
      </c>
      <c r="Q143" s="31">
        <f>'Invoeren projectpersoneel'!T161</f>
        <v>0</v>
      </c>
      <c r="R143" s="31">
        <f>'Invoeren projectpersoneel'!U161</f>
        <v>0</v>
      </c>
      <c r="S143" s="31">
        <f>'Invoeren projectpersoneel'!V161</f>
        <v>0</v>
      </c>
      <c r="T143" s="31">
        <f>'Invoeren projectpersoneel'!W161</f>
        <v>0</v>
      </c>
      <c r="U143" s="31">
        <f>'Invoeren projectpersoneel'!X161</f>
        <v>0</v>
      </c>
      <c r="V143" s="31" t="str">
        <f>'Invoeren projectpersoneel'!Y161</f>
        <v>intern personeel</v>
      </c>
      <c r="W143" s="31">
        <f>'Invoeren projectpersoneel'!Z161</f>
        <v>0</v>
      </c>
      <c r="X143" s="31">
        <f>'Invoeren projectpersoneel'!AA161</f>
        <v>0</v>
      </c>
      <c r="Y143" s="31">
        <f>'Invoeren projectpersoneel'!AB161</f>
        <v>0</v>
      </c>
      <c r="Z143" s="31">
        <f>'Invoeren projectpersoneel'!AC161</f>
        <v>0</v>
      </c>
      <c r="AA143" s="248">
        <f>'Invoeren projectpersoneel'!AD161</f>
        <v>0</v>
      </c>
      <c r="AB143" s="248">
        <f>'Invoeren projectpersoneel'!AE161</f>
        <v>0</v>
      </c>
      <c r="AC143" s="31">
        <f>'Invoeren projectpersoneel'!AF161</f>
        <v>0</v>
      </c>
      <c r="AD143" s="31">
        <f>'Invoeren projectpersoneel'!AG161</f>
        <v>0</v>
      </c>
      <c r="AE143" s="31">
        <f>'Invoeren projectpersoneel'!AH161</f>
        <v>0</v>
      </c>
      <c r="AF143" s="31">
        <f>'Invoeren projectpersoneel'!AI161</f>
        <v>0</v>
      </c>
      <c r="AG143" s="31">
        <f>'Invoeren projectpersoneel'!AJ161</f>
        <v>0</v>
      </c>
    </row>
    <row r="144" spans="1:33" x14ac:dyDescent="0.3">
      <c r="A144" s="31">
        <f>'Invoeren projectpersoneel'!D162</f>
        <v>143</v>
      </c>
      <c r="B144" s="31">
        <f>'Invoeren projectpersoneel'!F162</f>
        <v>0</v>
      </c>
      <c r="C144" s="31">
        <f>'Invoeren projectpersoneel'!G162</f>
        <v>0</v>
      </c>
      <c r="D144" s="31" t="e">
        <f>'Invoeren projectpersoneel'!#REF!</f>
        <v>#REF!</v>
      </c>
      <c r="E144" s="31">
        <f>'Invoeren projectpersoneel'!H162</f>
        <v>0</v>
      </c>
      <c r="F144" s="31">
        <f>'Invoeren projectpersoneel'!I162</f>
        <v>0</v>
      </c>
      <c r="G144" s="31">
        <f>'Invoeren projectpersoneel'!J162</f>
        <v>0</v>
      </c>
      <c r="H144" s="31" t="str">
        <f>'Invoeren projectpersoneel'!K162</f>
        <v>intern personeel</v>
      </c>
      <c r="I144" s="31">
        <f>'Invoeren projectpersoneel'!L162</f>
        <v>0</v>
      </c>
      <c r="J144" s="31" t="str">
        <f>'Invoeren projectpersoneel'!M162</f>
        <v/>
      </c>
      <c r="K144" s="31" t="str">
        <f>'Invoeren projectpersoneel'!N162</f>
        <v>nee</v>
      </c>
      <c r="L144" s="31">
        <f>'Invoeren projectpersoneel'!O162</f>
        <v>0</v>
      </c>
      <c r="M144" s="31">
        <f>'Invoeren projectpersoneel'!P162</f>
        <v>0</v>
      </c>
      <c r="N144" s="248">
        <f>'Invoeren projectpersoneel'!Q162</f>
        <v>0</v>
      </c>
      <c r="O144" s="248">
        <f>'Invoeren projectpersoneel'!R162</f>
        <v>0</v>
      </c>
      <c r="P144" s="31">
        <f>'Invoeren projectpersoneel'!S162</f>
        <v>0</v>
      </c>
      <c r="Q144" s="31">
        <f>'Invoeren projectpersoneel'!T162</f>
        <v>0</v>
      </c>
      <c r="R144" s="31">
        <f>'Invoeren projectpersoneel'!U162</f>
        <v>0</v>
      </c>
      <c r="S144" s="31">
        <f>'Invoeren projectpersoneel'!V162</f>
        <v>0</v>
      </c>
      <c r="T144" s="31">
        <f>'Invoeren projectpersoneel'!W162</f>
        <v>0</v>
      </c>
      <c r="U144" s="31">
        <f>'Invoeren projectpersoneel'!X162</f>
        <v>0</v>
      </c>
      <c r="V144" s="31" t="str">
        <f>'Invoeren projectpersoneel'!Y162</f>
        <v>intern personeel</v>
      </c>
      <c r="W144" s="31">
        <f>'Invoeren projectpersoneel'!Z162</f>
        <v>0</v>
      </c>
      <c r="X144" s="31">
        <f>'Invoeren projectpersoneel'!AA162</f>
        <v>0</v>
      </c>
      <c r="Y144" s="31">
        <f>'Invoeren projectpersoneel'!AB162</f>
        <v>0</v>
      </c>
      <c r="Z144" s="31">
        <f>'Invoeren projectpersoneel'!AC162</f>
        <v>0</v>
      </c>
      <c r="AA144" s="248">
        <f>'Invoeren projectpersoneel'!AD162</f>
        <v>0</v>
      </c>
      <c r="AB144" s="248">
        <f>'Invoeren projectpersoneel'!AE162</f>
        <v>0</v>
      </c>
      <c r="AC144" s="31">
        <f>'Invoeren projectpersoneel'!AF162</f>
        <v>0</v>
      </c>
      <c r="AD144" s="31">
        <f>'Invoeren projectpersoneel'!AG162</f>
        <v>0</v>
      </c>
      <c r="AE144" s="31">
        <f>'Invoeren projectpersoneel'!AH162</f>
        <v>0</v>
      </c>
      <c r="AF144" s="31">
        <f>'Invoeren projectpersoneel'!AI162</f>
        <v>0</v>
      </c>
      <c r="AG144" s="31">
        <f>'Invoeren projectpersoneel'!AJ162</f>
        <v>0</v>
      </c>
    </row>
    <row r="145" spans="1:33" x14ac:dyDescent="0.3">
      <c r="A145" s="31">
        <f>'Invoeren projectpersoneel'!D163</f>
        <v>144</v>
      </c>
      <c r="B145" s="31">
        <f>'Invoeren projectpersoneel'!F163</f>
        <v>0</v>
      </c>
      <c r="C145" s="31">
        <f>'Invoeren projectpersoneel'!G163</f>
        <v>0</v>
      </c>
      <c r="D145" s="31" t="e">
        <f>'Invoeren projectpersoneel'!#REF!</f>
        <v>#REF!</v>
      </c>
      <c r="E145" s="31">
        <f>'Invoeren projectpersoneel'!H163</f>
        <v>0</v>
      </c>
      <c r="F145" s="31">
        <f>'Invoeren projectpersoneel'!I163</f>
        <v>0</v>
      </c>
      <c r="G145" s="31">
        <f>'Invoeren projectpersoneel'!J163</f>
        <v>0</v>
      </c>
      <c r="H145" s="31" t="str">
        <f>'Invoeren projectpersoneel'!K163</f>
        <v>intern personeel</v>
      </c>
      <c r="I145" s="31">
        <f>'Invoeren projectpersoneel'!L163</f>
        <v>0</v>
      </c>
      <c r="J145" s="31" t="str">
        <f>'Invoeren projectpersoneel'!M163</f>
        <v/>
      </c>
      <c r="K145" s="31" t="str">
        <f>'Invoeren projectpersoneel'!N163</f>
        <v>nee</v>
      </c>
      <c r="L145" s="31">
        <f>'Invoeren projectpersoneel'!O163</f>
        <v>0</v>
      </c>
      <c r="M145" s="31">
        <f>'Invoeren projectpersoneel'!P163</f>
        <v>0</v>
      </c>
      <c r="N145" s="248">
        <f>'Invoeren projectpersoneel'!Q163</f>
        <v>0</v>
      </c>
      <c r="O145" s="248">
        <f>'Invoeren projectpersoneel'!R163</f>
        <v>0</v>
      </c>
      <c r="P145" s="31">
        <f>'Invoeren projectpersoneel'!S163</f>
        <v>0</v>
      </c>
      <c r="Q145" s="31">
        <f>'Invoeren projectpersoneel'!T163</f>
        <v>0</v>
      </c>
      <c r="R145" s="31">
        <f>'Invoeren projectpersoneel'!U163</f>
        <v>0</v>
      </c>
      <c r="S145" s="31">
        <f>'Invoeren projectpersoneel'!V163</f>
        <v>0</v>
      </c>
      <c r="T145" s="31">
        <f>'Invoeren projectpersoneel'!W163</f>
        <v>0</v>
      </c>
      <c r="U145" s="31">
        <f>'Invoeren projectpersoneel'!X163</f>
        <v>0</v>
      </c>
      <c r="V145" s="31" t="str">
        <f>'Invoeren projectpersoneel'!Y163</f>
        <v>intern personeel</v>
      </c>
      <c r="W145" s="31">
        <f>'Invoeren projectpersoneel'!Z163</f>
        <v>0</v>
      </c>
      <c r="X145" s="31">
        <f>'Invoeren projectpersoneel'!AA163</f>
        <v>0</v>
      </c>
      <c r="Y145" s="31">
        <f>'Invoeren projectpersoneel'!AB163</f>
        <v>0</v>
      </c>
      <c r="Z145" s="31">
        <f>'Invoeren projectpersoneel'!AC163</f>
        <v>0</v>
      </c>
      <c r="AA145" s="248">
        <f>'Invoeren projectpersoneel'!AD163</f>
        <v>0</v>
      </c>
      <c r="AB145" s="248">
        <f>'Invoeren projectpersoneel'!AE163</f>
        <v>0</v>
      </c>
      <c r="AC145" s="31">
        <f>'Invoeren projectpersoneel'!AF163</f>
        <v>0</v>
      </c>
      <c r="AD145" s="31">
        <f>'Invoeren projectpersoneel'!AG163</f>
        <v>0</v>
      </c>
      <c r="AE145" s="31">
        <f>'Invoeren projectpersoneel'!AH163</f>
        <v>0</v>
      </c>
      <c r="AF145" s="31">
        <f>'Invoeren projectpersoneel'!AI163</f>
        <v>0</v>
      </c>
      <c r="AG145" s="31">
        <f>'Invoeren projectpersoneel'!AJ163</f>
        <v>0</v>
      </c>
    </row>
    <row r="146" spans="1:33" x14ac:dyDescent="0.3">
      <c r="A146" s="31">
        <f>'Invoeren projectpersoneel'!D164</f>
        <v>145</v>
      </c>
      <c r="B146" s="31">
        <f>'Invoeren projectpersoneel'!F164</f>
        <v>0</v>
      </c>
      <c r="C146" s="31">
        <f>'Invoeren projectpersoneel'!G164</f>
        <v>0</v>
      </c>
      <c r="D146" s="31" t="e">
        <f>'Invoeren projectpersoneel'!#REF!</f>
        <v>#REF!</v>
      </c>
      <c r="E146" s="31">
        <f>'Invoeren projectpersoneel'!H164</f>
        <v>0</v>
      </c>
      <c r="F146" s="31">
        <f>'Invoeren projectpersoneel'!I164</f>
        <v>0</v>
      </c>
      <c r="G146" s="31">
        <f>'Invoeren projectpersoneel'!J164</f>
        <v>0</v>
      </c>
      <c r="H146" s="31" t="str">
        <f>'Invoeren projectpersoneel'!K164</f>
        <v>intern personeel</v>
      </c>
      <c r="I146" s="31">
        <f>'Invoeren projectpersoneel'!L164</f>
        <v>0</v>
      </c>
      <c r="J146" s="31" t="str">
        <f>'Invoeren projectpersoneel'!M164</f>
        <v/>
      </c>
      <c r="K146" s="31" t="str">
        <f>'Invoeren projectpersoneel'!N164</f>
        <v>nee</v>
      </c>
      <c r="L146" s="31">
        <f>'Invoeren projectpersoneel'!O164</f>
        <v>0</v>
      </c>
      <c r="M146" s="31">
        <f>'Invoeren projectpersoneel'!P164</f>
        <v>0</v>
      </c>
      <c r="N146" s="248">
        <f>'Invoeren projectpersoneel'!Q164</f>
        <v>0</v>
      </c>
      <c r="O146" s="248">
        <f>'Invoeren projectpersoneel'!R164</f>
        <v>0</v>
      </c>
      <c r="P146" s="31">
        <f>'Invoeren projectpersoneel'!S164</f>
        <v>0</v>
      </c>
      <c r="Q146" s="31">
        <f>'Invoeren projectpersoneel'!T164</f>
        <v>0</v>
      </c>
      <c r="R146" s="31">
        <f>'Invoeren projectpersoneel'!U164</f>
        <v>0</v>
      </c>
      <c r="S146" s="31">
        <f>'Invoeren projectpersoneel'!V164</f>
        <v>0</v>
      </c>
      <c r="T146" s="31">
        <f>'Invoeren projectpersoneel'!W164</f>
        <v>0</v>
      </c>
      <c r="U146" s="31">
        <f>'Invoeren projectpersoneel'!X164</f>
        <v>0</v>
      </c>
      <c r="V146" s="31" t="str">
        <f>'Invoeren projectpersoneel'!Y164</f>
        <v>intern personeel</v>
      </c>
      <c r="W146" s="31">
        <f>'Invoeren projectpersoneel'!Z164</f>
        <v>0</v>
      </c>
      <c r="X146" s="31">
        <f>'Invoeren projectpersoneel'!AA164</f>
        <v>0</v>
      </c>
      <c r="Y146" s="31">
        <f>'Invoeren projectpersoneel'!AB164</f>
        <v>0</v>
      </c>
      <c r="Z146" s="31">
        <f>'Invoeren projectpersoneel'!AC164</f>
        <v>0</v>
      </c>
      <c r="AA146" s="248">
        <f>'Invoeren projectpersoneel'!AD164</f>
        <v>0</v>
      </c>
      <c r="AB146" s="248">
        <f>'Invoeren projectpersoneel'!AE164</f>
        <v>0</v>
      </c>
      <c r="AC146" s="31">
        <f>'Invoeren projectpersoneel'!AF164</f>
        <v>0</v>
      </c>
      <c r="AD146" s="31">
        <f>'Invoeren projectpersoneel'!AG164</f>
        <v>0</v>
      </c>
      <c r="AE146" s="31">
        <f>'Invoeren projectpersoneel'!AH164</f>
        <v>0</v>
      </c>
      <c r="AF146" s="31">
        <f>'Invoeren projectpersoneel'!AI164</f>
        <v>0</v>
      </c>
      <c r="AG146" s="31">
        <f>'Invoeren projectpersoneel'!AJ164</f>
        <v>0</v>
      </c>
    </row>
    <row r="147" spans="1:33" x14ac:dyDescent="0.3">
      <c r="A147" s="31">
        <f>'Invoeren projectpersoneel'!D165</f>
        <v>146</v>
      </c>
      <c r="B147" s="31">
        <f>'Invoeren projectpersoneel'!F165</f>
        <v>0</v>
      </c>
      <c r="C147" s="31">
        <f>'Invoeren projectpersoneel'!G165</f>
        <v>0</v>
      </c>
      <c r="D147" s="31" t="e">
        <f>'Invoeren projectpersoneel'!#REF!</f>
        <v>#REF!</v>
      </c>
      <c r="E147" s="31">
        <f>'Invoeren projectpersoneel'!H165</f>
        <v>0</v>
      </c>
      <c r="F147" s="31">
        <f>'Invoeren projectpersoneel'!I165</f>
        <v>0</v>
      </c>
      <c r="G147" s="31">
        <f>'Invoeren projectpersoneel'!J165</f>
        <v>0</v>
      </c>
      <c r="H147" s="31" t="str">
        <f>'Invoeren projectpersoneel'!K165</f>
        <v>intern personeel</v>
      </c>
      <c r="I147" s="31">
        <f>'Invoeren projectpersoneel'!L165</f>
        <v>0</v>
      </c>
      <c r="J147" s="31" t="str">
        <f>'Invoeren projectpersoneel'!M165</f>
        <v/>
      </c>
      <c r="K147" s="31" t="str">
        <f>'Invoeren projectpersoneel'!N165</f>
        <v>nee</v>
      </c>
      <c r="L147" s="31">
        <f>'Invoeren projectpersoneel'!O165</f>
        <v>0</v>
      </c>
      <c r="M147" s="31">
        <f>'Invoeren projectpersoneel'!P165</f>
        <v>0</v>
      </c>
      <c r="N147" s="248">
        <f>'Invoeren projectpersoneel'!Q165</f>
        <v>0</v>
      </c>
      <c r="O147" s="248">
        <f>'Invoeren projectpersoneel'!R165</f>
        <v>0</v>
      </c>
      <c r="P147" s="31">
        <f>'Invoeren projectpersoneel'!S165</f>
        <v>0</v>
      </c>
      <c r="Q147" s="31">
        <f>'Invoeren projectpersoneel'!T165</f>
        <v>0</v>
      </c>
      <c r="R147" s="31">
        <f>'Invoeren projectpersoneel'!U165</f>
        <v>0</v>
      </c>
      <c r="S147" s="31">
        <f>'Invoeren projectpersoneel'!V165</f>
        <v>0</v>
      </c>
      <c r="T147" s="31">
        <f>'Invoeren projectpersoneel'!W165</f>
        <v>0</v>
      </c>
      <c r="U147" s="31">
        <f>'Invoeren projectpersoneel'!X165</f>
        <v>0</v>
      </c>
      <c r="V147" s="31" t="str">
        <f>'Invoeren projectpersoneel'!Y165</f>
        <v>intern personeel</v>
      </c>
      <c r="W147" s="31">
        <f>'Invoeren projectpersoneel'!Z165</f>
        <v>0</v>
      </c>
      <c r="X147" s="31">
        <f>'Invoeren projectpersoneel'!AA165</f>
        <v>0</v>
      </c>
      <c r="Y147" s="31">
        <f>'Invoeren projectpersoneel'!AB165</f>
        <v>0</v>
      </c>
      <c r="Z147" s="31">
        <f>'Invoeren projectpersoneel'!AC165</f>
        <v>0</v>
      </c>
      <c r="AA147" s="248">
        <f>'Invoeren projectpersoneel'!AD165</f>
        <v>0</v>
      </c>
      <c r="AB147" s="248">
        <f>'Invoeren projectpersoneel'!AE165</f>
        <v>0</v>
      </c>
      <c r="AC147" s="31">
        <f>'Invoeren projectpersoneel'!AF165</f>
        <v>0</v>
      </c>
      <c r="AD147" s="31">
        <f>'Invoeren projectpersoneel'!AG165</f>
        <v>0</v>
      </c>
      <c r="AE147" s="31">
        <f>'Invoeren projectpersoneel'!AH165</f>
        <v>0</v>
      </c>
      <c r="AF147" s="31">
        <f>'Invoeren projectpersoneel'!AI165</f>
        <v>0</v>
      </c>
      <c r="AG147" s="31">
        <f>'Invoeren projectpersoneel'!AJ165</f>
        <v>0</v>
      </c>
    </row>
    <row r="148" spans="1:33" x14ac:dyDescent="0.3">
      <c r="A148" s="31">
        <f>'Invoeren projectpersoneel'!D166</f>
        <v>147</v>
      </c>
      <c r="B148" s="31">
        <f>'Invoeren projectpersoneel'!F166</f>
        <v>0</v>
      </c>
      <c r="C148" s="31">
        <f>'Invoeren projectpersoneel'!G166</f>
        <v>0</v>
      </c>
      <c r="D148" s="31" t="e">
        <f>'Invoeren projectpersoneel'!#REF!</f>
        <v>#REF!</v>
      </c>
      <c r="E148" s="31">
        <f>'Invoeren projectpersoneel'!H166</f>
        <v>0</v>
      </c>
      <c r="F148" s="31">
        <f>'Invoeren projectpersoneel'!I166</f>
        <v>0</v>
      </c>
      <c r="G148" s="31">
        <f>'Invoeren projectpersoneel'!J166</f>
        <v>0</v>
      </c>
      <c r="H148" s="31" t="str">
        <f>'Invoeren projectpersoneel'!K166</f>
        <v>intern personeel</v>
      </c>
      <c r="I148" s="31">
        <f>'Invoeren projectpersoneel'!L166</f>
        <v>0</v>
      </c>
      <c r="J148" s="31" t="str">
        <f>'Invoeren projectpersoneel'!M166</f>
        <v/>
      </c>
      <c r="K148" s="31" t="str">
        <f>'Invoeren projectpersoneel'!N166</f>
        <v>nee</v>
      </c>
      <c r="L148" s="31">
        <f>'Invoeren projectpersoneel'!O166</f>
        <v>0</v>
      </c>
      <c r="M148" s="31">
        <f>'Invoeren projectpersoneel'!P166</f>
        <v>0</v>
      </c>
      <c r="N148" s="248">
        <f>'Invoeren projectpersoneel'!Q166</f>
        <v>0</v>
      </c>
      <c r="O148" s="248">
        <f>'Invoeren projectpersoneel'!R166</f>
        <v>0</v>
      </c>
      <c r="P148" s="31">
        <f>'Invoeren projectpersoneel'!S166</f>
        <v>0</v>
      </c>
      <c r="Q148" s="31">
        <f>'Invoeren projectpersoneel'!T166</f>
        <v>0</v>
      </c>
      <c r="R148" s="31">
        <f>'Invoeren projectpersoneel'!U166</f>
        <v>0</v>
      </c>
      <c r="S148" s="31">
        <f>'Invoeren projectpersoneel'!V166</f>
        <v>0</v>
      </c>
      <c r="T148" s="31">
        <f>'Invoeren projectpersoneel'!W166</f>
        <v>0</v>
      </c>
      <c r="U148" s="31">
        <f>'Invoeren projectpersoneel'!X166</f>
        <v>0</v>
      </c>
      <c r="V148" s="31" t="str">
        <f>'Invoeren projectpersoneel'!Y166</f>
        <v>intern personeel</v>
      </c>
      <c r="W148" s="31">
        <f>'Invoeren projectpersoneel'!Z166</f>
        <v>0</v>
      </c>
      <c r="X148" s="31">
        <f>'Invoeren projectpersoneel'!AA166</f>
        <v>0</v>
      </c>
      <c r="Y148" s="31">
        <f>'Invoeren projectpersoneel'!AB166</f>
        <v>0</v>
      </c>
      <c r="Z148" s="31">
        <f>'Invoeren projectpersoneel'!AC166</f>
        <v>0</v>
      </c>
      <c r="AA148" s="248">
        <f>'Invoeren projectpersoneel'!AD166</f>
        <v>0</v>
      </c>
      <c r="AB148" s="248">
        <f>'Invoeren projectpersoneel'!AE166</f>
        <v>0</v>
      </c>
      <c r="AC148" s="31">
        <f>'Invoeren projectpersoneel'!AF166</f>
        <v>0</v>
      </c>
      <c r="AD148" s="31">
        <f>'Invoeren projectpersoneel'!AG166</f>
        <v>0</v>
      </c>
      <c r="AE148" s="31">
        <f>'Invoeren projectpersoneel'!AH166</f>
        <v>0</v>
      </c>
      <c r="AF148" s="31">
        <f>'Invoeren projectpersoneel'!AI166</f>
        <v>0</v>
      </c>
      <c r="AG148" s="31">
        <f>'Invoeren projectpersoneel'!AJ166</f>
        <v>0</v>
      </c>
    </row>
    <row r="149" spans="1:33" x14ac:dyDescent="0.3">
      <c r="A149" s="31">
        <f>'Invoeren projectpersoneel'!D167</f>
        <v>148</v>
      </c>
      <c r="B149" s="31">
        <f>'Invoeren projectpersoneel'!F167</f>
        <v>0</v>
      </c>
      <c r="C149" s="31">
        <f>'Invoeren projectpersoneel'!G167</f>
        <v>0</v>
      </c>
      <c r="D149" s="31" t="e">
        <f>'Invoeren projectpersoneel'!#REF!</f>
        <v>#REF!</v>
      </c>
      <c r="E149" s="31">
        <f>'Invoeren projectpersoneel'!H167</f>
        <v>0</v>
      </c>
      <c r="F149" s="31">
        <f>'Invoeren projectpersoneel'!I167</f>
        <v>0</v>
      </c>
      <c r="G149" s="31">
        <f>'Invoeren projectpersoneel'!J167</f>
        <v>0</v>
      </c>
      <c r="H149" s="31" t="str">
        <f>'Invoeren projectpersoneel'!K167</f>
        <v>intern personeel</v>
      </c>
      <c r="I149" s="31">
        <f>'Invoeren projectpersoneel'!L167</f>
        <v>0</v>
      </c>
      <c r="J149" s="31" t="str">
        <f>'Invoeren projectpersoneel'!M167</f>
        <v/>
      </c>
      <c r="K149" s="31" t="str">
        <f>'Invoeren projectpersoneel'!N167</f>
        <v>nee</v>
      </c>
      <c r="L149" s="31">
        <f>'Invoeren projectpersoneel'!O167</f>
        <v>0</v>
      </c>
      <c r="M149" s="31">
        <f>'Invoeren projectpersoneel'!P167</f>
        <v>0</v>
      </c>
      <c r="N149" s="248">
        <f>'Invoeren projectpersoneel'!Q167</f>
        <v>0</v>
      </c>
      <c r="O149" s="248">
        <f>'Invoeren projectpersoneel'!R167</f>
        <v>0</v>
      </c>
      <c r="P149" s="31">
        <f>'Invoeren projectpersoneel'!S167</f>
        <v>0</v>
      </c>
      <c r="Q149" s="31">
        <f>'Invoeren projectpersoneel'!T167</f>
        <v>0</v>
      </c>
      <c r="R149" s="31">
        <f>'Invoeren projectpersoneel'!U167</f>
        <v>0</v>
      </c>
      <c r="S149" s="31">
        <f>'Invoeren projectpersoneel'!V167</f>
        <v>0</v>
      </c>
      <c r="T149" s="31">
        <f>'Invoeren projectpersoneel'!W167</f>
        <v>0</v>
      </c>
      <c r="U149" s="31">
        <f>'Invoeren projectpersoneel'!X167</f>
        <v>0</v>
      </c>
      <c r="V149" s="31" t="str">
        <f>'Invoeren projectpersoneel'!Y167</f>
        <v>intern personeel</v>
      </c>
      <c r="W149" s="31">
        <f>'Invoeren projectpersoneel'!Z167</f>
        <v>0</v>
      </c>
      <c r="X149" s="31">
        <f>'Invoeren projectpersoneel'!AA167</f>
        <v>0</v>
      </c>
      <c r="Y149" s="31">
        <f>'Invoeren projectpersoneel'!AB167</f>
        <v>0</v>
      </c>
      <c r="Z149" s="31">
        <f>'Invoeren projectpersoneel'!AC167</f>
        <v>0</v>
      </c>
      <c r="AA149" s="248">
        <f>'Invoeren projectpersoneel'!AD167</f>
        <v>0</v>
      </c>
      <c r="AB149" s="248">
        <f>'Invoeren projectpersoneel'!AE167</f>
        <v>0</v>
      </c>
      <c r="AC149" s="31">
        <f>'Invoeren projectpersoneel'!AF167</f>
        <v>0</v>
      </c>
      <c r="AD149" s="31">
        <f>'Invoeren projectpersoneel'!AG167</f>
        <v>0</v>
      </c>
      <c r="AE149" s="31">
        <f>'Invoeren projectpersoneel'!AH167</f>
        <v>0</v>
      </c>
      <c r="AF149" s="31">
        <f>'Invoeren projectpersoneel'!AI167</f>
        <v>0</v>
      </c>
      <c r="AG149" s="31">
        <f>'Invoeren projectpersoneel'!AJ167</f>
        <v>0</v>
      </c>
    </row>
    <row r="150" spans="1:33" x14ac:dyDescent="0.3">
      <c r="A150" s="31">
        <f>'Invoeren projectpersoneel'!D168</f>
        <v>149</v>
      </c>
      <c r="B150" s="31">
        <f>'Invoeren projectpersoneel'!F168</f>
        <v>0</v>
      </c>
      <c r="C150" s="31">
        <f>'Invoeren projectpersoneel'!G168</f>
        <v>0</v>
      </c>
      <c r="D150" s="31" t="e">
        <f>'Invoeren projectpersoneel'!#REF!</f>
        <v>#REF!</v>
      </c>
      <c r="E150" s="31">
        <f>'Invoeren projectpersoneel'!H168</f>
        <v>0</v>
      </c>
      <c r="F150" s="31">
        <f>'Invoeren projectpersoneel'!I168</f>
        <v>0</v>
      </c>
      <c r="G150" s="31">
        <f>'Invoeren projectpersoneel'!J168</f>
        <v>0</v>
      </c>
      <c r="H150" s="31" t="str">
        <f>'Invoeren projectpersoneel'!K168</f>
        <v>intern personeel</v>
      </c>
      <c r="I150" s="31">
        <f>'Invoeren projectpersoneel'!L168</f>
        <v>0</v>
      </c>
      <c r="J150" s="31" t="str">
        <f>'Invoeren projectpersoneel'!M168</f>
        <v/>
      </c>
      <c r="K150" s="31" t="str">
        <f>'Invoeren projectpersoneel'!N168</f>
        <v>nee</v>
      </c>
      <c r="L150" s="31">
        <f>'Invoeren projectpersoneel'!O168</f>
        <v>0</v>
      </c>
      <c r="M150" s="31">
        <f>'Invoeren projectpersoneel'!P168</f>
        <v>0</v>
      </c>
      <c r="N150" s="248">
        <f>'Invoeren projectpersoneel'!Q168</f>
        <v>0</v>
      </c>
      <c r="O150" s="248">
        <f>'Invoeren projectpersoneel'!R168</f>
        <v>0</v>
      </c>
      <c r="P150" s="31">
        <f>'Invoeren projectpersoneel'!S168</f>
        <v>0</v>
      </c>
      <c r="Q150" s="31">
        <f>'Invoeren projectpersoneel'!T168</f>
        <v>0</v>
      </c>
      <c r="R150" s="31">
        <f>'Invoeren projectpersoneel'!U168</f>
        <v>0</v>
      </c>
      <c r="S150" s="31">
        <f>'Invoeren projectpersoneel'!V168</f>
        <v>0</v>
      </c>
      <c r="T150" s="31">
        <f>'Invoeren projectpersoneel'!W168</f>
        <v>0</v>
      </c>
      <c r="U150" s="31">
        <f>'Invoeren projectpersoneel'!X168</f>
        <v>0</v>
      </c>
      <c r="V150" s="31" t="str">
        <f>'Invoeren projectpersoneel'!Y168</f>
        <v>intern personeel</v>
      </c>
      <c r="W150" s="31">
        <f>'Invoeren projectpersoneel'!Z168</f>
        <v>0</v>
      </c>
      <c r="X150" s="31">
        <f>'Invoeren projectpersoneel'!AA168</f>
        <v>0</v>
      </c>
      <c r="Y150" s="31">
        <f>'Invoeren projectpersoneel'!AB168</f>
        <v>0</v>
      </c>
      <c r="Z150" s="31">
        <f>'Invoeren projectpersoneel'!AC168</f>
        <v>0</v>
      </c>
      <c r="AA150" s="248">
        <f>'Invoeren projectpersoneel'!AD168</f>
        <v>0</v>
      </c>
      <c r="AB150" s="248">
        <f>'Invoeren projectpersoneel'!AE168</f>
        <v>0</v>
      </c>
      <c r="AC150" s="31">
        <f>'Invoeren projectpersoneel'!AF168</f>
        <v>0</v>
      </c>
      <c r="AD150" s="31">
        <f>'Invoeren projectpersoneel'!AG168</f>
        <v>0</v>
      </c>
      <c r="AE150" s="31">
        <f>'Invoeren projectpersoneel'!AH168</f>
        <v>0</v>
      </c>
      <c r="AF150" s="31">
        <f>'Invoeren projectpersoneel'!AI168</f>
        <v>0</v>
      </c>
      <c r="AG150" s="31">
        <f>'Invoeren projectpersoneel'!AJ168</f>
        <v>0</v>
      </c>
    </row>
    <row r="151" spans="1:33" x14ac:dyDescent="0.3">
      <c r="A151" s="31">
        <f>'Invoeren projectpersoneel'!D169</f>
        <v>150</v>
      </c>
      <c r="B151" s="31">
        <f>'Invoeren projectpersoneel'!F169</f>
        <v>0</v>
      </c>
      <c r="C151" s="31">
        <f>'Invoeren projectpersoneel'!G169</f>
        <v>0</v>
      </c>
      <c r="D151" s="31" t="e">
        <f>'Invoeren projectpersoneel'!#REF!</f>
        <v>#REF!</v>
      </c>
      <c r="E151" s="31">
        <f>'Invoeren projectpersoneel'!H169</f>
        <v>0</v>
      </c>
      <c r="F151" s="31">
        <f>'Invoeren projectpersoneel'!I169</f>
        <v>0</v>
      </c>
      <c r="G151" s="31">
        <f>'Invoeren projectpersoneel'!J169</f>
        <v>0</v>
      </c>
      <c r="H151" s="31" t="str">
        <f>'Invoeren projectpersoneel'!K169</f>
        <v>intern personeel</v>
      </c>
      <c r="I151" s="31">
        <f>'Invoeren projectpersoneel'!L169</f>
        <v>0</v>
      </c>
      <c r="J151" s="31" t="str">
        <f>'Invoeren projectpersoneel'!M169</f>
        <v/>
      </c>
      <c r="K151" s="31" t="str">
        <f>'Invoeren projectpersoneel'!N169</f>
        <v>nee</v>
      </c>
      <c r="L151" s="31">
        <f>'Invoeren projectpersoneel'!O169</f>
        <v>0</v>
      </c>
      <c r="M151" s="31">
        <f>'Invoeren projectpersoneel'!P169</f>
        <v>0</v>
      </c>
      <c r="N151" s="248">
        <f>'Invoeren projectpersoneel'!Q169</f>
        <v>0</v>
      </c>
      <c r="O151" s="248">
        <f>'Invoeren projectpersoneel'!R169</f>
        <v>0</v>
      </c>
      <c r="P151" s="31">
        <f>'Invoeren projectpersoneel'!S169</f>
        <v>0</v>
      </c>
      <c r="Q151" s="31">
        <f>'Invoeren projectpersoneel'!T169</f>
        <v>0</v>
      </c>
      <c r="R151" s="31">
        <f>'Invoeren projectpersoneel'!U169</f>
        <v>0</v>
      </c>
      <c r="S151" s="31">
        <f>'Invoeren projectpersoneel'!V169</f>
        <v>0</v>
      </c>
      <c r="T151" s="31">
        <f>'Invoeren projectpersoneel'!W169</f>
        <v>0</v>
      </c>
      <c r="U151" s="31">
        <f>'Invoeren projectpersoneel'!X169</f>
        <v>0</v>
      </c>
      <c r="V151" s="31" t="str">
        <f>'Invoeren projectpersoneel'!Y169</f>
        <v>intern personeel</v>
      </c>
      <c r="W151" s="31">
        <f>'Invoeren projectpersoneel'!Z169</f>
        <v>0</v>
      </c>
      <c r="X151" s="31">
        <f>'Invoeren projectpersoneel'!AA169</f>
        <v>0</v>
      </c>
      <c r="Y151" s="31">
        <f>'Invoeren projectpersoneel'!AB169</f>
        <v>0</v>
      </c>
      <c r="Z151" s="31">
        <f>'Invoeren projectpersoneel'!AC169</f>
        <v>0</v>
      </c>
      <c r="AA151" s="248">
        <f>'Invoeren projectpersoneel'!AD169</f>
        <v>0</v>
      </c>
      <c r="AB151" s="248">
        <f>'Invoeren projectpersoneel'!AE169</f>
        <v>0</v>
      </c>
      <c r="AC151" s="31">
        <f>'Invoeren projectpersoneel'!AF169</f>
        <v>0</v>
      </c>
      <c r="AD151" s="31">
        <f>'Invoeren projectpersoneel'!AG169</f>
        <v>0</v>
      </c>
      <c r="AE151" s="31">
        <f>'Invoeren projectpersoneel'!AH169</f>
        <v>0</v>
      </c>
      <c r="AF151" s="31">
        <f>'Invoeren projectpersoneel'!AI169</f>
        <v>0</v>
      </c>
      <c r="AG151" s="31">
        <f>'Invoeren projectpersoneel'!AJ169</f>
        <v>0</v>
      </c>
    </row>
    <row r="152" spans="1:33" x14ac:dyDescent="0.3">
      <c r="A152" s="31">
        <f>'Invoeren projectpersoneel'!D170</f>
        <v>151</v>
      </c>
      <c r="B152" s="31">
        <f>'Invoeren projectpersoneel'!F170</f>
        <v>0</v>
      </c>
      <c r="C152" s="31">
        <f>'Invoeren projectpersoneel'!G170</f>
        <v>0</v>
      </c>
      <c r="D152" s="31" t="e">
        <f>'Invoeren projectpersoneel'!#REF!</f>
        <v>#REF!</v>
      </c>
      <c r="E152" s="31">
        <f>'Invoeren projectpersoneel'!H170</f>
        <v>0</v>
      </c>
      <c r="F152" s="31">
        <f>'Invoeren projectpersoneel'!I170</f>
        <v>0</v>
      </c>
      <c r="G152" s="31">
        <f>'Invoeren projectpersoneel'!J170</f>
        <v>0</v>
      </c>
      <c r="H152" s="31" t="str">
        <f>'Invoeren projectpersoneel'!K170</f>
        <v>intern personeel</v>
      </c>
      <c r="I152" s="31">
        <f>'Invoeren projectpersoneel'!L170</f>
        <v>0</v>
      </c>
      <c r="J152" s="31" t="str">
        <f>'Invoeren projectpersoneel'!M170</f>
        <v/>
      </c>
      <c r="K152" s="31" t="str">
        <f>'Invoeren projectpersoneel'!N170</f>
        <v>nee</v>
      </c>
      <c r="L152" s="31">
        <f>'Invoeren projectpersoneel'!O170</f>
        <v>0</v>
      </c>
      <c r="M152" s="31">
        <f>'Invoeren projectpersoneel'!P170</f>
        <v>0</v>
      </c>
      <c r="N152" s="248">
        <f>'Invoeren projectpersoneel'!Q170</f>
        <v>0</v>
      </c>
      <c r="O152" s="248">
        <f>'Invoeren projectpersoneel'!R170</f>
        <v>0</v>
      </c>
      <c r="P152" s="31">
        <f>'Invoeren projectpersoneel'!S170</f>
        <v>0</v>
      </c>
      <c r="Q152" s="31">
        <f>'Invoeren projectpersoneel'!T170</f>
        <v>0</v>
      </c>
      <c r="R152" s="31">
        <f>'Invoeren projectpersoneel'!U170</f>
        <v>0</v>
      </c>
      <c r="S152" s="31">
        <f>'Invoeren projectpersoneel'!V170</f>
        <v>0</v>
      </c>
      <c r="T152" s="31">
        <f>'Invoeren projectpersoneel'!W170</f>
        <v>0</v>
      </c>
      <c r="U152" s="31">
        <f>'Invoeren projectpersoneel'!X170</f>
        <v>0</v>
      </c>
      <c r="V152" s="31" t="str">
        <f>'Invoeren projectpersoneel'!Y170</f>
        <v>intern personeel</v>
      </c>
      <c r="W152" s="31">
        <f>'Invoeren projectpersoneel'!Z170</f>
        <v>0</v>
      </c>
      <c r="X152" s="31">
        <f>'Invoeren projectpersoneel'!AA170</f>
        <v>0</v>
      </c>
      <c r="Y152" s="31">
        <f>'Invoeren projectpersoneel'!AB170</f>
        <v>0</v>
      </c>
      <c r="Z152" s="31">
        <f>'Invoeren projectpersoneel'!AC170</f>
        <v>0</v>
      </c>
      <c r="AA152" s="248">
        <f>'Invoeren projectpersoneel'!AD170</f>
        <v>0</v>
      </c>
      <c r="AB152" s="248">
        <f>'Invoeren projectpersoneel'!AE170</f>
        <v>0</v>
      </c>
      <c r="AC152" s="31">
        <f>'Invoeren projectpersoneel'!AF170</f>
        <v>0</v>
      </c>
      <c r="AD152" s="31">
        <f>'Invoeren projectpersoneel'!AG170</f>
        <v>0</v>
      </c>
      <c r="AE152" s="31">
        <f>'Invoeren projectpersoneel'!AH170</f>
        <v>0</v>
      </c>
      <c r="AF152" s="31">
        <f>'Invoeren projectpersoneel'!AI170</f>
        <v>0</v>
      </c>
      <c r="AG152" s="31">
        <f>'Invoeren projectpersoneel'!AJ170</f>
        <v>0</v>
      </c>
    </row>
    <row r="153" spans="1:33" x14ac:dyDescent="0.3">
      <c r="A153" s="31">
        <f>'Invoeren projectpersoneel'!D171</f>
        <v>152</v>
      </c>
      <c r="B153" s="31">
        <f>'Invoeren projectpersoneel'!F171</f>
        <v>0</v>
      </c>
      <c r="C153" s="31">
        <f>'Invoeren projectpersoneel'!G171</f>
        <v>0</v>
      </c>
      <c r="D153" s="31" t="e">
        <f>'Invoeren projectpersoneel'!#REF!</f>
        <v>#REF!</v>
      </c>
      <c r="E153" s="31">
        <f>'Invoeren projectpersoneel'!H171</f>
        <v>0</v>
      </c>
      <c r="F153" s="31">
        <f>'Invoeren projectpersoneel'!I171</f>
        <v>0</v>
      </c>
      <c r="G153" s="31">
        <f>'Invoeren projectpersoneel'!J171</f>
        <v>0</v>
      </c>
      <c r="H153" s="31" t="str">
        <f>'Invoeren projectpersoneel'!K171</f>
        <v>intern personeel</v>
      </c>
      <c r="I153" s="31">
        <f>'Invoeren projectpersoneel'!L171</f>
        <v>0</v>
      </c>
      <c r="J153" s="31" t="str">
        <f>'Invoeren projectpersoneel'!M171</f>
        <v/>
      </c>
      <c r="K153" s="31" t="str">
        <f>'Invoeren projectpersoneel'!N171</f>
        <v>nee</v>
      </c>
      <c r="L153" s="31">
        <f>'Invoeren projectpersoneel'!O171</f>
        <v>0</v>
      </c>
      <c r="M153" s="31">
        <f>'Invoeren projectpersoneel'!P171</f>
        <v>0</v>
      </c>
      <c r="N153" s="248">
        <f>'Invoeren projectpersoneel'!Q171</f>
        <v>0</v>
      </c>
      <c r="O153" s="248">
        <f>'Invoeren projectpersoneel'!R171</f>
        <v>0</v>
      </c>
      <c r="P153" s="31">
        <f>'Invoeren projectpersoneel'!S171</f>
        <v>0</v>
      </c>
      <c r="Q153" s="31">
        <f>'Invoeren projectpersoneel'!T171</f>
        <v>0</v>
      </c>
      <c r="R153" s="31">
        <f>'Invoeren projectpersoneel'!U171</f>
        <v>0</v>
      </c>
      <c r="S153" s="31">
        <f>'Invoeren projectpersoneel'!V171</f>
        <v>0</v>
      </c>
      <c r="T153" s="31">
        <f>'Invoeren projectpersoneel'!W171</f>
        <v>0</v>
      </c>
      <c r="U153" s="31">
        <f>'Invoeren projectpersoneel'!X171</f>
        <v>0</v>
      </c>
      <c r="V153" s="31" t="str">
        <f>'Invoeren projectpersoneel'!Y171</f>
        <v>intern personeel</v>
      </c>
      <c r="W153" s="31">
        <f>'Invoeren projectpersoneel'!Z171</f>
        <v>0</v>
      </c>
      <c r="X153" s="31">
        <f>'Invoeren projectpersoneel'!AA171</f>
        <v>0</v>
      </c>
      <c r="Y153" s="31">
        <f>'Invoeren projectpersoneel'!AB171</f>
        <v>0</v>
      </c>
      <c r="Z153" s="31">
        <f>'Invoeren projectpersoneel'!AC171</f>
        <v>0</v>
      </c>
      <c r="AA153" s="248">
        <f>'Invoeren projectpersoneel'!AD171</f>
        <v>0</v>
      </c>
      <c r="AB153" s="248">
        <f>'Invoeren projectpersoneel'!AE171</f>
        <v>0</v>
      </c>
      <c r="AC153" s="31">
        <f>'Invoeren projectpersoneel'!AF171</f>
        <v>0</v>
      </c>
      <c r="AD153" s="31">
        <f>'Invoeren projectpersoneel'!AG171</f>
        <v>0</v>
      </c>
      <c r="AE153" s="31">
        <f>'Invoeren projectpersoneel'!AH171</f>
        <v>0</v>
      </c>
      <c r="AF153" s="31">
        <f>'Invoeren projectpersoneel'!AI171</f>
        <v>0</v>
      </c>
      <c r="AG153" s="31">
        <f>'Invoeren projectpersoneel'!AJ171</f>
        <v>0</v>
      </c>
    </row>
    <row r="154" spans="1:33" x14ac:dyDescent="0.3">
      <c r="A154" s="31">
        <f>'Invoeren projectpersoneel'!D172</f>
        <v>153</v>
      </c>
      <c r="B154" s="31">
        <f>'Invoeren projectpersoneel'!F172</f>
        <v>0</v>
      </c>
      <c r="C154" s="31">
        <f>'Invoeren projectpersoneel'!G172</f>
        <v>0</v>
      </c>
      <c r="D154" s="31" t="e">
        <f>'Invoeren projectpersoneel'!#REF!</f>
        <v>#REF!</v>
      </c>
      <c r="E154" s="31">
        <f>'Invoeren projectpersoneel'!H172</f>
        <v>0</v>
      </c>
      <c r="F154" s="31">
        <f>'Invoeren projectpersoneel'!I172</f>
        <v>0</v>
      </c>
      <c r="G154" s="31">
        <f>'Invoeren projectpersoneel'!J172</f>
        <v>0</v>
      </c>
      <c r="H154" s="31" t="str">
        <f>'Invoeren projectpersoneel'!K172</f>
        <v>intern personeel</v>
      </c>
      <c r="I154" s="31">
        <f>'Invoeren projectpersoneel'!L172</f>
        <v>0</v>
      </c>
      <c r="J154" s="31" t="str">
        <f>'Invoeren projectpersoneel'!M172</f>
        <v/>
      </c>
      <c r="K154" s="31" t="str">
        <f>'Invoeren projectpersoneel'!N172</f>
        <v>nee</v>
      </c>
      <c r="L154" s="31">
        <f>'Invoeren projectpersoneel'!O172</f>
        <v>0</v>
      </c>
      <c r="M154" s="31">
        <f>'Invoeren projectpersoneel'!P172</f>
        <v>0</v>
      </c>
      <c r="N154" s="248">
        <f>'Invoeren projectpersoneel'!Q172</f>
        <v>0</v>
      </c>
      <c r="O154" s="248">
        <f>'Invoeren projectpersoneel'!R172</f>
        <v>0</v>
      </c>
      <c r="P154" s="31">
        <f>'Invoeren projectpersoneel'!S172</f>
        <v>0</v>
      </c>
      <c r="Q154" s="31">
        <f>'Invoeren projectpersoneel'!T172</f>
        <v>0</v>
      </c>
      <c r="R154" s="31">
        <f>'Invoeren projectpersoneel'!U172</f>
        <v>0</v>
      </c>
      <c r="S154" s="31">
        <f>'Invoeren projectpersoneel'!V172</f>
        <v>0</v>
      </c>
      <c r="T154" s="31">
        <f>'Invoeren projectpersoneel'!W172</f>
        <v>0</v>
      </c>
      <c r="U154" s="31">
        <f>'Invoeren projectpersoneel'!X172</f>
        <v>0</v>
      </c>
      <c r="V154" s="31" t="str">
        <f>'Invoeren projectpersoneel'!Y172</f>
        <v>intern personeel</v>
      </c>
      <c r="W154" s="31">
        <f>'Invoeren projectpersoneel'!Z172</f>
        <v>0</v>
      </c>
      <c r="X154" s="31">
        <f>'Invoeren projectpersoneel'!AA172</f>
        <v>0</v>
      </c>
      <c r="Y154" s="31">
        <f>'Invoeren projectpersoneel'!AB172</f>
        <v>0</v>
      </c>
      <c r="Z154" s="31">
        <f>'Invoeren projectpersoneel'!AC172</f>
        <v>0</v>
      </c>
      <c r="AA154" s="248">
        <f>'Invoeren projectpersoneel'!AD172</f>
        <v>0</v>
      </c>
      <c r="AB154" s="248">
        <f>'Invoeren projectpersoneel'!AE172</f>
        <v>0</v>
      </c>
      <c r="AC154" s="31">
        <f>'Invoeren projectpersoneel'!AF172</f>
        <v>0</v>
      </c>
      <c r="AD154" s="31">
        <f>'Invoeren projectpersoneel'!AG172</f>
        <v>0</v>
      </c>
      <c r="AE154" s="31">
        <f>'Invoeren projectpersoneel'!AH172</f>
        <v>0</v>
      </c>
      <c r="AF154" s="31">
        <f>'Invoeren projectpersoneel'!AI172</f>
        <v>0</v>
      </c>
      <c r="AG154" s="31">
        <f>'Invoeren projectpersoneel'!AJ172</f>
        <v>0</v>
      </c>
    </row>
    <row r="155" spans="1:33" x14ac:dyDescent="0.3">
      <c r="A155" s="31">
        <f>'Invoeren projectpersoneel'!D173</f>
        <v>154</v>
      </c>
      <c r="B155" s="31">
        <f>'Invoeren projectpersoneel'!F173</f>
        <v>0</v>
      </c>
      <c r="C155" s="31">
        <f>'Invoeren projectpersoneel'!G173</f>
        <v>0</v>
      </c>
      <c r="D155" s="31" t="e">
        <f>'Invoeren projectpersoneel'!#REF!</f>
        <v>#REF!</v>
      </c>
      <c r="E155" s="31">
        <f>'Invoeren projectpersoneel'!H173</f>
        <v>0</v>
      </c>
      <c r="F155" s="31">
        <f>'Invoeren projectpersoneel'!I173</f>
        <v>0</v>
      </c>
      <c r="G155" s="31">
        <f>'Invoeren projectpersoneel'!J173</f>
        <v>0</v>
      </c>
      <c r="H155" s="31" t="str">
        <f>'Invoeren projectpersoneel'!K173</f>
        <v>intern personeel</v>
      </c>
      <c r="I155" s="31">
        <f>'Invoeren projectpersoneel'!L173</f>
        <v>0</v>
      </c>
      <c r="J155" s="31" t="str">
        <f>'Invoeren projectpersoneel'!M173</f>
        <v/>
      </c>
      <c r="K155" s="31" t="str">
        <f>'Invoeren projectpersoneel'!N173</f>
        <v>nee</v>
      </c>
      <c r="L155" s="31">
        <f>'Invoeren projectpersoneel'!O173</f>
        <v>0</v>
      </c>
      <c r="M155" s="31">
        <f>'Invoeren projectpersoneel'!P173</f>
        <v>0</v>
      </c>
      <c r="N155" s="248">
        <f>'Invoeren projectpersoneel'!Q173</f>
        <v>0</v>
      </c>
      <c r="O155" s="248">
        <f>'Invoeren projectpersoneel'!R173</f>
        <v>0</v>
      </c>
      <c r="P155" s="31">
        <f>'Invoeren projectpersoneel'!S173</f>
        <v>0</v>
      </c>
      <c r="Q155" s="31">
        <f>'Invoeren projectpersoneel'!T173</f>
        <v>0</v>
      </c>
      <c r="R155" s="31">
        <f>'Invoeren projectpersoneel'!U173</f>
        <v>0</v>
      </c>
      <c r="S155" s="31">
        <f>'Invoeren projectpersoneel'!V173</f>
        <v>0</v>
      </c>
      <c r="T155" s="31">
        <f>'Invoeren projectpersoneel'!W173</f>
        <v>0</v>
      </c>
      <c r="U155" s="31">
        <f>'Invoeren projectpersoneel'!X173</f>
        <v>0</v>
      </c>
      <c r="V155" s="31" t="str">
        <f>'Invoeren projectpersoneel'!Y173</f>
        <v>intern personeel</v>
      </c>
      <c r="W155" s="31">
        <f>'Invoeren projectpersoneel'!Z173</f>
        <v>0</v>
      </c>
      <c r="X155" s="31">
        <f>'Invoeren projectpersoneel'!AA173</f>
        <v>0</v>
      </c>
      <c r="Y155" s="31">
        <f>'Invoeren projectpersoneel'!AB173</f>
        <v>0</v>
      </c>
      <c r="Z155" s="31">
        <f>'Invoeren projectpersoneel'!AC173</f>
        <v>0</v>
      </c>
      <c r="AA155" s="248">
        <f>'Invoeren projectpersoneel'!AD173</f>
        <v>0</v>
      </c>
      <c r="AB155" s="248">
        <f>'Invoeren projectpersoneel'!AE173</f>
        <v>0</v>
      </c>
      <c r="AC155" s="31">
        <f>'Invoeren projectpersoneel'!AF173</f>
        <v>0</v>
      </c>
      <c r="AD155" s="31">
        <f>'Invoeren projectpersoneel'!AG173</f>
        <v>0</v>
      </c>
      <c r="AE155" s="31">
        <f>'Invoeren projectpersoneel'!AH173</f>
        <v>0</v>
      </c>
      <c r="AF155" s="31">
        <f>'Invoeren projectpersoneel'!AI173</f>
        <v>0</v>
      </c>
      <c r="AG155" s="31">
        <f>'Invoeren projectpersoneel'!AJ173</f>
        <v>0</v>
      </c>
    </row>
    <row r="156" spans="1:33" x14ac:dyDescent="0.3">
      <c r="A156" s="31">
        <f>'Invoeren projectpersoneel'!D174</f>
        <v>155</v>
      </c>
      <c r="B156" s="31">
        <f>'Invoeren projectpersoneel'!F174</f>
        <v>0</v>
      </c>
      <c r="C156" s="31">
        <f>'Invoeren projectpersoneel'!G174</f>
        <v>0</v>
      </c>
      <c r="D156" s="31" t="e">
        <f>'Invoeren projectpersoneel'!#REF!</f>
        <v>#REF!</v>
      </c>
      <c r="E156" s="31">
        <f>'Invoeren projectpersoneel'!H174</f>
        <v>0</v>
      </c>
      <c r="F156" s="31">
        <f>'Invoeren projectpersoneel'!I174</f>
        <v>0</v>
      </c>
      <c r="G156" s="31">
        <f>'Invoeren projectpersoneel'!J174</f>
        <v>0</v>
      </c>
      <c r="H156" s="31" t="str">
        <f>'Invoeren projectpersoneel'!K174</f>
        <v>intern personeel</v>
      </c>
      <c r="I156" s="31">
        <f>'Invoeren projectpersoneel'!L174</f>
        <v>0</v>
      </c>
      <c r="J156" s="31" t="str">
        <f>'Invoeren projectpersoneel'!M174</f>
        <v/>
      </c>
      <c r="K156" s="31" t="str">
        <f>'Invoeren projectpersoneel'!N174</f>
        <v>nee</v>
      </c>
      <c r="L156" s="31">
        <f>'Invoeren projectpersoneel'!O174</f>
        <v>0</v>
      </c>
      <c r="M156" s="31">
        <f>'Invoeren projectpersoneel'!P174</f>
        <v>0</v>
      </c>
      <c r="N156" s="248">
        <f>'Invoeren projectpersoneel'!Q174</f>
        <v>0</v>
      </c>
      <c r="O156" s="248">
        <f>'Invoeren projectpersoneel'!R174</f>
        <v>0</v>
      </c>
      <c r="P156" s="31">
        <f>'Invoeren projectpersoneel'!S174</f>
        <v>0</v>
      </c>
      <c r="Q156" s="31">
        <f>'Invoeren projectpersoneel'!T174</f>
        <v>0</v>
      </c>
      <c r="R156" s="31">
        <f>'Invoeren projectpersoneel'!U174</f>
        <v>0</v>
      </c>
      <c r="S156" s="31">
        <f>'Invoeren projectpersoneel'!V174</f>
        <v>0</v>
      </c>
      <c r="T156" s="31">
        <f>'Invoeren projectpersoneel'!W174</f>
        <v>0</v>
      </c>
      <c r="U156" s="31">
        <f>'Invoeren projectpersoneel'!X174</f>
        <v>0</v>
      </c>
      <c r="V156" s="31" t="str">
        <f>'Invoeren projectpersoneel'!Y174</f>
        <v>intern personeel</v>
      </c>
      <c r="W156" s="31">
        <f>'Invoeren projectpersoneel'!Z174</f>
        <v>0</v>
      </c>
      <c r="X156" s="31">
        <f>'Invoeren projectpersoneel'!AA174</f>
        <v>0</v>
      </c>
      <c r="Y156" s="31">
        <f>'Invoeren projectpersoneel'!AB174</f>
        <v>0</v>
      </c>
      <c r="Z156" s="31">
        <f>'Invoeren projectpersoneel'!AC174</f>
        <v>0</v>
      </c>
      <c r="AA156" s="248">
        <f>'Invoeren projectpersoneel'!AD174</f>
        <v>0</v>
      </c>
      <c r="AB156" s="248">
        <f>'Invoeren projectpersoneel'!AE174</f>
        <v>0</v>
      </c>
      <c r="AC156" s="31">
        <f>'Invoeren projectpersoneel'!AF174</f>
        <v>0</v>
      </c>
      <c r="AD156" s="31">
        <f>'Invoeren projectpersoneel'!AG174</f>
        <v>0</v>
      </c>
      <c r="AE156" s="31">
        <f>'Invoeren projectpersoneel'!AH174</f>
        <v>0</v>
      </c>
      <c r="AF156" s="31">
        <f>'Invoeren projectpersoneel'!AI174</f>
        <v>0</v>
      </c>
      <c r="AG156" s="31">
        <f>'Invoeren projectpersoneel'!AJ174</f>
        <v>0</v>
      </c>
    </row>
    <row r="157" spans="1:33" x14ac:dyDescent="0.3">
      <c r="A157" s="31">
        <f>'Invoeren projectpersoneel'!D175</f>
        <v>156</v>
      </c>
      <c r="B157" s="31">
        <f>'Invoeren projectpersoneel'!F175</f>
        <v>0</v>
      </c>
      <c r="C157" s="31">
        <f>'Invoeren projectpersoneel'!G175</f>
        <v>0</v>
      </c>
      <c r="D157" s="31" t="e">
        <f>'Invoeren projectpersoneel'!#REF!</f>
        <v>#REF!</v>
      </c>
      <c r="E157" s="31">
        <f>'Invoeren projectpersoneel'!H175</f>
        <v>0</v>
      </c>
      <c r="F157" s="31">
        <f>'Invoeren projectpersoneel'!I175</f>
        <v>0</v>
      </c>
      <c r="G157" s="31">
        <f>'Invoeren projectpersoneel'!J175</f>
        <v>0</v>
      </c>
      <c r="H157" s="31" t="str">
        <f>'Invoeren projectpersoneel'!K175</f>
        <v>intern personeel</v>
      </c>
      <c r="I157" s="31">
        <f>'Invoeren projectpersoneel'!L175</f>
        <v>0</v>
      </c>
      <c r="J157" s="31" t="str">
        <f>'Invoeren projectpersoneel'!M175</f>
        <v/>
      </c>
      <c r="K157" s="31" t="str">
        <f>'Invoeren projectpersoneel'!N175</f>
        <v>nee</v>
      </c>
      <c r="L157" s="31">
        <f>'Invoeren projectpersoneel'!O175</f>
        <v>0</v>
      </c>
      <c r="M157" s="31">
        <f>'Invoeren projectpersoneel'!P175</f>
        <v>0</v>
      </c>
      <c r="N157" s="248">
        <f>'Invoeren projectpersoneel'!Q175</f>
        <v>0</v>
      </c>
      <c r="O157" s="248">
        <f>'Invoeren projectpersoneel'!R175</f>
        <v>0</v>
      </c>
      <c r="P157" s="31">
        <f>'Invoeren projectpersoneel'!S175</f>
        <v>0</v>
      </c>
      <c r="Q157" s="31">
        <f>'Invoeren projectpersoneel'!T175</f>
        <v>0</v>
      </c>
      <c r="R157" s="31">
        <f>'Invoeren projectpersoneel'!U175</f>
        <v>0</v>
      </c>
      <c r="S157" s="31">
        <f>'Invoeren projectpersoneel'!V175</f>
        <v>0</v>
      </c>
      <c r="T157" s="31">
        <f>'Invoeren projectpersoneel'!W175</f>
        <v>0</v>
      </c>
      <c r="U157" s="31">
        <f>'Invoeren projectpersoneel'!X175</f>
        <v>0</v>
      </c>
      <c r="V157" s="31" t="str">
        <f>'Invoeren projectpersoneel'!Y175</f>
        <v>intern personeel</v>
      </c>
      <c r="W157" s="31">
        <f>'Invoeren projectpersoneel'!Z175</f>
        <v>0</v>
      </c>
      <c r="X157" s="31">
        <f>'Invoeren projectpersoneel'!AA175</f>
        <v>0</v>
      </c>
      <c r="Y157" s="31">
        <f>'Invoeren projectpersoneel'!AB175</f>
        <v>0</v>
      </c>
      <c r="Z157" s="31">
        <f>'Invoeren projectpersoneel'!AC175</f>
        <v>0</v>
      </c>
      <c r="AA157" s="248">
        <f>'Invoeren projectpersoneel'!AD175</f>
        <v>0</v>
      </c>
      <c r="AB157" s="248">
        <f>'Invoeren projectpersoneel'!AE175</f>
        <v>0</v>
      </c>
      <c r="AC157" s="31">
        <f>'Invoeren projectpersoneel'!AF175</f>
        <v>0</v>
      </c>
      <c r="AD157" s="31">
        <f>'Invoeren projectpersoneel'!AG175</f>
        <v>0</v>
      </c>
      <c r="AE157" s="31">
        <f>'Invoeren projectpersoneel'!AH175</f>
        <v>0</v>
      </c>
      <c r="AF157" s="31">
        <f>'Invoeren projectpersoneel'!AI175</f>
        <v>0</v>
      </c>
      <c r="AG157" s="31">
        <f>'Invoeren projectpersoneel'!AJ175</f>
        <v>0</v>
      </c>
    </row>
    <row r="158" spans="1:33" x14ac:dyDescent="0.3">
      <c r="A158" s="31">
        <f>'Invoeren projectpersoneel'!D176</f>
        <v>157</v>
      </c>
      <c r="B158" s="31">
        <f>'Invoeren projectpersoneel'!F176</f>
        <v>0</v>
      </c>
      <c r="C158" s="31">
        <f>'Invoeren projectpersoneel'!G176</f>
        <v>0</v>
      </c>
      <c r="D158" s="31" t="e">
        <f>'Invoeren projectpersoneel'!#REF!</f>
        <v>#REF!</v>
      </c>
      <c r="E158" s="31">
        <f>'Invoeren projectpersoneel'!H176</f>
        <v>0</v>
      </c>
      <c r="F158" s="31">
        <f>'Invoeren projectpersoneel'!I176</f>
        <v>0</v>
      </c>
      <c r="G158" s="31">
        <f>'Invoeren projectpersoneel'!J176</f>
        <v>0</v>
      </c>
      <c r="H158" s="31" t="str">
        <f>'Invoeren projectpersoneel'!K176</f>
        <v>intern personeel</v>
      </c>
      <c r="I158" s="31">
        <f>'Invoeren projectpersoneel'!L176</f>
        <v>0</v>
      </c>
      <c r="J158" s="31" t="str">
        <f>'Invoeren projectpersoneel'!M176</f>
        <v/>
      </c>
      <c r="K158" s="31" t="str">
        <f>'Invoeren projectpersoneel'!N176</f>
        <v>nee</v>
      </c>
      <c r="L158" s="31">
        <f>'Invoeren projectpersoneel'!O176</f>
        <v>0</v>
      </c>
      <c r="M158" s="31">
        <f>'Invoeren projectpersoneel'!P176</f>
        <v>0</v>
      </c>
      <c r="N158" s="248">
        <f>'Invoeren projectpersoneel'!Q176</f>
        <v>0</v>
      </c>
      <c r="O158" s="248">
        <f>'Invoeren projectpersoneel'!R176</f>
        <v>0</v>
      </c>
      <c r="P158" s="31">
        <f>'Invoeren projectpersoneel'!S176</f>
        <v>0</v>
      </c>
      <c r="Q158" s="31">
        <f>'Invoeren projectpersoneel'!T176</f>
        <v>0</v>
      </c>
      <c r="R158" s="31">
        <f>'Invoeren projectpersoneel'!U176</f>
        <v>0</v>
      </c>
      <c r="S158" s="31">
        <f>'Invoeren projectpersoneel'!V176</f>
        <v>0</v>
      </c>
      <c r="T158" s="31">
        <f>'Invoeren projectpersoneel'!W176</f>
        <v>0</v>
      </c>
      <c r="U158" s="31">
        <f>'Invoeren projectpersoneel'!X176</f>
        <v>0</v>
      </c>
      <c r="V158" s="31" t="str">
        <f>'Invoeren projectpersoneel'!Y176</f>
        <v>intern personeel</v>
      </c>
      <c r="W158" s="31">
        <f>'Invoeren projectpersoneel'!Z176</f>
        <v>0</v>
      </c>
      <c r="X158" s="31">
        <f>'Invoeren projectpersoneel'!AA176</f>
        <v>0</v>
      </c>
      <c r="Y158" s="31">
        <f>'Invoeren projectpersoneel'!AB176</f>
        <v>0</v>
      </c>
      <c r="Z158" s="31">
        <f>'Invoeren projectpersoneel'!AC176</f>
        <v>0</v>
      </c>
      <c r="AA158" s="248">
        <f>'Invoeren projectpersoneel'!AD176</f>
        <v>0</v>
      </c>
      <c r="AB158" s="248">
        <f>'Invoeren projectpersoneel'!AE176</f>
        <v>0</v>
      </c>
      <c r="AC158" s="31">
        <f>'Invoeren projectpersoneel'!AF176</f>
        <v>0</v>
      </c>
      <c r="AD158" s="31">
        <f>'Invoeren projectpersoneel'!AG176</f>
        <v>0</v>
      </c>
      <c r="AE158" s="31">
        <f>'Invoeren projectpersoneel'!AH176</f>
        <v>0</v>
      </c>
      <c r="AF158" s="31">
        <f>'Invoeren projectpersoneel'!AI176</f>
        <v>0</v>
      </c>
      <c r="AG158" s="31">
        <f>'Invoeren projectpersoneel'!AJ176</f>
        <v>0</v>
      </c>
    </row>
    <row r="159" spans="1:33" x14ac:dyDescent="0.3">
      <c r="A159" s="31">
        <f>'Invoeren projectpersoneel'!D177</f>
        <v>158</v>
      </c>
      <c r="B159" s="31">
        <f>'Invoeren projectpersoneel'!F177</f>
        <v>0</v>
      </c>
      <c r="C159" s="31">
        <f>'Invoeren projectpersoneel'!G177</f>
        <v>0</v>
      </c>
      <c r="D159" s="31" t="e">
        <f>'Invoeren projectpersoneel'!#REF!</f>
        <v>#REF!</v>
      </c>
      <c r="E159" s="31">
        <f>'Invoeren projectpersoneel'!H177</f>
        <v>0</v>
      </c>
      <c r="F159" s="31">
        <f>'Invoeren projectpersoneel'!I177</f>
        <v>0</v>
      </c>
      <c r="G159" s="31">
        <f>'Invoeren projectpersoneel'!J177</f>
        <v>0</v>
      </c>
      <c r="H159" s="31" t="str">
        <f>'Invoeren projectpersoneel'!K177</f>
        <v>intern personeel</v>
      </c>
      <c r="I159" s="31">
        <f>'Invoeren projectpersoneel'!L177</f>
        <v>0</v>
      </c>
      <c r="J159" s="31" t="str">
        <f>'Invoeren projectpersoneel'!M177</f>
        <v/>
      </c>
      <c r="K159" s="31" t="str">
        <f>'Invoeren projectpersoneel'!N177</f>
        <v>nee</v>
      </c>
      <c r="L159" s="31">
        <f>'Invoeren projectpersoneel'!O177</f>
        <v>0</v>
      </c>
      <c r="M159" s="31">
        <f>'Invoeren projectpersoneel'!P177</f>
        <v>0</v>
      </c>
      <c r="N159" s="248">
        <f>'Invoeren projectpersoneel'!Q177</f>
        <v>0</v>
      </c>
      <c r="O159" s="248">
        <f>'Invoeren projectpersoneel'!R177</f>
        <v>0</v>
      </c>
      <c r="P159" s="31">
        <f>'Invoeren projectpersoneel'!S177</f>
        <v>0</v>
      </c>
      <c r="Q159" s="31">
        <f>'Invoeren projectpersoneel'!T177</f>
        <v>0</v>
      </c>
      <c r="R159" s="31">
        <f>'Invoeren projectpersoneel'!U177</f>
        <v>0</v>
      </c>
      <c r="S159" s="31">
        <f>'Invoeren projectpersoneel'!V177</f>
        <v>0</v>
      </c>
      <c r="T159" s="31">
        <f>'Invoeren projectpersoneel'!W177</f>
        <v>0</v>
      </c>
      <c r="U159" s="31">
        <f>'Invoeren projectpersoneel'!X177</f>
        <v>0</v>
      </c>
      <c r="V159" s="31" t="str">
        <f>'Invoeren projectpersoneel'!Y177</f>
        <v>intern personeel</v>
      </c>
      <c r="W159" s="31">
        <f>'Invoeren projectpersoneel'!Z177</f>
        <v>0</v>
      </c>
      <c r="X159" s="31">
        <f>'Invoeren projectpersoneel'!AA177</f>
        <v>0</v>
      </c>
      <c r="Y159" s="31">
        <f>'Invoeren projectpersoneel'!AB177</f>
        <v>0</v>
      </c>
      <c r="Z159" s="31">
        <f>'Invoeren projectpersoneel'!AC177</f>
        <v>0</v>
      </c>
      <c r="AA159" s="248">
        <f>'Invoeren projectpersoneel'!AD177</f>
        <v>0</v>
      </c>
      <c r="AB159" s="248">
        <f>'Invoeren projectpersoneel'!AE177</f>
        <v>0</v>
      </c>
      <c r="AC159" s="31">
        <f>'Invoeren projectpersoneel'!AF177</f>
        <v>0</v>
      </c>
      <c r="AD159" s="31">
        <f>'Invoeren projectpersoneel'!AG177</f>
        <v>0</v>
      </c>
      <c r="AE159" s="31">
        <f>'Invoeren projectpersoneel'!AH177</f>
        <v>0</v>
      </c>
      <c r="AF159" s="31">
        <f>'Invoeren projectpersoneel'!AI177</f>
        <v>0</v>
      </c>
      <c r="AG159" s="31">
        <f>'Invoeren projectpersoneel'!AJ177</f>
        <v>0</v>
      </c>
    </row>
    <row r="160" spans="1:33" x14ac:dyDescent="0.3">
      <c r="A160" s="31">
        <f>'Invoeren projectpersoneel'!D178</f>
        <v>159</v>
      </c>
      <c r="B160" s="31">
        <f>'Invoeren projectpersoneel'!F178</f>
        <v>0</v>
      </c>
      <c r="C160" s="31">
        <f>'Invoeren projectpersoneel'!G178</f>
        <v>0</v>
      </c>
      <c r="D160" s="31" t="e">
        <f>'Invoeren projectpersoneel'!#REF!</f>
        <v>#REF!</v>
      </c>
      <c r="E160" s="31">
        <f>'Invoeren projectpersoneel'!H178</f>
        <v>0</v>
      </c>
      <c r="F160" s="31">
        <f>'Invoeren projectpersoneel'!I178</f>
        <v>0</v>
      </c>
      <c r="G160" s="31">
        <f>'Invoeren projectpersoneel'!J178</f>
        <v>0</v>
      </c>
      <c r="H160" s="31" t="str">
        <f>'Invoeren projectpersoneel'!K178</f>
        <v>intern personeel</v>
      </c>
      <c r="I160" s="31">
        <f>'Invoeren projectpersoneel'!L178</f>
        <v>0</v>
      </c>
      <c r="J160" s="31" t="str">
        <f>'Invoeren projectpersoneel'!M178</f>
        <v/>
      </c>
      <c r="K160" s="31" t="str">
        <f>'Invoeren projectpersoneel'!N178</f>
        <v>nee</v>
      </c>
      <c r="L160" s="31">
        <f>'Invoeren projectpersoneel'!O178</f>
        <v>0</v>
      </c>
      <c r="M160" s="31">
        <f>'Invoeren projectpersoneel'!P178</f>
        <v>0</v>
      </c>
      <c r="N160" s="248">
        <f>'Invoeren projectpersoneel'!Q178</f>
        <v>0</v>
      </c>
      <c r="O160" s="248">
        <f>'Invoeren projectpersoneel'!R178</f>
        <v>0</v>
      </c>
      <c r="P160" s="31">
        <f>'Invoeren projectpersoneel'!S178</f>
        <v>0</v>
      </c>
      <c r="Q160" s="31">
        <f>'Invoeren projectpersoneel'!T178</f>
        <v>0</v>
      </c>
      <c r="R160" s="31">
        <f>'Invoeren projectpersoneel'!U178</f>
        <v>0</v>
      </c>
      <c r="S160" s="31">
        <f>'Invoeren projectpersoneel'!V178</f>
        <v>0</v>
      </c>
      <c r="T160" s="31">
        <f>'Invoeren projectpersoneel'!W178</f>
        <v>0</v>
      </c>
      <c r="U160" s="31">
        <f>'Invoeren projectpersoneel'!X178</f>
        <v>0</v>
      </c>
      <c r="V160" s="31" t="str">
        <f>'Invoeren projectpersoneel'!Y178</f>
        <v>intern personeel</v>
      </c>
      <c r="W160" s="31">
        <f>'Invoeren projectpersoneel'!Z178</f>
        <v>0</v>
      </c>
      <c r="X160" s="31">
        <f>'Invoeren projectpersoneel'!AA178</f>
        <v>0</v>
      </c>
      <c r="Y160" s="31">
        <f>'Invoeren projectpersoneel'!AB178</f>
        <v>0</v>
      </c>
      <c r="Z160" s="31">
        <f>'Invoeren projectpersoneel'!AC178</f>
        <v>0</v>
      </c>
      <c r="AA160" s="248">
        <f>'Invoeren projectpersoneel'!AD178</f>
        <v>0</v>
      </c>
      <c r="AB160" s="248">
        <f>'Invoeren projectpersoneel'!AE178</f>
        <v>0</v>
      </c>
      <c r="AC160" s="31">
        <f>'Invoeren projectpersoneel'!AF178</f>
        <v>0</v>
      </c>
      <c r="AD160" s="31">
        <f>'Invoeren projectpersoneel'!AG178</f>
        <v>0</v>
      </c>
      <c r="AE160" s="31">
        <f>'Invoeren projectpersoneel'!AH178</f>
        <v>0</v>
      </c>
      <c r="AF160" s="31">
        <f>'Invoeren projectpersoneel'!AI178</f>
        <v>0</v>
      </c>
      <c r="AG160" s="31">
        <f>'Invoeren projectpersoneel'!AJ178</f>
        <v>0</v>
      </c>
    </row>
    <row r="161" spans="1:33" x14ac:dyDescent="0.3">
      <c r="A161" s="31">
        <f>'Invoeren projectpersoneel'!D179</f>
        <v>160</v>
      </c>
      <c r="B161" s="31">
        <f>'Invoeren projectpersoneel'!F179</f>
        <v>0</v>
      </c>
      <c r="C161" s="31">
        <f>'Invoeren projectpersoneel'!G179</f>
        <v>0</v>
      </c>
      <c r="D161" s="31" t="e">
        <f>'Invoeren projectpersoneel'!#REF!</f>
        <v>#REF!</v>
      </c>
      <c r="E161" s="31">
        <f>'Invoeren projectpersoneel'!H179</f>
        <v>0</v>
      </c>
      <c r="F161" s="31">
        <f>'Invoeren projectpersoneel'!I179</f>
        <v>0</v>
      </c>
      <c r="G161" s="31">
        <f>'Invoeren projectpersoneel'!J179</f>
        <v>0</v>
      </c>
      <c r="H161" s="31" t="str">
        <f>'Invoeren projectpersoneel'!K179</f>
        <v>intern personeel</v>
      </c>
      <c r="I161" s="31">
        <f>'Invoeren projectpersoneel'!L179</f>
        <v>0</v>
      </c>
      <c r="J161" s="31" t="str">
        <f>'Invoeren projectpersoneel'!M179</f>
        <v/>
      </c>
      <c r="K161" s="31" t="str">
        <f>'Invoeren projectpersoneel'!N179</f>
        <v>nee</v>
      </c>
      <c r="L161" s="31">
        <f>'Invoeren projectpersoneel'!O179</f>
        <v>0</v>
      </c>
      <c r="M161" s="31">
        <f>'Invoeren projectpersoneel'!P179</f>
        <v>0</v>
      </c>
      <c r="N161" s="248">
        <f>'Invoeren projectpersoneel'!Q179</f>
        <v>0</v>
      </c>
      <c r="O161" s="248">
        <f>'Invoeren projectpersoneel'!R179</f>
        <v>0</v>
      </c>
      <c r="P161" s="31">
        <f>'Invoeren projectpersoneel'!S179</f>
        <v>0</v>
      </c>
      <c r="Q161" s="31">
        <f>'Invoeren projectpersoneel'!T179</f>
        <v>0</v>
      </c>
      <c r="R161" s="31">
        <f>'Invoeren projectpersoneel'!U179</f>
        <v>0</v>
      </c>
      <c r="S161" s="31">
        <f>'Invoeren projectpersoneel'!V179</f>
        <v>0</v>
      </c>
      <c r="T161" s="31">
        <f>'Invoeren projectpersoneel'!W179</f>
        <v>0</v>
      </c>
      <c r="U161" s="31">
        <f>'Invoeren projectpersoneel'!X179</f>
        <v>0</v>
      </c>
      <c r="V161" s="31" t="str">
        <f>'Invoeren projectpersoneel'!Y179</f>
        <v>intern personeel</v>
      </c>
      <c r="W161" s="31">
        <f>'Invoeren projectpersoneel'!Z179</f>
        <v>0</v>
      </c>
      <c r="X161" s="31">
        <f>'Invoeren projectpersoneel'!AA179</f>
        <v>0</v>
      </c>
      <c r="Y161" s="31">
        <f>'Invoeren projectpersoneel'!AB179</f>
        <v>0</v>
      </c>
      <c r="Z161" s="31">
        <f>'Invoeren projectpersoneel'!AC179</f>
        <v>0</v>
      </c>
      <c r="AA161" s="248">
        <f>'Invoeren projectpersoneel'!AD179</f>
        <v>0</v>
      </c>
      <c r="AB161" s="248">
        <f>'Invoeren projectpersoneel'!AE179</f>
        <v>0</v>
      </c>
      <c r="AC161" s="31">
        <f>'Invoeren projectpersoneel'!AF179</f>
        <v>0</v>
      </c>
      <c r="AD161" s="31">
        <f>'Invoeren projectpersoneel'!AG179</f>
        <v>0</v>
      </c>
      <c r="AE161" s="31">
        <f>'Invoeren projectpersoneel'!AH179</f>
        <v>0</v>
      </c>
      <c r="AF161" s="31">
        <f>'Invoeren projectpersoneel'!AI179</f>
        <v>0</v>
      </c>
      <c r="AG161" s="31">
        <f>'Invoeren projectpersoneel'!AJ179</f>
        <v>0</v>
      </c>
    </row>
    <row r="162" spans="1:33" x14ac:dyDescent="0.3">
      <c r="A162" s="31">
        <f>'Invoeren projectpersoneel'!D180</f>
        <v>161</v>
      </c>
      <c r="B162" s="31">
        <f>'Invoeren projectpersoneel'!F180</f>
        <v>0</v>
      </c>
      <c r="C162" s="31">
        <f>'Invoeren projectpersoneel'!G180</f>
        <v>0</v>
      </c>
      <c r="D162" s="31" t="e">
        <f>'Invoeren projectpersoneel'!#REF!</f>
        <v>#REF!</v>
      </c>
      <c r="E162" s="31">
        <f>'Invoeren projectpersoneel'!H180</f>
        <v>0</v>
      </c>
      <c r="F162" s="31">
        <f>'Invoeren projectpersoneel'!I180</f>
        <v>0</v>
      </c>
      <c r="G162" s="31">
        <f>'Invoeren projectpersoneel'!J180</f>
        <v>0</v>
      </c>
      <c r="H162" s="31" t="str">
        <f>'Invoeren projectpersoneel'!K180</f>
        <v>intern personeel</v>
      </c>
      <c r="I162" s="31">
        <f>'Invoeren projectpersoneel'!L180</f>
        <v>0</v>
      </c>
      <c r="J162" s="31" t="str">
        <f>'Invoeren projectpersoneel'!M180</f>
        <v/>
      </c>
      <c r="K162" s="31" t="str">
        <f>'Invoeren projectpersoneel'!N180</f>
        <v>nee</v>
      </c>
      <c r="L162" s="31">
        <f>'Invoeren projectpersoneel'!O180</f>
        <v>0</v>
      </c>
      <c r="M162" s="31">
        <f>'Invoeren projectpersoneel'!P180</f>
        <v>0</v>
      </c>
      <c r="N162" s="248">
        <f>'Invoeren projectpersoneel'!Q180</f>
        <v>0</v>
      </c>
      <c r="O162" s="248">
        <f>'Invoeren projectpersoneel'!R180</f>
        <v>0</v>
      </c>
      <c r="P162" s="31">
        <f>'Invoeren projectpersoneel'!S180</f>
        <v>0</v>
      </c>
      <c r="Q162" s="31">
        <f>'Invoeren projectpersoneel'!T180</f>
        <v>0</v>
      </c>
      <c r="R162" s="31">
        <f>'Invoeren projectpersoneel'!U180</f>
        <v>0</v>
      </c>
      <c r="S162" s="31">
        <f>'Invoeren projectpersoneel'!V180</f>
        <v>0</v>
      </c>
      <c r="T162" s="31">
        <f>'Invoeren projectpersoneel'!W180</f>
        <v>0</v>
      </c>
      <c r="U162" s="31">
        <f>'Invoeren projectpersoneel'!X180</f>
        <v>0</v>
      </c>
      <c r="V162" s="31" t="str">
        <f>'Invoeren projectpersoneel'!Y180</f>
        <v>intern personeel</v>
      </c>
      <c r="W162" s="31">
        <f>'Invoeren projectpersoneel'!Z180</f>
        <v>0</v>
      </c>
      <c r="X162" s="31">
        <f>'Invoeren projectpersoneel'!AA180</f>
        <v>0</v>
      </c>
      <c r="Y162" s="31">
        <f>'Invoeren projectpersoneel'!AB180</f>
        <v>0</v>
      </c>
      <c r="Z162" s="31">
        <f>'Invoeren projectpersoneel'!AC180</f>
        <v>0</v>
      </c>
      <c r="AA162" s="248">
        <f>'Invoeren projectpersoneel'!AD180</f>
        <v>0</v>
      </c>
      <c r="AB162" s="248">
        <f>'Invoeren projectpersoneel'!AE180</f>
        <v>0</v>
      </c>
      <c r="AC162" s="31">
        <f>'Invoeren projectpersoneel'!AF180</f>
        <v>0</v>
      </c>
      <c r="AD162" s="31">
        <f>'Invoeren projectpersoneel'!AG180</f>
        <v>0</v>
      </c>
      <c r="AE162" s="31">
        <f>'Invoeren projectpersoneel'!AH180</f>
        <v>0</v>
      </c>
      <c r="AF162" s="31">
        <f>'Invoeren projectpersoneel'!AI180</f>
        <v>0</v>
      </c>
      <c r="AG162" s="31">
        <f>'Invoeren projectpersoneel'!AJ180</f>
        <v>0</v>
      </c>
    </row>
    <row r="163" spans="1:33" x14ac:dyDescent="0.3">
      <c r="A163" s="31">
        <f>'Invoeren projectpersoneel'!D181</f>
        <v>162</v>
      </c>
      <c r="B163" s="31">
        <f>'Invoeren projectpersoneel'!F181</f>
        <v>0</v>
      </c>
      <c r="C163" s="31">
        <f>'Invoeren projectpersoneel'!G181</f>
        <v>0</v>
      </c>
      <c r="D163" s="31" t="e">
        <f>'Invoeren projectpersoneel'!#REF!</f>
        <v>#REF!</v>
      </c>
      <c r="E163" s="31">
        <f>'Invoeren projectpersoneel'!H181</f>
        <v>0</v>
      </c>
      <c r="F163" s="31">
        <f>'Invoeren projectpersoneel'!I181</f>
        <v>0</v>
      </c>
      <c r="G163" s="31">
        <f>'Invoeren projectpersoneel'!J181</f>
        <v>0</v>
      </c>
      <c r="H163" s="31" t="str">
        <f>'Invoeren projectpersoneel'!K181</f>
        <v>intern personeel</v>
      </c>
      <c r="I163" s="31">
        <f>'Invoeren projectpersoneel'!L181</f>
        <v>0</v>
      </c>
      <c r="J163" s="31" t="str">
        <f>'Invoeren projectpersoneel'!M181</f>
        <v/>
      </c>
      <c r="K163" s="31" t="str">
        <f>'Invoeren projectpersoneel'!N181</f>
        <v>nee</v>
      </c>
      <c r="L163" s="31">
        <f>'Invoeren projectpersoneel'!O181</f>
        <v>0</v>
      </c>
      <c r="M163" s="31">
        <f>'Invoeren projectpersoneel'!P181</f>
        <v>0</v>
      </c>
      <c r="N163" s="248">
        <f>'Invoeren projectpersoneel'!Q181</f>
        <v>0</v>
      </c>
      <c r="O163" s="248">
        <f>'Invoeren projectpersoneel'!R181</f>
        <v>0</v>
      </c>
      <c r="P163" s="31">
        <f>'Invoeren projectpersoneel'!S181</f>
        <v>0</v>
      </c>
      <c r="Q163" s="31">
        <f>'Invoeren projectpersoneel'!T181</f>
        <v>0</v>
      </c>
      <c r="R163" s="31">
        <f>'Invoeren projectpersoneel'!U181</f>
        <v>0</v>
      </c>
      <c r="S163" s="31">
        <f>'Invoeren projectpersoneel'!V181</f>
        <v>0</v>
      </c>
      <c r="T163" s="31">
        <f>'Invoeren projectpersoneel'!W181</f>
        <v>0</v>
      </c>
      <c r="U163" s="31">
        <f>'Invoeren projectpersoneel'!X181</f>
        <v>0</v>
      </c>
      <c r="V163" s="31" t="str">
        <f>'Invoeren projectpersoneel'!Y181</f>
        <v>intern personeel</v>
      </c>
      <c r="W163" s="31">
        <f>'Invoeren projectpersoneel'!Z181</f>
        <v>0</v>
      </c>
      <c r="X163" s="31">
        <f>'Invoeren projectpersoneel'!AA181</f>
        <v>0</v>
      </c>
      <c r="Y163" s="31">
        <f>'Invoeren projectpersoneel'!AB181</f>
        <v>0</v>
      </c>
      <c r="Z163" s="31">
        <f>'Invoeren projectpersoneel'!AC181</f>
        <v>0</v>
      </c>
      <c r="AA163" s="248">
        <f>'Invoeren projectpersoneel'!AD181</f>
        <v>0</v>
      </c>
      <c r="AB163" s="248">
        <f>'Invoeren projectpersoneel'!AE181</f>
        <v>0</v>
      </c>
      <c r="AC163" s="31">
        <f>'Invoeren projectpersoneel'!AF181</f>
        <v>0</v>
      </c>
      <c r="AD163" s="31">
        <f>'Invoeren projectpersoneel'!AG181</f>
        <v>0</v>
      </c>
      <c r="AE163" s="31">
        <f>'Invoeren projectpersoneel'!AH181</f>
        <v>0</v>
      </c>
      <c r="AF163" s="31">
        <f>'Invoeren projectpersoneel'!AI181</f>
        <v>0</v>
      </c>
      <c r="AG163" s="31">
        <f>'Invoeren projectpersoneel'!AJ181</f>
        <v>0</v>
      </c>
    </row>
    <row r="164" spans="1:33" x14ac:dyDescent="0.3">
      <c r="A164" s="31">
        <f>'Invoeren projectpersoneel'!D182</f>
        <v>163</v>
      </c>
      <c r="B164" s="31">
        <f>'Invoeren projectpersoneel'!F182</f>
        <v>0</v>
      </c>
      <c r="C164" s="31">
        <f>'Invoeren projectpersoneel'!G182</f>
        <v>0</v>
      </c>
      <c r="D164" s="31" t="e">
        <f>'Invoeren projectpersoneel'!#REF!</f>
        <v>#REF!</v>
      </c>
      <c r="E164" s="31">
        <f>'Invoeren projectpersoneel'!H182</f>
        <v>0</v>
      </c>
      <c r="F164" s="31">
        <f>'Invoeren projectpersoneel'!I182</f>
        <v>0</v>
      </c>
      <c r="G164" s="31">
        <f>'Invoeren projectpersoneel'!J182</f>
        <v>0</v>
      </c>
      <c r="H164" s="31" t="str">
        <f>'Invoeren projectpersoneel'!K182</f>
        <v>intern personeel</v>
      </c>
      <c r="I164" s="31">
        <f>'Invoeren projectpersoneel'!L182</f>
        <v>0</v>
      </c>
      <c r="J164" s="31" t="str">
        <f>'Invoeren projectpersoneel'!M182</f>
        <v/>
      </c>
      <c r="K164" s="31" t="str">
        <f>'Invoeren projectpersoneel'!N182</f>
        <v>nee</v>
      </c>
      <c r="L164" s="31">
        <f>'Invoeren projectpersoneel'!O182</f>
        <v>0</v>
      </c>
      <c r="M164" s="31">
        <f>'Invoeren projectpersoneel'!P182</f>
        <v>0</v>
      </c>
      <c r="N164" s="248">
        <f>'Invoeren projectpersoneel'!Q182</f>
        <v>0</v>
      </c>
      <c r="O164" s="248">
        <f>'Invoeren projectpersoneel'!R182</f>
        <v>0</v>
      </c>
      <c r="P164" s="31">
        <f>'Invoeren projectpersoneel'!S182</f>
        <v>0</v>
      </c>
      <c r="Q164" s="31">
        <f>'Invoeren projectpersoneel'!T182</f>
        <v>0</v>
      </c>
      <c r="R164" s="31">
        <f>'Invoeren projectpersoneel'!U182</f>
        <v>0</v>
      </c>
      <c r="S164" s="31">
        <f>'Invoeren projectpersoneel'!V182</f>
        <v>0</v>
      </c>
      <c r="T164" s="31">
        <f>'Invoeren projectpersoneel'!W182</f>
        <v>0</v>
      </c>
      <c r="U164" s="31">
        <f>'Invoeren projectpersoneel'!X182</f>
        <v>0</v>
      </c>
      <c r="V164" s="31" t="str">
        <f>'Invoeren projectpersoneel'!Y182</f>
        <v>intern personeel</v>
      </c>
      <c r="W164" s="31">
        <f>'Invoeren projectpersoneel'!Z182</f>
        <v>0</v>
      </c>
      <c r="X164" s="31">
        <f>'Invoeren projectpersoneel'!AA182</f>
        <v>0</v>
      </c>
      <c r="Y164" s="31">
        <f>'Invoeren projectpersoneel'!AB182</f>
        <v>0</v>
      </c>
      <c r="Z164" s="31">
        <f>'Invoeren projectpersoneel'!AC182</f>
        <v>0</v>
      </c>
      <c r="AA164" s="248">
        <f>'Invoeren projectpersoneel'!AD182</f>
        <v>0</v>
      </c>
      <c r="AB164" s="248">
        <f>'Invoeren projectpersoneel'!AE182</f>
        <v>0</v>
      </c>
      <c r="AC164" s="31">
        <f>'Invoeren projectpersoneel'!AF182</f>
        <v>0</v>
      </c>
      <c r="AD164" s="31">
        <f>'Invoeren projectpersoneel'!AG182</f>
        <v>0</v>
      </c>
      <c r="AE164" s="31">
        <f>'Invoeren projectpersoneel'!AH182</f>
        <v>0</v>
      </c>
      <c r="AF164" s="31">
        <f>'Invoeren projectpersoneel'!AI182</f>
        <v>0</v>
      </c>
      <c r="AG164" s="31">
        <f>'Invoeren projectpersoneel'!AJ182</f>
        <v>0</v>
      </c>
    </row>
    <row r="165" spans="1:33" x14ac:dyDescent="0.3">
      <c r="A165" s="31">
        <f>'Invoeren projectpersoneel'!D183</f>
        <v>164</v>
      </c>
      <c r="B165" s="31">
        <f>'Invoeren projectpersoneel'!F183</f>
        <v>0</v>
      </c>
      <c r="C165" s="31">
        <f>'Invoeren projectpersoneel'!G183</f>
        <v>0</v>
      </c>
      <c r="D165" s="31" t="e">
        <f>'Invoeren projectpersoneel'!#REF!</f>
        <v>#REF!</v>
      </c>
      <c r="E165" s="31">
        <f>'Invoeren projectpersoneel'!H183</f>
        <v>0</v>
      </c>
      <c r="F165" s="31">
        <f>'Invoeren projectpersoneel'!I183</f>
        <v>0</v>
      </c>
      <c r="G165" s="31">
        <f>'Invoeren projectpersoneel'!J183</f>
        <v>0</v>
      </c>
      <c r="H165" s="31" t="str">
        <f>'Invoeren projectpersoneel'!K183</f>
        <v>intern personeel</v>
      </c>
      <c r="I165" s="31">
        <f>'Invoeren projectpersoneel'!L183</f>
        <v>0</v>
      </c>
      <c r="J165" s="31" t="str">
        <f>'Invoeren projectpersoneel'!M183</f>
        <v/>
      </c>
      <c r="K165" s="31" t="str">
        <f>'Invoeren projectpersoneel'!N183</f>
        <v>nee</v>
      </c>
      <c r="L165" s="31">
        <f>'Invoeren projectpersoneel'!O183</f>
        <v>0</v>
      </c>
      <c r="M165" s="31">
        <f>'Invoeren projectpersoneel'!P183</f>
        <v>0</v>
      </c>
      <c r="N165" s="248">
        <f>'Invoeren projectpersoneel'!Q183</f>
        <v>0</v>
      </c>
      <c r="O165" s="248">
        <f>'Invoeren projectpersoneel'!R183</f>
        <v>0</v>
      </c>
      <c r="P165" s="31">
        <f>'Invoeren projectpersoneel'!S183</f>
        <v>0</v>
      </c>
      <c r="Q165" s="31">
        <f>'Invoeren projectpersoneel'!T183</f>
        <v>0</v>
      </c>
      <c r="R165" s="31">
        <f>'Invoeren projectpersoneel'!U183</f>
        <v>0</v>
      </c>
      <c r="S165" s="31">
        <f>'Invoeren projectpersoneel'!V183</f>
        <v>0</v>
      </c>
      <c r="T165" s="31">
        <f>'Invoeren projectpersoneel'!W183</f>
        <v>0</v>
      </c>
      <c r="U165" s="31">
        <f>'Invoeren projectpersoneel'!X183</f>
        <v>0</v>
      </c>
      <c r="V165" s="31" t="str">
        <f>'Invoeren projectpersoneel'!Y183</f>
        <v>intern personeel</v>
      </c>
      <c r="W165" s="31">
        <f>'Invoeren projectpersoneel'!Z183</f>
        <v>0</v>
      </c>
      <c r="X165" s="31">
        <f>'Invoeren projectpersoneel'!AA183</f>
        <v>0</v>
      </c>
      <c r="Y165" s="31">
        <f>'Invoeren projectpersoneel'!AB183</f>
        <v>0</v>
      </c>
      <c r="Z165" s="31">
        <f>'Invoeren projectpersoneel'!AC183</f>
        <v>0</v>
      </c>
      <c r="AA165" s="248">
        <f>'Invoeren projectpersoneel'!AD183</f>
        <v>0</v>
      </c>
      <c r="AB165" s="248">
        <f>'Invoeren projectpersoneel'!AE183</f>
        <v>0</v>
      </c>
      <c r="AC165" s="31">
        <f>'Invoeren projectpersoneel'!AF183</f>
        <v>0</v>
      </c>
      <c r="AD165" s="31">
        <f>'Invoeren projectpersoneel'!AG183</f>
        <v>0</v>
      </c>
      <c r="AE165" s="31">
        <f>'Invoeren projectpersoneel'!AH183</f>
        <v>0</v>
      </c>
      <c r="AF165" s="31">
        <f>'Invoeren projectpersoneel'!AI183</f>
        <v>0</v>
      </c>
      <c r="AG165" s="31">
        <f>'Invoeren projectpersoneel'!AJ183</f>
        <v>0</v>
      </c>
    </row>
    <row r="166" spans="1:33" x14ac:dyDescent="0.3">
      <c r="A166" s="31">
        <f>'Invoeren projectpersoneel'!D184</f>
        <v>165</v>
      </c>
      <c r="B166" s="31">
        <f>'Invoeren projectpersoneel'!F184</f>
        <v>0</v>
      </c>
      <c r="C166" s="31">
        <f>'Invoeren projectpersoneel'!G184</f>
        <v>0</v>
      </c>
      <c r="D166" s="31" t="e">
        <f>'Invoeren projectpersoneel'!#REF!</f>
        <v>#REF!</v>
      </c>
      <c r="E166" s="31">
        <f>'Invoeren projectpersoneel'!H184</f>
        <v>0</v>
      </c>
      <c r="F166" s="31">
        <f>'Invoeren projectpersoneel'!I184</f>
        <v>0</v>
      </c>
      <c r="G166" s="31">
        <f>'Invoeren projectpersoneel'!J184</f>
        <v>0</v>
      </c>
      <c r="H166" s="31" t="str">
        <f>'Invoeren projectpersoneel'!K184</f>
        <v>intern personeel</v>
      </c>
      <c r="I166" s="31">
        <f>'Invoeren projectpersoneel'!L184</f>
        <v>0</v>
      </c>
      <c r="J166" s="31" t="str">
        <f>'Invoeren projectpersoneel'!M184</f>
        <v/>
      </c>
      <c r="K166" s="31" t="str">
        <f>'Invoeren projectpersoneel'!N184</f>
        <v>nee</v>
      </c>
      <c r="L166" s="31">
        <f>'Invoeren projectpersoneel'!O184</f>
        <v>0</v>
      </c>
      <c r="M166" s="31">
        <f>'Invoeren projectpersoneel'!P184</f>
        <v>0</v>
      </c>
      <c r="N166" s="248">
        <f>'Invoeren projectpersoneel'!Q184</f>
        <v>0</v>
      </c>
      <c r="O166" s="248">
        <f>'Invoeren projectpersoneel'!R184</f>
        <v>0</v>
      </c>
      <c r="P166" s="31">
        <f>'Invoeren projectpersoneel'!S184</f>
        <v>0</v>
      </c>
      <c r="Q166" s="31">
        <f>'Invoeren projectpersoneel'!T184</f>
        <v>0</v>
      </c>
      <c r="R166" s="31">
        <f>'Invoeren projectpersoneel'!U184</f>
        <v>0</v>
      </c>
      <c r="S166" s="31">
        <f>'Invoeren projectpersoneel'!V184</f>
        <v>0</v>
      </c>
      <c r="T166" s="31">
        <f>'Invoeren projectpersoneel'!W184</f>
        <v>0</v>
      </c>
      <c r="U166" s="31">
        <f>'Invoeren projectpersoneel'!X184</f>
        <v>0</v>
      </c>
      <c r="V166" s="31" t="str">
        <f>'Invoeren projectpersoneel'!Y184</f>
        <v>intern personeel</v>
      </c>
      <c r="W166" s="31">
        <f>'Invoeren projectpersoneel'!Z184</f>
        <v>0</v>
      </c>
      <c r="X166" s="31">
        <f>'Invoeren projectpersoneel'!AA184</f>
        <v>0</v>
      </c>
      <c r="Y166" s="31">
        <f>'Invoeren projectpersoneel'!AB184</f>
        <v>0</v>
      </c>
      <c r="Z166" s="31">
        <f>'Invoeren projectpersoneel'!AC184</f>
        <v>0</v>
      </c>
      <c r="AA166" s="248">
        <f>'Invoeren projectpersoneel'!AD184</f>
        <v>0</v>
      </c>
      <c r="AB166" s="248">
        <f>'Invoeren projectpersoneel'!AE184</f>
        <v>0</v>
      </c>
      <c r="AC166" s="31">
        <f>'Invoeren projectpersoneel'!AF184</f>
        <v>0</v>
      </c>
      <c r="AD166" s="31">
        <f>'Invoeren projectpersoneel'!AG184</f>
        <v>0</v>
      </c>
      <c r="AE166" s="31">
        <f>'Invoeren projectpersoneel'!AH184</f>
        <v>0</v>
      </c>
      <c r="AF166" s="31">
        <f>'Invoeren projectpersoneel'!AI184</f>
        <v>0</v>
      </c>
      <c r="AG166" s="31">
        <f>'Invoeren projectpersoneel'!AJ184</f>
        <v>0</v>
      </c>
    </row>
    <row r="167" spans="1:33" x14ac:dyDescent="0.3">
      <c r="A167" s="31">
        <f>'Invoeren projectpersoneel'!D185</f>
        <v>166</v>
      </c>
      <c r="B167" s="31">
        <f>'Invoeren projectpersoneel'!F185</f>
        <v>0</v>
      </c>
      <c r="C167" s="31">
        <f>'Invoeren projectpersoneel'!G185</f>
        <v>0</v>
      </c>
      <c r="D167" s="31" t="e">
        <f>'Invoeren projectpersoneel'!#REF!</f>
        <v>#REF!</v>
      </c>
      <c r="E167" s="31">
        <f>'Invoeren projectpersoneel'!H185</f>
        <v>0</v>
      </c>
      <c r="F167" s="31">
        <f>'Invoeren projectpersoneel'!I185</f>
        <v>0</v>
      </c>
      <c r="G167" s="31">
        <f>'Invoeren projectpersoneel'!J185</f>
        <v>0</v>
      </c>
      <c r="H167" s="31" t="str">
        <f>'Invoeren projectpersoneel'!K185</f>
        <v>intern personeel</v>
      </c>
      <c r="I167" s="31">
        <f>'Invoeren projectpersoneel'!L185</f>
        <v>0</v>
      </c>
      <c r="J167" s="31" t="str">
        <f>'Invoeren projectpersoneel'!M185</f>
        <v/>
      </c>
      <c r="K167" s="31" t="str">
        <f>'Invoeren projectpersoneel'!N185</f>
        <v>nee</v>
      </c>
      <c r="L167" s="31">
        <f>'Invoeren projectpersoneel'!O185</f>
        <v>0</v>
      </c>
      <c r="M167" s="31">
        <f>'Invoeren projectpersoneel'!P185</f>
        <v>0</v>
      </c>
      <c r="N167" s="248">
        <f>'Invoeren projectpersoneel'!Q185</f>
        <v>0</v>
      </c>
      <c r="O167" s="248">
        <f>'Invoeren projectpersoneel'!R185</f>
        <v>0</v>
      </c>
      <c r="P167" s="31">
        <f>'Invoeren projectpersoneel'!S185</f>
        <v>0</v>
      </c>
      <c r="Q167" s="31">
        <f>'Invoeren projectpersoneel'!T185</f>
        <v>0</v>
      </c>
      <c r="R167" s="31">
        <f>'Invoeren projectpersoneel'!U185</f>
        <v>0</v>
      </c>
      <c r="S167" s="31">
        <f>'Invoeren projectpersoneel'!V185</f>
        <v>0</v>
      </c>
      <c r="T167" s="31">
        <f>'Invoeren projectpersoneel'!W185</f>
        <v>0</v>
      </c>
      <c r="U167" s="31">
        <f>'Invoeren projectpersoneel'!X185</f>
        <v>0</v>
      </c>
      <c r="V167" s="31" t="str">
        <f>'Invoeren projectpersoneel'!Y185</f>
        <v>intern personeel</v>
      </c>
      <c r="W167" s="31">
        <f>'Invoeren projectpersoneel'!Z185</f>
        <v>0</v>
      </c>
      <c r="X167" s="31">
        <f>'Invoeren projectpersoneel'!AA185</f>
        <v>0</v>
      </c>
      <c r="Y167" s="31">
        <f>'Invoeren projectpersoneel'!AB185</f>
        <v>0</v>
      </c>
      <c r="Z167" s="31">
        <f>'Invoeren projectpersoneel'!AC185</f>
        <v>0</v>
      </c>
      <c r="AA167" s="248">
        <f>'Invoeren projectpersoneel'!AD185</f>
        <v>0</v>
      </c>
      <c r="AB167" s="248">
        <f>'Invoeren projectpersoneel'!AE185</f>
        <v>0</v>
      </c>
      <c r="AC167" s="31">
        <f>'Invoeren projectpersoneel'!AF185</f>
        <v>0</v>
      </c>
      <c r="AD167" s="31">
        <f>'Invoeren projectpersoneel'!AG185</f>
        <v>0</v>
      </c>
      <c r="AE167" s="31">
        <f>'Invoeren projectpersoneel'!AH185</f>
        <v>0</v>
      </c>
      <c r="AF167" s="31">
        <f>'Invoeren projectpersoneel'!AI185</f>
        <v>0</v>
      </c>
      <c r="AG167" s="31">
        <f>'Invoeren projectpersoneel'!AJ185</f>
        <v>0</v>
      </c>
    </row>
    <row r="168" spans="1:33" x14ac:dyDescent="0.3">
      <c r="A168" s="31">
        <f>'Invoeren projectpersoneel'!D186</f>
        <v>167</v>
      </c>
      <c r="B168" s="31">
        <f>'Invoeren projectpersoneel'!F186</f>
        <v>0</v>
      </c>
      <c r="C168" s="31">
        <f>'Invoeren projectpersoneel'!G186</f>
        <v>0</v>
      </c>
      <c r="D168" s="31" t="e">
        <f>'Invoeren projectpersoneel'!#REF!</f>
        <v>#REF!</v>
      </c>
      <c r="E168" s="31">
        <f>'Invoeren projectpersoneel'!H186</f>
        <v>0</v>
      </c>
      <c r="F168" s="31">
        <f>'Invoeren projectpersoneel'!I186</f>
        <v>0</v>
      </c>
      <c r="G168" s="31">
        <f>'Invoeren projectpersoneel'!J186</f>
        <v>0</v>
      </c>
      <c r="H168" s="31" t="str">
        <f>'Invoeren projectpersoneel'!K186</f>
        <v>intern personeel</v>
      </c>
      <c r="I168" s="31">
        <f>'Invoeren projectpersoneel'!L186</f>
        <v>0</v>
      </c>
      <c r="J168" s="31" t="str">
        <f>'Invoeren projectpersoneel'!M186</f>
        <v/>
      </c>
      <c r="K168" s="31" t="str">
        <f>'Invoeren projectpersoneel'!N186</f>
        <v>nee</v>
      </c>
      <c r="L168" s="31">
        <f>'Invoeren projectpersoneel'!O186</f>
        <v>0</v>
      </c>
      <c r="M168" s="31">
        <f>'Invoeren projectpersoneel'!P186</f>
        <v>0</v>
      </c>
      <c r="N168" s="248">
        <f>'Invoeren projectpersoneel'!Q186</f>
        <v>0</v>
      </c>
      <c r="O168" s="248">
        <f>'Invoeren projectpersoneel'!R186</f>
        <v>0</v>
      </c>
      <c r="P168" s="31">
        <f>'Invoeren projectpersoneel'!S186</f>
        <v>0</v>
      </c>
      <c r="Q168" s="31">
        <f>'Invoeren projectpersoneel'!T186</f>
        <v>0</v>
      </c>
      <c r="R168" s="31">
        <f>'Invoeren projectpersoneel'!U186</f>
        <v>0</v>
      </c>
      <c r="S168" s="31">
        <f>'Invoeren projectpersoneel'!V186</f>
        <v>0</v>
      </c>
      <c r="T168" s="31">
        <f>'Invoeren projectpersoneel'!W186</f>
        <v>0</v>
      </c>
      <c r="U168" s="31">
        <f>'Invoeren projectpersoneel'!X186</f>
        <v>0</v>
      </c>
      <c r="V168" s="31" t="str">
        <f>'Invoeren projectpersoneel'!Y186</f>
        <v>intern personeel</v>
      </c>
      <c r="W168" s="31">
        <f>'Invoeren projectpersoneel'!Z186</f>
        <v>0</v>
      </c>
      <c r="X168" s="31">
        <f>'Invoeren projectpersoneel'!AA186</f>
        <v>0</v>
      </c>
      <c r="Y168" s="31">
        <f>'Invoeren projectpersoneel'!AB186</f>
        <v>0</v>
      </c>
      <c r="Z168" s="31">
        <f>'Invoeren projectpersoneel'!AC186</f>
        <v>0</v>
      </c>
      <c r="AA168" s="248">
        <f>'Invoeren projectpersoneel'!AD186</f>
        <v>0</v>
      </c>
      <c r="AB168" s="248">
        <f>'Invoeren projectpersoneel'!AE186</f>
        <v>0</v>
      </c>
      <c r="AC168" s="31">
        <f>'Invoeren projectpersoneel'!AF186</f>
        <v>0</v>
      </c>
      <c r="AD168" s="31">
        <f>'Invoeren projectpersoneel'!AG186</f>
        <v>0</v>
      </c>
      <c r="AE168" s="31">
        <f>'Invoeren projectpersoneel'!AH186</f>
        <v>0</v>
      </c>
      <c r="AF168" s="31">
        <f>'Invoeren projectpersoneel'!AI186</f>
        <v>0</v>
      </c>
      <c r="AG168" s="31">
        <f>'Invoeren projectpersoneel'!AJ186</f>
        <v>0</v>
      </c>
    </row>
    <row r="169" spans="1:33" x14ac:dyDescent="0.3">
      <c r="A169" s="31">
        <f>'Invoeren projectpersoneel'!D187</f>
        <v>168</v>
      </c>
      <c r="B169" s="31">
        <f>'Invoeren projectpersoneel'!F187</f>
        <v>0</v>
      </c>
      <c r="C169" s="31">
        <f>'Invoeren projectpersoneel'!G187</f>
        <v>0</v>
      </c>
      <c r="D169" s="31" t="e">
        <f>'Invoeren projectpersoneel'!#REF!</f>
        <v>#REF!</v>
      </c>
      <c r="E169" s="31">
        <f>'Invoeren projectpersoneel'!H187</f>
        <v>0</v>
      </c>
      <c r="F169" s="31">
        <f>'Invoeren projectpersoneel'!I187</f>
        <v>0</v>
      </c>
      <c r="G169" s="31">
        <f>'Invoeren projectpersoneel'!J187</f>
        <v>0</v>
      </c>
      <c r="H169" s="31" t="str">
        <f>'Invoeren projectpersoneel'!K187</f>
        <v>intern personeel</v>
      </c>
      <c r="I169" s="31">
        <f>'Invoeren projectpersoneel'!L187</f>
        <v>0</v>
      </c>
      <c r="J169" s="31" t="str">
        <f>'Invoeren projectpersoneel'!M187</f>
        <v/>
      </c>
      <c r="K169" s="31" t="str">
        <f>'Invoeren projectpersoneel'!N187</f>
        <v>nee</v>
      </c>
      <c r="L169" s="31">
        <f>'Invoeren projectpersoneel'!O187</f>
        <v>0</v>
      </c>
      <c r="M169" s="31">
        <f>'Invoeren projectpersoneel'!P187</f>
        <v>0</v>
      </c>
      <c r="N169" s="248">
        <f>'Invoeren projectpersoneel'!Q187</f>
        <v>0</v>
      </c>
      <c r="O169" s="248">
        <f>'Invoeren projectpersoneel'!R187</f>
        <v>0</v>
      </c>
      <c r="P169" s="31">
        <f>'Invoeren projectpersoneel'!S187</f>
        <v>0</v>
      </c>
      <c r="Q169" s="31">
        <f>'Invoeren projectpersoneel'!T187</f>
        <v>0</v>
      </c>
      <c r="R169" s="31">
        <f>'Invoeren projectpersoneel'!U187</f>
        <v>0</v>
      </c>
      <c r="S169" s="31">
        <f>'Invoeren projectpersoneel'!V187</f>
        <v>0</v>
      </c>
      <c r="T169" s="31">
        <f>'Invoeren projectpersoneel'!W187</f>
        <v>0</v>
      </c>
      <c r="U169" s="31">
        <f>'Invoeren projectpersoneel'!X187</f>
        <v>0</v>
      </c>
      <c r="V169" s="31" t="str">
        <f>'Invoeren projectpersoneel'!Y187</f>
        <v>intern personeel</v>
      </c>
      <c r="W169" s="31">
        <f>'Invoeren projectpersoneel'!Z187</f>
        <v>0</v>
      </c>
      <c r="X169" s="31">
        <f>'Invoeren projectpersoneel'!AA187</f>
        <v>0</v>
      </c>
      <c r="Y169" s="31">
        <f>'Invoeren projectpersoneel'!AB187</f>
        <v>0</v>
      </c>
      <c r="Z169" s="31">
        <f>'Invoeren projectpersoneel'!AC187</f>
        <v>0</v>
      </c>
      <c r="AA169" s="248">
        <f>'Invoeren projectpersoneel'!AD187</f>
        <v>0</v>
      </c>
      <c r="AB169" s="248">
        <f>'Invoeren projectpersoneel'!AE187</f>
        <v>0</v>
      </c>
      <c r="AC169" s="31">
        <f>'Invoeren projectpersoneel'!AF187</f>
        <v>0</v>
      </c>
      <c r="AD169" s="31">
        <f>'Invoeren projectpersoneel'!AG187</f>
        <v>0</v>
      </c>
      <c r="AE169" s="31">
        <f>'Invoeren projectpersoneel'!AH187</f>
        <v>0</v>
      </c>
      <c r="AF169" s="31">
        <f>'Invoeren projectpersoneel'!AI187</f>
        <v>0</v>
      </c>
      <c r="AG169" s="31">
        <f>'Invoeren projectpersoneel'!AJ187</f>
        <v>0</v>
      </c>
    </row>
    <row r="170" spans="1:33" x14ac:dyDescent="0.3">
      <c r="A170" s="31">
        <f>'Invoeren projectpersoneel'!D188</f>
        <v>169</v>
      </c>
      <c r="B170" s="31">
        <f>'Invoeren projectpersoneel'!F188</f>
        <v>0</v>
      </c>
      <c r="C170" s="31">
        <f>'Invoeren projectpersoneel'!G188</f>
        <v>0</v>
      </c>
      <c r="D170" s="31" t="e">
        <f>'Invoeren projectpersoneel'!#REF!</f>
        <v>#REF!</v>
      </c>
      <c r="E170" s="31">
        <f>'Invoeren projectpersoneel'!H188</f>
        <v>0</v>
      </c>
      <c r="F170" s="31">
        <f>'Invoeren projectpersoneel'!I188</f>
        <v>0</v>
      </c>
      <c r="G170" s="31">
        <f>'Invoeren projectpersoneel'!J188</f>
        <v>0</v>
      </c>
      <c r="H170" s="31" t="str">
        <f>'Invoeren projectpersoneel'!K188</f>
        <v>intern personeel</v>
      </c>
      <c r="I170" s="31">
        <f>'Invoeren projectpersoneel'!L188</f>
        <v>0</v>
      </c>
      <c r="J170" s="31" t="str">
        <f>'Invoeren projectpersoneel'!M188</f>
        <v/>
      </c>
      <c r="K170" s="31" t="str">
        <f>'Invoeren projectpersoneel'!N188</f>
        <v>nee</v>
      </c>
      <c r="L170" s="31">
        <f>'Invoeren projectpersoneel'!O188</f>
        <v>0</v>
      </c>
      <c r="M170" s="31">
        <f>'Invoeren projectpersoneel'!P188</f>
        <v>0</v>
      </c>
      <c r="N170" s="248">
        <f>'Invoeren projectpersoneel'!Q188</f>
        <v>0</v>
      </c>
      <c r="O170" s="248">
        <f>'Invoeren projectpersoneel'!R188</f>
        <v>0</v>
      </c>
      <c r="P170" s="31">
        <f>'Invoeren projectpersoneel'!S188</f>
        <v>0</v>
      </c>
      <c r="Q170" s="31">
        <f>'Invoeren projectpersoneel'!T188</f>
        <v>0</v>
      </c>
      <c r="R170" s="31">
        <f>'Invoeren projectpersoneel'!U188</f>
        <v>0</v>
      </c>
      <c r="S170" s="31">
        <f>'Invoeren projectpersoneel'!V188</f>
        <v>0</v>
      </c>
      <c r="T170" s="31">
        <f>'Invoeren projectpersoneel'!W188</f>
        <v>0</v>
      </c>
      <c r="U170" s="31">
        <f>'Invoeren projectpersoneel'!X188</f>
        <v>0</v>
      </c>
      <c r="V170" s="31" t="str">
        <f>'Invoeren projectpersoneel'!Y188</f>
        <v>intern personeel</v>
      </c>
      <c r="W170" s="31">
        <f>'Invoeren projectpersoneel'!Z188</f>
        <v>0</v>
      </c>
      <c r="X170" s="31">
        <f>'Invoeren projectpersoneel'!AA188</f>
        <v>0</v>
      </c>
      <c r="Y170" s="31">
        <f>'Invoeren projectpersoneel'!AB188</f>
        <v>0</v>
      </c>
      <c r="Z170" s="31">
        <f>'Invoeren projectpersoneel'!AC188</f>
        <v>0</v>
      </c>
      <c r="AA170" s="248">
        <f>'Invoeren projectpersoneel'!AD188</f>
        <v>0</v>
      </c>
      <c r="AB170" s="248">
        <f>'Invoeren projectpersoneel'!AE188</f>
        <v>0</v>
      </c>
      <c r="AC170" s="31">
        <f>'Invoeren projectpersoneel'!AF188</f>
        <v>0</v>
      </c>
      <c r="AD170" s="31">
        <f>'Invoeren projectpersoneel'!AG188</f>
        <v>0</v>
      </c>
      <c r="AE170" s="31">
        <f>'Invoeren projectpersoneel'!AH188</f>
        <v>0</v>
      </c>
      <c r="AF170" s="31">
        <f>'Invoeren projectpersoneel'!AI188</f>
        <v>0</v>
      </c>
      <c r="AG170" s="31">
        <f>'Invoeren projectpersoneel'!AJ188</f>
        <v>0</v>
      </c>
    </row>
    <row r="171" spans="1:33" x14ac:dyDescent="0.3">
      <c r="A171" s="31">
        <f>'Invoeren projectpersoneel'!D189</f>
        <v>170</v>
      </c>
      <c r="B171" s="31">
        <f>'Invoeren projectpersoneel'!F189</f>
        <v>0</v>
      </c>
      <c r="C171" s="31">
        <f>'Invoeren projectpersoneel'!G189</f>
        <v>0</v>
      </c>
      <c r="D171" s="31" t="e">
        <f>'Invoeren projectpersoneel'!#REF!</f>
        <v>#REF!</v>
      </c>
      <c r="E171" s="31">
        <f>'Invoeren projectpersoneel'!H189</f>
        <v>0</v>
      </c>
      <c r="F171" s="31">
        <f>'Invoeren projectpersoneel'!I189</f>
        <v>0</v>
      </c>
      <c r="G171" s="31">
        <f>'Invoeren projectpersoneel'!J189</f>
        <v>0</v>
      </c>
      <c r="H171" s="31" t="str">
        <f>'Invoeren projectpersoneel'!K189</f>
        <v>intern personeel</v>
      </c>
      <c r="I171" s="31">
        <f>'Invoeren projectpersoneel'!L189</f>
        <v>0</v>
      </c>
      <c r="J171" s="31" t="str">
        <f>'Invoeren projectpersoneel'!M189</f>
        <v/>
      </c>
      <c r="K171" s="31" t="str">
        <f>'Invoeren projectpersoneel'!N189</f>
        <v>nee</v>
      </c>
      <c r="L171" s="31">
        <f>'Invoeren projectpersoneel'!O189</f>
        <v>0</v>
      </c>
      <c r="M171" s="31">
        <f>'Invoeren projectpersoneel'!P189</f>
        <v>0</v>
      </c>
      <c r="N171" s="248">
        <f>'Invoeren projectpersoneel'!Q189</f>
        <v>0</v>
      </c>
      <c r="O171" s="248">
        <f>'Invoeren projectpersoneel'!R189</f>
        <v>0</v>
      </c>
      <c r="P171" s="31">
        <f>'Invoeren projectpersoneel'!S189</f>
        <v>0</v>
      </c>
      <c r="Q171" s="31">
        <f>'Invoeren projectpersoneel'!T189</f>
        <v>0</v>
      </c>
      <c r="R171" s="31">
        <f>'Invoeren projectpersoneel'!U189</f>
        <v>0</v>
      </c>
      <c r="S171" s="31">
        <f>'Invoeren projectpersoneel'!V189</f>
        <v>0</v>
      </c>
      <c r="T171" s="31">
        <f>'Invoeren projectpersoneel'!W189</f>
        <v>0</v>
      </c>
      <c r="U171" s="31">
        <f>'Invoeren projectpersoneel'!X189</f>
        <v>0</v>
      </c>
      <c r="V171" s="31" t="str">
        <f>'Invoeren projectpersoneel'!Y189</f>
        <v>intern personeel</v>
      </c>
      <c r="W171" s="31">
        <f>'Invoeren projectpersoneel'!Z189</f>
        <v>0</v>
      </c>
      <c r="X171" s="31">
        <f>'Invoeren projectpersoneel'!AA189</f>
        <v>0</v>
      </c>
      <c r="Y171" s="31">
        <f>'Invoeren projectpersoneel'!AB189</f>
        <v>0</v>
      </c>
      <c r="Z171" s="31">
        <f>'Invoeren projectpersoneel'!AC189</f>
        <v>0</v>
      </c>
      <c r="AA171" s="248">
        <f>'Invoeren projectpersoneel'!AD189</f>
        <v>0</v>
      </c>
      <c r="AB171" s="248">
        <f>'Invoeren projectpersoneel'!AE189</f>
        <v>0</v>
      </c>
      <c r="AC171" s="31">
        <f>'Invoeren projectpersoneel'!AF189</f>
        <v>0</v>
      </c>
      <c r="AD171" s="31">
        <f>'Invoeren projectpersoneel'!AG189</f>
        <v>0</v>
      </c>
      <c r="AE171" s="31">
        <f>'Invoeren projectpersoneel'!AH189</f>
        <v>0</v>
      </c>
      <c r="AF171" s="31">
        <f>'Invoeren projectpersoneel'!AI189</f>
        <v>0</v>
      </c>
      <c r="AG171" s="31">
        <f>'Invoeren projectpersoneel'!AJ189</f>
        <v>0</v>
      </c>
    </row>
    <row r="172" spans="1:33" x14ac:dyDescent="0.3">
      <c r="A172" s="31">
        <f>'Invoeren projectpersoneel'!D190</f>
        <v>171</v>
      </c>
      <c r="B172" s="31">
        <f>'Invoeren projectpersoneel'!F190</f>
        <v>0</v>
      </c>
      <c r="C172" s="31">
        <f>'Invoeren projectpersoneel'!G190</f>
        <v>0</v>
      </c>
      <c r="D172" s="31" t="e">
        <f>'Invoeren projectpersoneel'!#REF!</f>
        <v>#REF!</v>
      </c>
      <c r="E172" s="31">
        <f>'Invoeren projectpersoneel'!H190</f>
        <v>0</v>
      </c>
      <c r="F172" s="31">
        <f>'Invoeren projectpersoneel'!I190</f>
        <v>0</v>
      </c>
      <c r="G172" s="31">
        <f>'Invoeren projectpersoneel'!J190</f>
        <v>0</v>
      </c>
      <c r="H172" s="31" t="str">
        <f>'Invoeren projectpersoneel'!K190</f>
        <v>intern personeel</v>
      </c>
      <c r="I172" s="31">
        <f>'Invoeren projectpersoneel'!L190</f>
        <v>0</v>
      </c>
      <c r="J172" s="31" t="str">
        <f>'Invoeren projectpersoneel'!M190</f>
        <v/>
      </c>
      <c r="K172" s="31" t="str">
        <f>'Invoeren projectpersoneel'!N190</f>
        <v>nee</v>
      </c>
      <c r="L172" s="31">
        <f>'Invoeren projectpersoneel'!O190</f>
        <v>0</v>
      </c>
      <c r="M172" s="31">
        <f>'Invoeren projectpersoneel'!P190</f>
        <v>0</v>
      </c>
      <c r="N172" s="248">
        <f>'Invoeren projectpersoneel'!Q190</f>
        <v>0</v>
      </c>
      <c r="O172" s="248">
        <f>'Invoeren projectpersoneel'!R190</f>
        <v>0</v>
      </c>
      <c r="P172" s="31">
        <f>'Invoeren projectpersoneel'!S190</f>
        <v>0</v>
      </c>
      <c r="Q172" s="31">
        <f>'Invoeren projectpersoneel'!T190</f>
        <v>0</v>
      </c>
      <c r="R172" s="31">
        <f>'Invoeren projectpersoneel'!U190</f>
        <v>0</v>
      </c>
      <c r="S172" s="31">
        <f>'Invoeren projectpersoneel'!V190</f>
        <v>0</v>
      </c>
      <c r="T172" s="31">
        <f>'Invoeren projectpersoneel'!W190</f>
        <v>0</v>
      </c>
      <c r="U172" s="31">
        <f>'Invoeren projectpersoneel'!X190</f>
        <v>0</v>
      </c>
      <c r="V172" s="31" t="str">
        <f>'Invoeren projectpersoneel'!Y190</f>
        <v>intern personeel</v>
      </c>
      <c r="W172" s="31">
        <f>'Invoeren projectpersoneel'!Z190</f>
        <v>0</v>
      </c>
      <c r="X172" s="31">
        <f>'Invoeren projectpersoneel'!AA190</f>
        <v>0</v>
      </c>
      <c r="Y172" s="31">
        <f>'Invoeren projectpersoneel'!AB190</f>
        <v>0</v>
      </c>
      <c r="Z172" s="31">
        <f>'Invoeren projectpersoneel'!AC190</f>
        <v>0</v>
      </c>
      <c r="AA172" s="248">
        <f>'Invoeren projectpersoneel'!AD190</f>
        <v>0</v>
      </c>
      <c r="AB172" s="248">
        <f>'Invoeren projectpersoneel'!AE190</f>
        <v>0</v>
      </c>
      <c r="AC172" s="31">
        <f>'Invoeren projectpersoneel'!AF190</f>
        <v>0</v>
      </c>
      <c r="AD172" s="31">
        <f>'Invoeren projectpersoneel'!AG190</f>
        <v>0</v>
      </c>
      <c r="AE172" s="31">
        <f>'Invoeren projectpersoneel'!AH190</f>
        <v>0</v>
      </c>
      <c r="AF172" s="31">
        <f>'Invoeren projectpersoneel'!AI190</f>
        <v>0</v>
      </c>
      <c r="AG172" s="31">
        <f>'Invoeren projectpersoneel'!AJ190</f>
        <v>0</v>
      </c>
    </row>
    <row r="173" spans="1:33" x14ac:dyDescent="0.3">
      <c r="A173" s="31">
        <f>'Invoeren projectpersoneel'!D191</f>
        <v>172</v>
      </c>
      <c r="B173" s="31">
        <f>'Invoeren projectpersoneel'!F191</f>
        <v>0</v>
      </c>
      <c r="C173" s="31">
        <f>'Invoeren projectpersoneel'!G191</f>
        <v>0</v>
      </c>
      <c r="D173" s="31" t="e">
        <f>'Invoeren projectpersoneel'!#REF!</f>
        <v>#REF!</v>
      </c>
      <c r="E173" s="31">
        <f>'Invoeren projectpersoneel'!H191</f>
        <v>0</v>
      </c>
      <c r="F173" s="31">
        <f>'Invoeren projectpersoneel'!I191</f>
        <v>0</v>
      </c>
      <c r="G173" s="31">
        <f>'Invoeren projectpersoneel'!J191</f>
        <v>0</v>
      </c>
      <c r="H173" s="31" t="str">
        <f>'Invoeren projectpersoneel'!K191</f>
        <v>intern personeel</v>
      </c>
      <c r="I173" s="31">
        <f>'Invoeren projectpersoneel'!L191</f>
        <v>0</v>
      </c>
      <c r="J173" s="31" t="str">
        <f>'Invoeren projectpersoneel'!M191</f>
        <v/>
      </c>
      <c r="K173" s="31" t="str">
        <f>'Invoeren projectpersoneel'!N191</f>
        <v>nee</v>
      </c>
      <c r="L173" s="31">
        <f>'Invoeren projectpersoneel'!O191</f>
        <v>0</v>
      </c>
      <c r="M173" s="31">
        <f>'Invoeren projectpersoneel'!P191</f>
        <v>0</v>
      </c>
      <c r="N173" s="248">
        <f>'Invoeren projectpersoneel'!Q191</f>
        <v>0</v>
      </c>
      <c r="O173" s="248">
        <f>'Invoeren projectpersoneel'!R191</f>
        <v>0</v>
      </c>
      <c r="P173" s="31">
        <f>'Invoeren projectpersoneel'!S191</f>
        <v>0</v>
      </c>
      <c r="Q173" s="31">
        <f>'Invoeren projectpersoneel'!T191</f>
        <v>0</v>
      </c>
      <c r="R173" s="31">
        <f>'Invoeren projectpersoneel'!U191</f>
        <v>0</v>
      </c>
      <c r="S173" s="31">
        <f>'Invoeren projectpersoneel'!V191</f>
        <v>0</v>
      </c>
      <c r="T173" s="31">
        <f>'Invoeren projectpersoneel'!W191</f>
        <v>0</v>
      </c>
      <c r="U173" s="31">
        <f>'Invoeren projectpersoneel'!X191</f>
        <v>0</v>
      </c>
      <c r="V173" s="31" t="str">
        <f>'Invoeren projectpersoneel'!Y191</f>
        <v>intern personeel</v>
      </c>
      <c r="W173" s="31">
        <f>'Invoeren projectpersoneel'!Z191</f>
        <v>0</v>
      </c>
      <c r="X173" s="31">
        <f>'Invoeren projectpersoneel'!AA191</f>
        <v>0</v>
      </c>
      <c r="Y173" s="31">
        <f>'Invoeren projectpersoneel'!AB191</f>
        <v>0</v>
      </c>
      <c r="Z173" s="31">
        <f>'Invoeren projectpersoneel'!AC191</f>
        <v>0</v>
      </c>
      <c r="AA173" s="248">
        <f>'Invoeren projectpersoneel'!AD191</f>
        <v>0</v>
      </c>
      <c r="AB173" s="248">
        <f>'Invoeren projectpersoneel'!AE191</f>
        <v>0</v>
      </c>
      <c r="AC173" s="31">
        <f>'Invoeren projectpersoneel'!AF191</f>
        <v>0</v>
      </c>
      <c r="AD173" s="31">
        <f>'Invoeren projectpersoneel'!AG191</f>
        <v>0</v>
      </c>
      <c r="AE173" s="31">
        <f>'Invoeren projectpersoneel'!AH191</f>
        <v>0</v>
      </c>
      <c r="AF173" s="31">
        <f>'Invoeren projectpersoneel'!AI191</f>
        <v>0</v>
      </c>
      <c r="AG173" s="31">
        <f>'Invoeren projectpersoneel'!AJ191</f>
        <v>0</v>
      </c>
    </row>
    <row r="174" spans="1:33" x14ac:dyDescent="0.3">
      <c r="A174" s="31">
        <f>'Invoeren projectpersoneel'!D192</f>
        <v>173</v>
      </c>
      <c r="B174" s="31">
        <f>'Invoeren projectpersoneel'!F192</f>
        <v>0</v>
      </c>
      <c r="C174" s="31">
        <f>'Invoeren projectpersoneel'!G192</f>
        <v>0</v>
      </c>
      <c r="D174" s="31" t="e">
        <f>'Invoeren projectpersoneel'!#REF!</f>
        <v>#REF!</v>
      </c>
      <c r="E174" s="31">
        <f>'Invoeren projectpersoneel'!H192</f>
        <v>0</v>
      </c>
      <c r="F174" s="31">
        <f>'Invoeren projectpersoneel'!I192</f>
        <v>0</v>
      </c>
      <c r="G174" s="31">
        <f>'Invoeren projectpersoneel'!J192</f>
        <v>0</v>
      </c>
      <c r="H174" s="31" t="str">
        <f>'Invoeren projectpersoneel'!K192</f>
        <v>intern personeel</v>
      </c>
      <c r="I174" s="31">
        <f>'Invoeren projectpersoneel'!L192</f>
        <v>0</v>
      </c>
      <c r="J174" s="31" t="str">
        <f>'Invoeren projectpersoneel'!M192</f>
        <v/>
      </c>
      <c r="K174" s="31" t="str">
        <f>'Invoeren projectpersoneel'!N192</f>
        <v>nee</v>
      </c>
      <c r="L174" s="31">
        <f>'Invoeren projectpersoneel'!O192</f>
        <v>0</v>
      </c>
      <c r="M174" s="31">
        <f>'Invoeren projectpersoneel'!P192</f>
        <v>0</v>
      </c>
      <c r="N174" s="248">
        <f>'Invoeren projectpersoneel'!Q192</f>
        <v>0</v>
      </c>
      <c r="O174" s="248">
        <f>'Invoeren projectpersoneel'!R192</f>
        <v>0</v>
      </c>
      <c r="P174" s="31">
        <f>'Invoeren projectpersoneel'!S192</f>
        <v>0</v>
      </c>
      <c r="Q174" s="31">
        <f>'Invoeren projectpersoneel'!T192</f>
        <v>0</v>
      </c>
      <c r="R174" s="31">
        <f>'Invoeren projectpersoneel'!U192</f>
        <v>0</v>
      </c>
      <c r="S174" s="31">
        <f>'Invoeren projectpersoneel'!V192</f>
        <v>0</v>
      </c>
      <c r="T174" s="31">
        <f>'Invoeren projectpersoneel'!W192</f>
        <v>0</v>
      </c>
      <c r="U174" s="31">
        <f>'Invoeren projectpersoneel'!X192</f>
        <v>0</v>
      </c>
      <c r="V174" s="31" t="str">
        <f>'Invoeren projectpersoneel'!Y192</f>
        <v>intern personeel</v>
      </c>
      <c r="W174" s="31">
        <f>'Invoeren projectpersoneel'!Z192</f>
        <v>0</v>
      </c>
      <c r="X174" s="31">
        <f>'Invoeren projectpersoneel'!AA192</f>
        <v>0</v>
      </c>
      <c r="Y174" s="31">
        <f>'Invoeren projectpersoneel'!AB192</f>
        <v>0</v>
      </c>
      <c r="Z174" s="31">
        <f>'Invoeren projectpersoneel'!AC192</f>
        <v>0</v>
      </c>
      <c r="AA174" s="248">
        <f>'Invoeren projectpersoneel'!AD192</f>
        <v>0</v>
      </c>
      <c r="AB174" s="248">
        <f>'Invoeren projectpersoneel'!AE192</f>
        <v>0</v>
      </c>
      <c r="AC174" s="31">
        <f>'Invoeren projectpersoneel'!AF192</f>
        <v>0</v>
      </c>
      <c r="AD174" s="31">
        <f>'Invoeren projectpersoneel'!AG192</f>
        <v>0</v>
      </c>
      <c r="AE174" s="31">
        <f>'Invoeren projectpersoneel'!AH192</f>
        <v>0</v>
      </c>
      <c r="AF174" s="31">
        <f>'Invoeren projectpersoneel'!AI192</f>
        <v>0</v>
      </c>
      <c r="AG174" s="31">
        <f>'Invoeren projectpersoneel'!AJ192</f>
        <v>0</v>
      </c>
    </row>
    <row r="175" spans="1:33" x14ac:dyDescent="0.3">
      <c r="A175" s="31">
        <f>'Invoeren projectpersoneel'!D193</f>
        <v>174</v>
      </c>
      <c r="B175" s="31">
        <f>'Invoeren projectpersoneel'!F193</f>
        <v>0</v>
      </c>
      <c r="C175" s="31">
        <f>'Invoeren projectpersoneel'!G193</f>
        <v>0</v>
      </c>
      <c r="D175" s="31" t="e">
        <f>'Invoeren projectpersoneel'!#REF!</f>
        <v>#REF!</v>
      </c>
      <c r="E175" s="31">
        <f>'Invoeren projectpersoneel'!H193</f>
        <v>0</v>
      </c>
      <c r="F175" s="31">
        <f>'Invoeren projectpersoneel'!I193</f>
        <v>0</v>
      </c>
      <c r="G175" s="31">
        <f>'Invoeren projectpersoneel'!J193</f>
        <v>0</v>
      </c>
      <c r="H175" s="31" t="str">
        <f>'Invoeren projectpersoneel'!K193</f>
        <v>intern personeel</v>
      </c>
      <c r="I175" s="31">
        <f>'Invoeren projectpersoneel'!L193</f>
        <v>0</v>
      </c>
      <c r="J175" s="31" t="str">
        <f>'Invoeren projectpersoneel'!M193</f>
        <v/>
      </c>
      <c r="K175" s="31" t="str">
        <f>'Invoeren projectpersoneel'!N193</f>
        <v>nee</v>
      </c>
      <c r="L175" s="31">
        <f>'Invoeren projectpersoneel'!O193</f>
        <v>0</v>
      </c>
      <c r="M175" s="31">
        <f>'Invoeren projectpersoneel'!P193</f>
        <v>0</v>
      </c>
      <c r="N175" s="248">
        <f>'Invoeren projectpersoneel'!Q193</f>
        <v>0</v>
      </c>
      <c r="O175" s="248">
        <f>'Invoeren projectpersoneel'!R193</f>
        <v>0</v>
      </c>
      <c r="P175" s="31">
        <f>'Invoeren projectpersoneel'!S193</f>
        <v>0</v>
      </c>
      <c r="Q175" s="31">
        <f>'Invoeren projectpersoneel'!T193</f>
        <v>0</v>
      </c>
      <c r="R175" s="31">
        <f>'Invoeren projectpersoneel'!U193</f>
        <v>0</v>
      </c>
      <c r="S175" s="31">
        <f>'Invoeren projectpersoneel'!V193</f>
        <v>0</v>
      </c>
      <c r="T175" s="31">
        <f>'Invoeren projectpersoneel'!W193</f>
        <v>0</v>
      </c>
      <c r="U175" s="31">
        <f>'Invoeren projectpersoneel'!X193</f>
        <v>0</v>
      </c>
      <c r="V175" s="31" t="str">
        <f>'Invoeren projectpersoneel'!Y193</f>
        <v>intern personeel</v>
      </c>
      <c r="W175" s="31">
        <f>'Invoeren projectpersoneel'!Z193</f>
        <v>0</v>
      </c>
      <c r="X175" s="31">
        <f>'Invoeren projectpersoneel'!AA193</f>
        <v>0</v>
      </c>
      <c r="Y175" s="31">
        <f>'Invoeren projectpersoneel'!AB193</f>
        <v>0</v>
      </c>
      <c r="Z175" s="31">
        <f>'Invoeren projectpersoneel'!AC193</f>
        <v>0</v>
      </c>
      <c r="AA175" s="248">
        <f>'Invoeren projectpersoneel'!AD193</f>
        <v>0</v>
      </c>
      <c r="AB175" s="248">
        <f>'Invoeren projectpersoneel'!AE193</f>
        <v>0</v>
      </c>
      <c r="AC175" s="31">
        <f>'Invoeren projectpersoneel'!AF193</f>
        <v>0</v>
      </c>
      <c r="AD175" s="31">
        <f>'Invoeren projectpersoneel'!AG193</f>
        <v>0</v>
      </c>
      <c r="AE175" s="31">
        <f>'Invoeren projectpersoneel'!AH193</f>
        <v>0</v>
      </c>
      <c r="AF175" s="31">
        <f>'Invoeren projectpersoneel'!AI193</f>
        <v>0</v>
      </c>
      <c r="AG175" s="31">
        <f>'Invoeren projectpersoneel'!AJ193</f>
        <v>0</v>
      </c>
    </row>
    <row r="176" spans="1:33" x14ac:dyDescent="0.3">
      <c r="A176" s="31">
        <f>'Invoeren projectpersoneel'!D194</f>
        <v>175</v>
      </c>
      <c r="B176" s="31">
        <f>'Invoeren projectpersoneel'!F194</f>
        <v>0</v>
      </c>
      <c r="C176" s="31">
        <f>'Invoeren projectpersoneel'!G194</f>
        <v>0</v>
      </c>
      <c r="D176" s="31" t="e">
        <f>'Invoeren projectpersoneel'!#REF!</f>
        <v>#REF!</v>
      </c>
      <c r="E176" s="31">
        <f>'Invoeren projectpersoneel'!H194</f>
        <v>0</v>
      </c>
      <c r="F176" s="31">
        <f>'Invoeren projectpersoneel'!I194</f>
        <v>0</v>
      </c>
      <c r="G176" s="31">
        <f>'Invoeren projectpersoneel'!J194</f>
        <v>0</v>
      </c>
      <c r="H176" s="31" t="str">
        <f>'Invoeren projectpersoneel'!K194</f>
        <v>intern personeel</v>
      </c>
      <c r="I176" s="31">
        <f>'Invoeren projectpersoneel'!L194</f>
        <v>0</v>
      </c>
      <c r="J176" s="31" t="str">
        <f>'Invoeren projectpersoneel'!M194</f>
        <v/>
      </c>
      <c r="K176" s="31" t="str">
        <f>'Invoeren projectpersoneel'!N194</f>
        <v>nee</v>
      </c>
      <c r="L176" s="31">
        <f>'Invoeren projectpersoneel'!O194</f>
        <v>0</v>
      </c>
      <c r="M176" s="31">
        <f>'Invoeren projectpersoneel'!P194</f>
        <v>0</v>
      </c>
      <c r="N176" s="248">
        <f>'Invoeren projectpersoneel'!Q194</f>
        <v>0</v>
      </c>
      <c r="O176" s="248">
        <f>'Invoeren projectpersoneel'!R194</f>
        <v>0</v>
      </c>
      <c r="P176" s="31">
        <f>'Invoeren projectpersoneel'!S194</f>
        <v>0</v>
      </c>
      <c r="Q176" s="31">
        <f>'Invoeren projectpersoneel'!T194</f>
        <v>0</v>
      </c>
      <c r="R176" s="31">
        <f>'Invoeren projectpersoneel'!U194</f>
        <v>0</v>
      </c>
      <c r="S176" s="31">
        <f>'Invoeren projectpersoneel'!V194</f>
        <v>0</v>
      </c>
      <c r="T176" s="31">
        <f>'Invoeren projectpersoneel'!W194</f>
        <v>0</v>
      </c>
      <c r="U176" s="31">
        <f>'Invoeren projectpersoneel'!X194</f>
        <v>0</v>
      </c>
      <c r="V176" s="31" t="str">
        <f>'Invoeren projectpersoneel'!Y194</f>
        <v>intern personeel</v>
      </c>
      <c r="W176" s="31">
        <f>'Invoeren projectpersoneel'!Z194</f>
        <v>0</v>
      </c>
      <c r="X176" s="31">
        <f>'Invoeren projectpersoneel'!AA194</f>
        <v>0</v>
      </c>
      <c r="Y176" s="31">
        <f>'Invoeren projectpersoneel'!AB194</f>
        <v>0</v>
      </c>
      <c r="Z176" s="31">
        <f>'Invoeren projectpersoneel'!AC194</f>
        <v>0</v>
      </c>
      <c r="AA176" s="248">
        <f>'Invoeren projectpersoneel'!AD194</f>
        <v>0</v>
      </c>
      <c r="AB176" s="248">
        <f>'Invoeren projectpersoneel'!AE194</f>
        <v>0</v>
      </c>
      <c r="AC176" s="31">
        <f>'Invoeren projectpersoneel'!AF194</f>
        <v>0</v>
      </c>
      <c r="AD176" s="31">
        <f>'Invoeren projectpersoneel'!AG194</f>
        <v>0</v>
      </c>
      <c r="AE176" s="31">
        <f>'Invoeren projectpersoneel'!AH194</f>
        <v>0</v>
      </c>
      <c r="AF176" s="31">
        <f>'Invoeren projectpersoneel'!AI194</f>
        <v>0</v>
      </c>
      <c r="AG176" s="31">
        <f>'Invoeren projectpersoneel'!AJ194</f>
        <v>0</v>
      </c>
    </row>
    <row r="177" spans="1:33" x14ac:dyDescent="0.3">
      <c r="A177" s="31">
        <f>'Invoeren projectpersoneel'!D195</f>
        <v>176</v>
      </c>
      <c r="B177" s="31">
        <f>'Invoeren projectpersoneel'!F195</f>
        <v>0</v>
      </c>
      <c r="C177" s="31">
        <f>'Invoeren projectpersoneel'!G195</f>
        <v>0</v>
      </c>
      <c r="D177" s="31" t="e">
        <f>'Invoeren projectpersoneel'!#REF!</f>
        <v>#REF!</v>
      </c>
      <c r="E177" s="31">
        <f>'Invoeren projectpersoneel'!H195</f>
        <v>0</v>
      </c>
      <c r="F177" s="31">
        <f>'Invoeren projectpersoneel'!I195</f>
        <v>0</v>
      </c>
      <c r="G177" s="31">
        <f>'Invoeren projectpersoneel'!J195</f>
        <v>0</v>
      </c>
      <c r="H177" s="31" t="str">
        <f>'Invoeren projectpersoneel'!K195</f>
        <v>intern personeel</v>
      </c>
      <c r="I177" s="31">
        <f>'Invoeren projectpersoneel'!L195</f>
        <v>0</v>
      </c>
      <c r="J177" s="31" t="str">
        <f>'Invoeren projectpersoneel'!M195</f>
        <v/>
      </c>
      <c r="K177" s="31" t="str">
        <f>'Invoeren projectpersoneel'!N195</f>
        <v>nee</v>
      </c>
      <c r="L177" s="31">
        <f>'Invoeren projectpersoneel'!O195</f>
        <v>0</v>
      </c>
      <c r="M177" s="31">
        <f>'Invoeren projectpersoneel'!P195</f>
        <v>0</v>
      </c>
      <c r="N177" s="248">
        <f>'Invoeren projectpersoneel'!Q195</f>
        <v>0</v>
      </c>
      <c r="O177" s="248">
        <f>'Invoeren projectpersoneel'!R195</f>
        <v>0</v>
      </c>
      <c r="P177" s="31">
        <f>'Invoeren projectpersoneel'!S195</f>
        <v>0</v>
      </c>
      <c r="Q177" s="31">
        <f>'Invoeren projectpersoneel'!T195</f>
        <v>0</v>
      </c>
      <c r="R177" s="31">
        <f>'Invoeren projectpersoneel'!U195</f>
        <v>0</v>
      </c>
      <c r="S177" s="31">
        <f>'Invoeren projectpersoneel'!V195</f>
        <v>0</v>
      </c>
      <c r="T177" s="31">
        <f>'Invoeren projectpersoneel'!W195</f>
        <v>0</v>
      </c>
      <c r="U177" s="31">
        <f>'Invoeren projectpersoneel'!X195</f>
        <v>0</v>
      </c>
      <c r="V177" s="31" t="str">
        <f>'Invoeren projectpersoneel'!Y195</f>
        <v>intern personeel</v>
      </c>
      <c r="W177" s="31">
        <f>'Invoeren projectpersoneel'!Z195</f>
        <v>0</v>
      </c>
      <c r="X177" s="31">
        <f>'Invoeren projectpersoneel'!AA195</f>
        <v>0</v>
      </c>
      <c r="Y177" s="31">
        <f>'Invoeren projectpersoneel'!AB195</f>
        <v>0</v>
      </c>
      <c r="Z177" s="31">
        <f>'Invoeren projectpersoneel'!AC195</f>
        <v>0</v>
      </c>
      <c r="AA177" s="248">
        <f>'Invoeren projectpersoneel'!AD195</f>
        <v>0</v>
      </c>
      <c r="AB177" s="248">
        <f>'Invoeren projectpersoneel'!AE195</f>
        <v>0</v>
      </c>
      <c r="AC177" s="31">
        <f>'Invoeren projectpersoneel'!AF195</f>
        <v>0</v>
      </c>
      <c r="AD177" s="31">
        <f>'Invoeren projectpersoneel'!AG195</f>
        <v>0</v>
      </c>
      <c r="AE177" s="31">
        <f>'Invoeren projectpersoneel'!AH195</f>
        <v>0</v>
      </c>
      <c r="AF177" s="31">
        <f>'Invoeren projectpersoneel'!AI195</f>
        <v>0</v>
      </c>
      <c r="AG177" s="31">
        <f>'Invoeren projectpersoneel'!AJ195</f>
        <v>0</v>
      </c>
    </row>
    <row r="178" spans="1:33" x14ac:dyDescent="0.3">
      <c r="A178" s="31">
        <f>'Invoeren projectpersoneel'!D196</f>
        <v>177</v>
      </c>
      <c r="B178" s="31">
        <f>'Invoeren projectpersoneel'!F196</f>
        <v>0</v>
      </c>
      <c r="C178" s="31">
        <f>'Invoeren projectpersoneel'!G196</f>
        <v>0</v>
      </c>
      <c r="D178" s="31" t="e">
        <f>'Invoeren projectpersoneel'!#REF!</f>
        <v>#REF!</v>
      </c>
      <c r="E178" s="31">
        <f>'Invoeren projectpersoneel'!H196</f>
        <v>0</v>
      </c>
      <c r="F178" s="31">
        <f>'Invoeren projectpersoneel'!I196</f>
        <v>0</v>
      </c>
      <c r="G178" s="31">
        <f>'Invoeren projectpersoneel'!J196</f>
        <v>0</v>
      </c>
      <c r="H178" s="31" t="str">
        <f>'Invoeren projectpersoneel'!K196</f>
        <v>intern personeel</v>
      </c>
      <c r="I178" s="31">
        <f>'Invoeren projectpersoneel'!L196</f>
        <v>0</v>
      </c>
      <c r="J178" s="31" t="str">
        <f>'Invoeren projectpersoneel'!M196</f>
        <v/>
      </c>
      <c r="K178" s="31" t="str">
        <f>'Invoeren projectpersoneel'!N196</f>
        <v>nee</v>
      </c>
      <c r="L178" s="31">
        <f>'Invoeren projectpersoneel'!O196</f>
        <v>0</v>
      </c>
      <c r="M178" s="31">
        <f>'Invoeren projectpersoneel'!P196</f>
        <v>0</v>
      </c>
      <c r="N178" s="248">
        <f>'Invoeren projectpersoneel'!Q196</f>
        <v>0</v>
      </c>
      <c r="O178" s="248">
        <f>'Invoeren projectpersoneel'!R196</f>
        <v>0</v>
      </c>
      <c r="P178" s="31">
        <f>'Invoeren projectpersoneel'!S196</f>
        <v>0</v>
      </c>
      <c r="Q178" s="31">
        <f>'Invoeren projectpersoneel'!T196</f>
        <v>0</v>
      </c>
      <c r="R178" s="31">
        <f>'Invoeren projectpersoneel'!U196</f>
        <v>0</v>
      </c>
      <c r="S178" s="31">
        <f>'Invoeren projectpersoneel'!V196</f>
        <v>0</v>
      </c>
      <c r="T178" s="31">
        <f>'Invoeren projectpersoneel'!W196</f>
        <v>0</v>
      </c>
      <c r="U178" s="31">
        <f>'Invoeren projectpersoneel'!X196</f>
        <v>0</v>
      </c>
      <c r="V178" s="31" t="str">
        <f>'Invoeren projectpersoneel'!Y196</f>
        <v>intern personeel</v>
      </c>
      <c r="W178" s="31">
        <f>'Invoeren projectpersoneel'!Z196</f>
        <v>0</v>
      </c>
      <c r="X178" s="31">
        <f>'Invoeren projectpersoneel'!AA196</f>
        <v>0</v>
      </c>
      <c r="Y178" s="31">
        <f>'Invoeren projectpersoneel'!AB196</f>
        <v>0</v>
      </c>
      <c r="Z178" s="31">
        <f>'Invoeren projectpersoneel'!AC196</f>
        <v>0</v>
      </c>
      <c r="AA178" s="248">
        <f>'Invoeren projectpersoneel'!AD196</f>
        <v>0</v>
      </c>
      <c r="AB178" s="248">
        <f>'Invoeren projectpersoneel'!AE196</f>
        <v>0</v>
      </c>
      <c r="AC178" s="31">
        <f>'Invoeren projectpersoneel'!AF196</f>
        <v>0</v>
      </c>
      <c r="AD178" s="31">
        <f>'Invoeren projectpersoneel'!AG196</f>
        <v>0</v>
      </c>
      <c r="AE178" s="31">
        <f>'Invoeren projectpersoneel'!AH196</f>
        <v>0</v>
      </c>
      <c r="AF178" s="31">
        <f>'Invoeren projectpersoneel'!AI196</f>
        <v>0</v>
      </c>
      <c r="AG178" s="31">
        <f>'Invoeren projectpersoneel'!AJ196</f>
        <v>0</v>
      </c>
    </row>
    <row r="179" spans="1:33" x14ac:dyDescent="0.3">
      <c r="A179" s="31">
        <f>'Invoeren projectpersoneel'!D197</f>
        <v>178</v>
      </c>
      <c r="B179" s="31">
        <f>'Invoeren projectpersoneel'!F197</f>
        <v>0</v>
      </c>
      <c r="C179" s="31">
        <f>'Invoeren projectpersoneel'!G197</f>
        <v>0</v>
      </c>
      <c r="D179" s="31" t="e">
        <f>'Invoeren projectpersoneel'!#REF!</f>
        <v>#REF!</v>
      </c>
      <c r="E179" s="31">
        <f>'Invoeren projectpersoneel'!H197</f>
        <v>0</v>
      </c>
      <c r="F179" s="31">
        <f>'Invoeren projectpersoneel'!I197</f>
        <v>0</v>
      </c>
      <c r="G179" s="31">
        <f>'Invoeren projectpersoneel'!J197</f>
        <v>0</v>
      </c>
      <c r="H179" s="31" t="str">
        <f>'Invoeren projectpersoneel'!K197</f>
        <v>intern personeel</v>
      </c>
      <c r="I179" s="31">
        <f>'Invoeren projectpersoneel'!L197</f>
        <v>0</v>
      </c>
      <c r="J179" s="31" t="str">
        <f>'Invoeren projectpersoneel'!M197</f>
        <v/>
      </c>
      <c r="K179" s="31" t="str">
        <f>'Invoeren projectpersoneel'!N197</f>
        <v>nee</v>
      </c>
      <c r="L179" s="31">
        <f>'Invoeren projectpersoneel'!O197</f>
        <v>0</v>
      </c>
      <c r="M179" s="31">
        <f>'Invoeren projectpersoneel'!P197</f>
        <v>0</v>
      </c>
      <c r="N179" s="248">
        <f>'Invoeren projectpersoneel'!Q197</f>
        <v>0</v>
      </c>
      <c r="O179" s="248">
        <f>'Invoeren projectpersoneel'!R197</f>
        <v>0</v>
      </c>
      <c r="P179" s="31">
        <f>'Invoeren projectpersoneel'!S197</f>
        <v>0</v>
      </c>
      <c r="Q179" s="31">
        <f>'Invoeren projectpersoneel'!T197</f>
        <v>0</v>
      </c>
      <c r="R179" s="31">
        <f>'Invoeren projectpersoneel'!U197</f>
        <v>0</v>
      </c>
      <c r="S179" s="31">
        <f>'Invoeren projectpersoneel'!V197</f>
        <v>0</v>
      </c>
      <c r="T179" s="31">
        <f>'Invoeren projectpersoneel'!W197</f>
        <v>0</v>
      </c>
      <c r="U179" s="31">
        <f>'Invoeren projectpersoneel'!X197</f>
        <v>0</v>
      </c>
      <c r="V179" s="31" t="str">
        <f>'Invoeren projectpersoneel'!Y197</f>
        <v>intern personeel</v>
      </c>
      <c r="W179" s="31">
        <f>'Invoeren projectpersoneel'!Z197</f>
        <v>0</v>
      </c>
      <c r="X179" s="31">
        <f>'Invoeren projectpersoneel'!AA197</f>
        <v>0</v>
      </c>
      <c r="Y179" s="31">
        <f>'Invoeren projectpersoneel'!AB197</f>
        <v>0</v>
      </c>
      <c r="Z179" s="31">
        <f>'Invoeren projectpersoneel'!AC197</f>
        <v>0</v>
      </c>
      <c r="AA179" s="248">
        <f>'Invoeren projectpersoneel'!AD197</f>
        <v>0</v>
      </c>
      <c r="AB179" s="248">
        <f>'Invoeren projectpersoneel'!AE197</f>
        <v>0</v>
      </c>
      <c r="AC179" s="31">
        <f>'Invoeren projectpersoneel'!AF197</f>
        <v>0</v>
      </c>
      <c r="AD179" s="31">
        <f>'Invoeren projectpersoneel'!AG197</f>
        <v>0</v>
      </c>
      <c r="AE179" s="31">
        <f>'Invoeren projectpersoneel'!AH197</f>
        <v>0</v>
      </c>
      <c r="AF179" s="31">
        <f>'Invoeren projectpersoneel'!AI197</f>
        <v>0</v>
      </c>
      <c r="AG179" s="31">
        <f>'Invoeren projectpersoneel'!AJ197</f>
        <v>0</v>
      </c>
    </row>
    <row r="180" spans="1:33" x14ac:dyDescent="0.3">
      <c r="A180" s="31">
        <f>'Invoeren projectpersoneel'!D198</f>
        <v>179</v>
      </c>
      <c r="B180" s="31">
        <f>'Invoeren projectpersoneel'!F198</f>
        <v>0</v>
      </c>
      <c r="C180" s="31">
        <f>'Invoeren projectpersoneel'!G198</f>
        <v>0</v>
      </c>
      <c r="D180" s="31" t="e">
        <f>'Invoeren projectpersoneel'!#REF!</f>
        <v>#REF!</v>
      </c>
      <c r="E180" s="31">
        <f>'Invoeren projectpersoneel'!H198</f>
        <v>0</v>
      </c>
      <c r="F180" s="31">
        <f>'Invoeren projectpersoneel'!I198</f>
        <v>0</v>
      </c>
      <c r="G180" s="31">
        <f>'Invoeren projectpersoneel'!J198</f>
        <v>0</v>
      </c>
      <c r="H180" s="31" t="str">
        <f>'Invoeren projectpersoneel'!K198</f>
        <v>intern personeel</v>
      </c>
      <c r="I180" s="31">
        <f>'Invoeren projectpersoneel'!L198</f>
        <v>0</v>
      </c>
      <c r="J180" s="31" t="str">
        <f>'Invoeren projectpersoneel'!M198</f>
        <v/>
      </c>
      <c r="K180" s="31" t="str">
        <f>'Invoeren projectpersoneel'!N198</f>
        <v>nee</v>
      </c>
      <c r="L180" s="31">
        <f>'Invoeren projectpersoneel'!O198</f>
        <v>0</v>
      </c>
      <c r="M180" s="31">
        <f>'Invoeren projectpersoneel'!P198</f>
        <v>0</v>
      </c>
      <c r="N180" s="248">
        <f>'Invoeren projectpersoneel'!Q198</f>
        <v>0</v>
      </c>
      <c r="O180" s="248">
        <f>'Invoeren projectpersoneel'!R198</f>
        <v>0</v>
      </c>
      <c r="P180" s="31">
        <f>'Invoeren projectpersoneel'!S198</f>
        <v>0</v>
      </c>
      <c r="Q180" s="31">
        <f>'Invoeren projectpersoneel'!T198</f>
        <v>0</v>
      </c>
      <c r="R180" s="31">
        <f>'Invoeren projectpersoneel'!U198</f>
        <v>0</v>
      </c>
      <c r="S180" s="31">
        <f>'Invoeren projectpersoneel'!V198</f>
        <v>0</v>
      </c>
      <c r="T180" s="31">
        <f>'Invoeren projectpersoneel'!W198</f>
        <v>0</v>
      </c>
      <c r="U180" s="31">
        <f>'Invoeren projectpersoneel'!X198</f>
        <v>0</v>
      </c>
      <c r="V180" s="31" t="str">
        <f>'Invoeren projectpersoneel'!Y198</f>
        <v>intern personeel</v>
      </c>
      <c r="W180" s="31">
        <f>'Invoeren projectpersoneel'!Z198</f>
        <v>0</v>
      </c>
      <c r="X180" s="31">
        <f>'Invoeren projectpersoneel'!AA198</f>
        <v>0</v>
      </c>
      <c r="Y180" s="31">
        <f>'Invoeren projectpersoneel'!AB198</f>
        <v>0</v>
      </c>
      <c r="Z180" s="31">
        <f>'Invoeren projectpersoneel'!AC198</f>
        <v>0</v>
      </c>
      <c r="AA180" s="248">
        <f>'Invoeren projectpersoneel'!AD198</f>
        <v>0</v>
      </c>
      <c r="AB180" s="248">
        <f>'Invoeren projectpersoneel'!AE198</f>
        <v>0</v>
      </c>
      <c r="AC180" s="31">
        <f>'Invoeren projectpersoneel'!AF198</f>
        <v>0</v>
      </c>
      <c r="AD180" s="31">
        <f>'Invoeren projectpersoneel'!AG198</f>
        <v>0</v>
      </c>
      <c r="AE180" s="31">
        <f>'Invoeren projectpersoneel'!AH198</f>
        <v>0</v>
      </c>
      <c r="AF180" s="31">
        <f>'Invoeren projectpersoneel'!AI198</f>
        <v>0</v>
      </c>
      <c r="AG180" s="31">
        <f>'Invoeren projectpersoneel'!AJ198</f>
        <v>0</v>
      </c>
    </row>
    <row r="181" spans="1:33" x14ac:dyDescent="0.3">
      <c r="A181" s="31">
        <f>'Invoeren projectpersoneel'!D199</f>
        <v>180</v>
      </c>
      <c r="B181" s="31">
        <f>'Invoeren projectpersoneel'!F199</f>
        <v>0</v>
      </c>
      <c r="C181" s="31">
        <f>'Invoeren projectpersoneel'!G199</f>
        <v>0</v>
      </c>
      <c r="D181" s="31" t="e">
        <f>'Invoeren projectpersoneel'!#REF!</f>
        <v>#REF!</v>
      </c>
      <c r="E181" s="31">
        <f>'Invoeren projectpersoneel'!H199</f>
        <v>0</v>
      </c>
      <c r="F181" s="31">
        <f>'Invoeren projectpersoneel'!I199</f>
        <v>0</v>
      </c>
      <c r="G181" s="31">
        <f>'Invoeren projectpersoneel'!J199</f>
        <v>0</v>
      </c>
      <c r="H181" s="31" t="str">
        <f>'Invoeren projectpersoneel'!K199</f>
        <v>intern personeel</v>
      </c>
      <c r="I181" s="31">
        <f>'Invoeren projectpersoneel'!L199</f>
        <v>0</v>
      </c>
      <c r="J181" s="31" t="str">
        <f>'Invoeren projectpersoneel'!M199</f>
        <v/>
      </c>
      <c r="K181" s="31" t="str">
        <f>'Invoeren projectpersoneel'!N199</f>
        <v>nee</v>
      </c>
      <c r="L181" s="31">
        <f>'Invoeren projectpersoneel'!O199</f>
        <v>0</v>
      </c>
      <c r="M181" s="31">
        <f>'Invoeren projectpersoneel'!P199</f>
        <v>0</v>
      </c>
      <c r="N181" s="248">
        <f>'Invoeren projectpersoneel'!Q199</f>
        <v>0</v>
      </c>
      <c r="O181" s="248">
        <f>'Invoeren projectpersoneel'!R199</f>
        <v>0</v>
      </c>
      <c r="P181" s="31">
        <f>'Invoeren projectpersoneel'!S199</f>
        <v>0</v>
      </c>
      <c r="Q181" s="31">
        <f>'Invoeren projectpersoneel'!T199</f>
        <v>0</v>
      </c>
      <c r="R181" s="31">
        <f>'Invoeren projectpersoneel'!U199</f>
        <v>0</v>
      </c>
      <c r="S181" s="31">
        <f>'Invoeren projectpersoneel'!V199</f>
        <v>0</v>
      </c>
      <c r="T181" s="31">
        <f>'Invoeren projectpersoneel'!W199</f>
        <v>0</v>
      </c>
      <c r="U181" s="31">
        <f>'Invoeren projectpersoneel'!X199</f>
        <v>0</v>
      </c>
      <c r="V181" s="31" t="str">
        <f>'Invoeren projectpersoneel'!Y199</f>
        <v>intern personeel</v>
      </c>
      <c r="W181" s="31">
        <f>'Invoeren projectpersoneel'!Z199</f>
        <v>0</v>
      </c>
      <c r="X181" s="31">
        <f>'Invoeren projectpersoneel'!AA199</f>
        <v>0</v>
      </c>
      <c r="Y181" s="31">
        <f>'Invoeren projectpersoneel'!AB199</f>
        <v>0</v>
      </c>
      <c r="Z181" s="31">
        <f>'Invoeren projectpersoneel'!AC199</f>
        <v>0</v>
      </c>
      <c r="AA181" s="248">
        <f>'Invoeren projectpersoneel'!AD199</f>
        <v>0</v>
      </c>
      <c r="AB181" s="248">
        <f>'Invoeren projectpersoneel'!AE199</f>
        <v>0</v>
      </c>
      <c r="AC181" s="31">
        <f>'Invoeren projectpersoneel'!AF199</f>
        <v>0</v>
      </c>
      <c r="AD181" s="31">
        <f>'Invoeren projectpersoneel'!AG199</f>
        <v>0</v>
      </c>
      <c r="AE181" s="31">
        <f>'Invoeren projectpersoneel'!AH199</f>
        <v>0</v>
      </c>
      <c r="AF181" s="31">
        <f>'Invoeren projectpersoneel'!AI199</f>
        <v>0</v>
      </c>
      <c r="AG181" s="31">
        <f>'Invoeren projectpersoneel'!AJ199</f>
        <v>0</v>
      </c>
    </row>
    <row r="182" spans="1:33" x14ac:dyDescent="0.3">
      <c r="A182" s="31">
        <f>'Invoeren projectpersoneel'!D200</f>
        <v>181</v>
      </c>
      <c r="B182" s="31">
        <f>'Invoeren projectpersoneel'!F200</f>
        <v>0</v>
      </c>
      <c r="C182" s="31">
        <f>'Invoeren projectpersoneel'!G200</f>
        <v>0</v>
      </c>
      <c r="D182" s="31" t="e">
        <f>'Invoeren projectpersoneel'!#REF!</f>
        <v>#REF!</v>
      </c>
      <c r="E182" s="31">
        <f>'Invoeren projectpersoneel'!H200</f>
        <v>0</v>
      </c>
      <c r="F182" s="31">
        <f>'Invoeren projectpersoneel'!I200</f>
        <v>0</v>
      </c>
      <c r="G182" s="31">
        <f>'Invoeren projectpersoneel'!J200</f>
        <v>0</v>
      </c>
      <c r="H182" s="31" t="str">
        <f>'Invoeren projectpersoneel'!K200</f>
        <v>intern personeel</v>
      </c>
      <c r="I182" s="31">
        <f>'Invoeren projectpersoneel'!L200</f>
        <v>0</v>
      </c>
      <c r="J182" s="31" t="str">
        <f>'Invoeren projectpersoneel'!M200</f>
        <v/>
      </c>
      <c r="K182" s="31" t="str">
        <f>'Invoeren projectpersoneel'!N200</f>
        <v>nee</v>
      </c>
      <c r="L182" s="31">
        <f>'Invoeren projectpersoneel'!O200</f>
        <v>0</v>
      </c>
      <c r="M182" s="31">
        <f>'Invoeren projectpersoneel'!P200</f>
        <v>0</v>
      </c>
      <c r="N182" s="248">
        <f>'Invoeren projectpersoneel'!Q200</f>
        <v>0</v>
      </c>
      <c r="O182" s="248">
        <f>'Invoeren projectpersoneel'!R200</f>
        <v>0</v>
      </c>
      <c r="P182" s="31">
        <f>'Invoeren projectpersoneel'!S200</f>
        <v>0</v>
      </c>
      <c r="Q182" s="31">
        <f>'Invoeren projectpersoneel'!T200</f>
        <v>0</v>
      </c>
      <c r="R182" s="31">
        <f>'Invoeren projectpersoneel'!U200</f>
        <v>0</v>
      </c>
      <c r="S182" s="31">
        <f>'Invoeren projectpersoneel'!V200</f>
        <v>0</v>
      </c>
      <c r="T182" s="31">
        <f>'Invoeren projectpersoneel'!W200</f>
        <v>0</v>
      </c>
      <c r="U182" s="31">
        <f>'Invoeren projectpersoneel'!X200</f>
        <v>0</v>
      </c>
      <c r="V182" s="31" t="str">
        <f>'Invoeren projectpersoneel'!Y200</f>
        <v>intern personeel</v>
      </c>
      <c r="W182" s="31">
        <f>'Invoeren projectpersoneel'!Z200</f>
        <v>0</v>
      </c>
      <c r="X182" s="31">
        <f>'Invoeren projectpersoneel'!AA200</f>
        <v>0</v>
      </c>
      <c r="Y182" s="31">
        <f>'Invoeren projectpersoneel'!AB200</f>
        <v>0</v>
      </c>
      <c r="Z182" s="31">
        <f>'Invoeren projectpersoneel'!AC200</f>
        <v>0</v>
      </c>
      <c r="AA182" s="248">
        <f>'Invoeren projectpersoneel'!AD200</f>
        <v>0</v>
      </c>
      <c r="AB182" s="248">
        <f>'Invoeren projectpersoneel'!AE200</f>
        <v>0</v>
      </c>
      <c r="AC182" s="31">
        <f>'Invoeren projectpersoneel'!AF200</f>
        <v>0</v>
      </c>
      <c r="AD182" s="31">
        <f>'Invoeren projectpersoneel'!AG200</f>
        <v>0</v>
      </c>
      <c r="AE182" s="31">
        <f>'Invoeren projectpersoneel'!AH200</f>
        <v>0</v>
      </c>
      <c r="AF182" s="31">
        <f>'Invoeren projectpersoneel'!AI200</f>
        <v>0</v>
      </c>
      <c r="AG182" s="31">
        <f>'Invoeren projectpersoneel'!AJ200</f>
        <v>0</v>
      </c>
    </row>
    <row r="183" spans="1:33" x14ac:dyDescent="0.3">
      <c r="A183" s="31">
        <f>'Invoeren projectpersoneel'!D201</f>
        <v>182</v>
      </c>
      <c r="B183" s="31">
        <f>'Invoeren projectpersoneel'!F201</f>
        <v>0</v>
      </c>
      <c r="C183" s="31">
        <f>'Invoeren projectpersoneel'!G201</f>
        <v>0</v>
      </c>
      <c r="D183" s="31" t="e">
        <f>'Invoeren projectpersoneel'!#REF!</f>
        <v>#REF!</v>
      </c>
      <c r="E183" s="31">
        <f>'Invoeren projectpersoneel'!H201</f>
        <v>0</v>
      </c>
      <c r="F183" s="31">
        <f>'Invoeren projectpersoneel'!I201</f>
        <v>0</v>
      </c>
      <c r="G183" s="31">
        <f>'Invoeren projectpersoneel'!J201</f>
        <v>0</v>
      </c>
      <c r="H183" s="31" t="str">
        <f>'Invoeren projectpersoneel'!K201</f>
        <v>intern personeel</v>
      </c>
      <c r="I183" s="31">
        <f>'Invoeren projectpersoneel'!L201</f>
        <v>0</v>
      </c>
      <c r="J183" s="31" t="str">
        <f>'Invoeren projectpersoneel'!M201</f>
        <v/>
      </c>
      <c r="K183" s="31" t="str">
        <f>'Invoeren projectpersoneel'!N201</f>
        <v>nee</v>
      </c>
      <c r="L183" s="31">
        <f>'Invoeren projectpersoneel'!O201</f>
        <v>0</v>
      </c>
      <c r="M183" s="31">
        <f>'Invoeren projectpersoneel'!P201</f>
        <v>0</v>
      </c>
      <c r="N183" s="248">
        <f>'Invoeren projectpersoneel'!Q201</f>
        <v>0</v>
      </c>
      <c r="O183" s="248">
        <f>'Invoeren projectpersoneel'!R201</f>
        <v>0</v>
      </c>
      <c r="P183" s="31">
        <f>'Invoeren projectpersoneel'!S201</f>
        <v>0</v>
      </c>
      <c r="Q183" s="31">
        <f>'Invoeren projectpersoneel'!T201</f>
        <v>0</v>
      </c>
      <c r="R183" s="31">
        <f>'Invoeren projectpersoneel'!U201</f>
        <v>0</v>
      </c>
      <c r="S183" s="31">
        <f>'Invoeren projectpersoneel'!V201</f>
        <v>0</v>
      </c>
      <c r="T183" s="31">
        <f>'Invoeren projectpersoneel'!W201</f>
        <v>0</v>
      </c>
      <c r="U183" s="31">
        <f>'Invoeren projectpersoneel'!X201</f>
        <v>0</v>
      </c>
      <c r="V183" s="31" t="str">
        <f>'Invoeren projectpersoneel'!Y201</f>
        <v>intern personeel</v>
      </c>
      <c r="W183" s="31">
        <f>'Invoeren projectpersoneel'!Z201</f>
        <v>0</v>
      </c>
      <c r="X183" s="31">
        <f>'Invoeren projectpersoneel'!AA201</f>
        <v>0</v>
      </c>
      <c r="Y183" s="31">
        <f>'Invoeren projectpersoneel'!AB201</f>
        <v>0</v>
      </c>
      <c r="Z183" s="31">
        <f>'Invoeren projectpersoneel'!AC201</f>
        <v>0</v>
      </c>
      <c r="AA183" s="248">
        <f>'Invoeren projectpersoneel'!AD201</f>
        <v>0</v>
      </c>
      <c r="AB183" s="248">
        <f>'Invoeren projectpersoneel'!AE201</f>
        <v>0</v>
      </c>
      <c r="AC183" s="31">
        <f>'Invoeren projectpersoneel'!AF201</f>
        <v>0</v>
      </c>
      <c r="AD183" s="31">
        <f>'Invoeren projectpersoneel'!AG201</f>
        <v>0</v>
      </c>
      <c r="AE183" s="31">
        <f>'Invoeren projectpersoneel'!AH201</f>
        <v>0</v>
      </c>
      <c r="AF183" s="31">
        <f>'Invoeren projectpersoneel'!AI201</f>
        <v>0</v>
      </c>
      <c r="AG183" s="31">
        <f>'Invoeren projectpersoneel'!AJ201</f>
        <v>0</v>
      </c>
    </row>
    <row r="184" spans="1:33" x14ac:dyDescent="0.3">
      <c r="A184" s="31">
        <f>'Invoeren projectpersoneel'!D202</f>
        <v>183</v>
      </c>
      <c r="B184" s="31">
        <f>'Invoeren projectpersoneel'!F202</f>
        <v>0</v>
      </c>
      <c r="C184" s="31">
        <f>'Invoeren projectpersoneel'!G202</f>
        <v>0</v>
      </c>
      <c r="D184" s="31" t="e">
        <f>'Invoeren projectpersoneel'!#REF!</f>
        <v>#REF!</v>
      </c>
      <c r="E184" s="31">
        <f>'Invoeren projectpersoneel'!H202</f>
        <v>0</v>
      </c>
      <c r="F184" s="31">
        <f>'Invoeren projectpersoneel'!I202</f>
        <v>0</v>
      </c>
      <c r="G184" s="31">
        <f>'Invoeren projectpersoneel'!J202</f>
        <v>0</v>
      </c>
      <c r="H184" s="31" t="str">
        <f>'Invoeren projectpersoneel'!K202</f>
        <v>intern personeel</v>
      </c>
      <c r="I184" s="31">
        <f>'Invoeren projectpersoneel'!L202</f>
        <v>0</v>
      </c>
      <c r="J184" s="31" t="str">
        <f>'Invoeren projectpersoneel'!M202</f>
        <v/>
      </c>
      <c r="K184" s="31" t="str">
        <f>'Invoeren projectpersoneel'!N202</f>
        <v>nee</v>
      </c>
      <c r="L184" s="31">
        <f>'Invoeren projectpersoneel'!O202</f>
        <v>0</v>
      </c>
      <c r="M184" s="31">
        <f>'Invoeren projectpersoneel'!P202</f>
        <v>0</v>
      </c>
      <c r="N184" s="248">
        <f>'Invoeren projectpersoneel'!Q202</f>
        <v>0</v>
      </c>
      <c r="O184" s="248">
        <f>'Invoeren projectpersoneel'!R202</f>
        <v>0</v>
      </c>
      <c r="P184" s="31">
        <f>'Invoeren projectpersoneel'!S202</f>
        <v>0</v>
      </c>
      <c r="Q184" s="31">
        <f>'Invoeren projectpersoneel'!T202</f>
        <v>0</v>
      </c>
      <c r="R184" s="31">
        <f>'Invoeren projectpersoneel'!U202</f>
        <v>0</v>
      </c>
      <c r="S184" s="31">
        <f>'Invoeren projectpersoneel'!V202</f>
        <v>0</v>
      </c>
      <c r="T184" s="31">
        <f>'Invoeren projectpersoneel'!W202</f>
        <v>0</v>
      </c>
      <c r="U184" s="31">
        <f>'Invoeren projectpersoneel'!X202</f>
        <v>0</v>
      </c>
      <c r="V184" s="31" t="str">
        <f>'Invoeren projectpersoneel'!Y202</f>
        <v>intern personeel</v>
      </c>
      <c r="W184" s="31">
        <f>'Invoeren projectpersoneel'!Z202</f>
        <v>0</v>
      </c>
      <c r="X184" s="31">
        <f>'Invoeren projectpersoneel'!AA202</f>
        <v>0</v>
      </c>
      <c r="Y184" s="31">
        <f>'Invoeren projectpersoneel'!AB202</f>
        <v>0</v>
      </c>
      <c r="Z184" s="31">
        <f>'Invoeren projectpersoneel'!AC202</f>
        <v>0</v>
      </c>
      <c r="AA184" s="248">
        <f>'Invoeren projectpersoneel'!AD202</f>
        <v>0</v>
      </c>
      <c r="AB184" s="248">
        <f>'Invoeren projectpersoneel'!AE202</f>
        <v>0</v>
      </c>
      <c r="AC184" s="31">
        <f>'Invoeren projectpersoneel'!AF202</f>
        <v>0</v>
      </c>
      <c r="AD184" s="31">
        <f>'Invoeren projectpersoneel'!AG202</f>
        <v>0</v>
      </c>
      <c r="AE184" s="31">
        <f>'Invoeren projectpersoneel'!AH202</f>
        <v>0</v>
      </c>
      <c r="AF184" s="31">
        <f>'Invoeren projectpersoneel'!AI202</f>
        <v>0</v>
      </c>
      <c r="AG184" s="31">
        <f>'Invoeren projectpersoneel'!AJ202</f>
        <v>0</v>
      </c>
    </row>
    <row r="185" spans="1:33" x14ac:dyDescent="0.3">
      <c r="A185" s="31">
        <f>'Invoeren projectpersoneel'!D203</f>
        <v>184</v>
      </c>
      <c r="B185" s="31">
        <f>'Invoeren projectpersoneel'!F203</f>
        <v>0</v>
      </c>
      <c r="C185" s="31">
        <f>'Invoeren projectpersoneel'!G203</f>
        <v>0</v>
      </c>
      <c r="D185" s="31" t="e">
        <f>'Invoeren projectpersoneel'!#REF!</f>
        <v>#REF!</v>
      </c>
      <c r="E185" s="31">
        <f>'Invoeren projectpersoneel'!H203</f>
        <v>0</v>
      </c>
      <c r="F185" s="31">
        <f>'Invoeren projectpersoneel'!I203</f>
        <v>0</v>
      </c>
      <c r="G185" s="31">
        <f>'Invoeren projectpersoneel'!J203</f>
        <v>0</v>
      </c>
      <c r="H185" s="31" t="str">
        <f>'Invoeren projectpersoneel'!K203</f>
        <v>intern personeel</v>
      </c>
      <c r="I185" s="31">
        <f>'Invoeren projectpersoneel'!L203</f>
        <v>0</v>
      </c>
      <c r="J185" s="31" t="str">
        <f>'Invoeren projectpersoneel'!M203</f>
        <v/>
      </c>
      <c r="K185" s="31" t="str">
        <f>'Invoeren projectpersoneel'!N203</f>
        <v>nee</v>
      </c>
      <c r="L185" s="31">
        <f>'Invoeren projectpersoneel'!O203</f>
        <v>0</v>
      </c>
      <c r="M185" s="31">
        <f>'Invoeren projectpersoneel'!P203</f>
        <v>0</v>
      </c>
      <c r="N185" s="248">
        <f>'Invoeren projectpersoneel'!Q203</f>
        <v>0</v>
      </c>
      <c r="O185" s="248">
        <f>'Invoeren projectpersoneel'!R203</f>
        <v>0</v>
      </c>
      <c r="P185" s="31">
        <f>'Invoeren projectpersoneel'!S203</f>
        <v>0</v>
      </c>
      <c r="Q185" s="31">
        <f>'Invoeren projectpersoneel'!T203</f>
        <v>0</v>
      </c>
      <c r="R185" s="31">
        <f>'Invoeren projectpersoneel'!U203</f>
        <v>0</v>
      </c>
      <c r="S185" s="31">
        <f>'Invoeren projectpersoneel'!V203</f>
        <v>0</v>
      </c>
      <c r="T185" s="31">
        <f>'Invoeren projectpersoneel'!W203</f>
        <v>0</v>
      </c>
      <c r="U185" s="31">
        <f>'Invoeren projectpersoneel'!X203</f>
        <v>0</v>
      </c>
      <c r="V185" s="31" t="str">
        <f>'Invoeren projectpersoneel'!Y203</f>
        <v>intern personeel</v>
      </c>
      <c r="W185" s="31">
        <f>'Invoeren projectpersoneel'!Z203</f>
        <v>0</v>
      </c>
      <c r="X185" s="31">
        <f>'Invoeren projectpersoneel'!AA203</f>
        <v>0</v>
      </c>
      <c r="Y185" s="31">
        <f>'Invoeren projectpersoneel'!AB203</f>
        <v>0</v>
      </c>
      <c r="Z185" s="31">
        <f>'Invoeren projectpersoneel'!AC203</f>
        <v>0</v>
      </c>
      <c r="AA185" s="248">
        <f>'Invoeren projectpersoneel'!AD203</f>
        <v>0</v>
      </c>
      <c r="AB185" s="248">
        <f>'Invoeren projectpersoneel'!AE203</f>
        <v>0</v>
      </c>
      <c r="AC185" s="31">
        <f>'Invoeren projectpersoneel'!AF203</f>
        <v>0</v>
      </c>
      <c r="AD185" s="31">
        <f>'Invoeren projectpersoneel'!AG203</f>
        <v>0</v>
      </c>
      <c r="AE185" s="31">
        <f>'Invoeren projectpersoneel'!AH203</f>
        <v>0</v>
      </c>
      <c r="AF185" s="31">
        <f>'Invoeren projectpersoneel'!AI203</f>
        <v>0</v>
      </c>
      <c r="AG185" s="31">
        <f>'Invoeren projectpersoneel'!AJ203</f>
        <v>0</v>
      </c>
    </row>
    <row r="186" spans="1:33" x14ac:dyDescent="0.3">
      <c r="A186" s="31">
        <f>'Invoeren projectpersoneel'!D204</f>
        <v>185</v>
      </c>
      <c r="B186" s="31">
        <f>'Invoeren projectpersoneel'!F204</f>
        <v>0</v>
      </c>
      <c r="C186" s="31">
        <f>'Invoeren projectpersoneel'!G204</f>
        <v>0</v>
      </c>
      <c r="D186" s="31" t="e">
        <f>'Invoeren projectpersoneel'!#REF!</f>
        <v>#REF!</v>
      </c>
      <c r="E186" s="31">
        <f>'Invoeren projectpersoneel'!H204</f>
        <v>0</v>
      </c>
      <c r="F186" s="31">
        <f>'Invoeren projectpersoneel'!I204</f>
        <v>0</v>
      </c>
      <c r="G186" s="31">
        <f>'Invoeren projectpersoneel'!J204</f>
        <v>0</v>
      </c>
      <c r="H186" s="31" t="str">
        <f>'Invoeren projectpersoneel'!K204</f>
        <v>intern personeel</v>
      </c>
      <c r="I186" s="31">
        <f>'Invoeren projectpersoneel'!L204</f>
        <v>0</v>
      </c>
      <c r="J186" s="31" t="str">
        <f>'Invoeren projectpersoneel'!M204</f>
        <v/>
      </c>
      <c r="K186" s="31" t="str">
        <f>'Invoeren projectpersoneel'!N204</f>
        <v>nee</v>
      </c>
      <c r="L186" s="31">
        <f>'Invoeren projectpersoneel'!O204</f>
        <v>0</v>
      </c>
      <c r="M186" s="31">
        <f>'Invoeren projectpersoneel'!P204</f>
        <v>0</v>
      </c>
      <c r="N186" s="248">
        <f>'Invoeren projectpersoneel'!Q204</f>
        <v>0</v>
      </c>
      <c r="O186" s="248">
        <f>'Invoeren projectpersoneel'!R204</f>
        <v>0</v>
      </c>
      <c r="P186" s="31">
        <f>'Invoeren projectpersoneel'!S204</f>
        <v>0</v>
      </c>
      <c r="Q186" s="31">
        <f>'Invoeren projectpersoneel'!T204</f>
        <v>0</v>
      </c>
      <c r="R186" s="31">
        <f>'Invoeren projectpersoneel'!U204</f>
        <v>0</v>
      </c>
      <c r="S186" s="31">
        <f>'Invoeren projectpersoneel'!V204</f>
        <v>0</v>
      </c>
      <c r="T186" s="31">
        <f>'Invoeren projectpersoneel'!W204</f>
        <v>0</v>
      </c>
      <c r="U186" s="31">
        <f>'Invoeren projectpersoneel'!X204</f>
        <v>0</v>
      </c>
      <c r="V186" s="31" t="str">
        <f>'Invoeren projectpersoneel'!Y204</f>
        <v>intern personeel</v>
      </c>
      <c r="W186" s="31">
        <f>'Invoeren projectpersoneel'!Z204</f>
        <v>0</v>
      </c>
      <c r="X186" s="31">
        <f>'Invoeren projectpersoneel'!AA204</f>
        <v>0</v>
      </c>
      <c r="Y186" s="31">
        <f>'Invoeren projectpersoneel'!AB204</f>
        <v>0</v>
      </c>
      <c r="Z186" s="31">
        <f>'Invoeren projectpersoneel'!AC204</f>
        <v>0</v>
      </c>
      <c r="AA186" s="248">
        <f>'Invoeren projectpersoneel'!AD204</f>
        <v>0</v>
      </c>
      <c r="AB186" s="248">
        <f>'Invoeren projectpersoneel'!AE204</f>
        <v>0</v>
      </c>
      <c r="AC186" s="31">
        <f>'Invoeren projectpersoneel'!AF204</f>
        <v>0</v>
      </c>
      <c r="AD186" s="31">
        <f>'Invoeren projectpersoneel'!AG204</f>
        <v>0</v>
      </c>
      <c r="AE186" s="31">
        <f>'Invoeren projectpersoneel'!AH204</f>
        <v>0</v>
      </c>
      <c r="AF186" s="31">
        <f>'Invoeren projectpersoneel'!AI204</f>
        <v>0</v>
      </c>
      <c r="AG186" s="31">
        <f>'Invoeren projectpersoneel'!AJ204</f>
        <v>0</v>
      </c>
    </row>
    <row r="187" spans="1:33" x14ac:dyDescent="0.3">
      <c r="A187" s="31">
        <f>'Invoeren projectpersoneel'!D205</f>
        <v>186</v>
      </c>
      <c r="B187" s="31">
        <f>'Invoeren projectpersoneel'!F205</f>
        <v>0</v>
      </c>
      <c r="C187" s="31">
        <f>'Invoeren projectpersoneel'!G205</f>
        <v>0</v>
      </c>
      <c r="D187" s="31" t="e">
        <f>'Invoeren projectpersoneel'!#REF!</f>
        <v>#REF!</v>
      </c>
      <c r="E187" s="31">
        <f>'Invoeren projectpersoneel'!H205</f>
        <v>0</v>
      </c>
      <c r="F187" s="31">
        <f>'Invoeren projectpersoneel'!I205</f>
        <v>0</v>
      </c>
      <c r="G187" s="31">
        <f>'Invoeren projectpersoneel'!J205</f>
        <v>0</v>
      </c>
      <c r="H187" s="31" t="str">
        <f>'Invoeren projectpersoneel'!K205</f>
        <v>intern personeel</v>
      </c>
      <c r="I187" s="31">
        <f>'Invoeren projectpersoneel'!L205</f>
        <v>0</v>
      </c>
      <c r="J187" s="31" t="str">
        <f>'Invoeren projectpersoneel'!M205</f>
        <v/>
      </c>
      <c r="K187" s="31" t="str">
        <f>'Invoeren projectpersoneel'!N205</f>
        <v>nee</v>
      </c>
      <c r="L187" s="31">
        <f>'Invoeren projectpersoneel'!O205</f>
        <v>0</v>
      </c>
      <c r="M187" s="31">
        <f>'Invoeren projectpersoneel'!P205</f>
        <v>0</v>
      </c>
      <c r="N187" s="248">
        <f>'Invoeren projectpersoneel'!Q205</f>
        <v>0</v>
      </c>
      <c r="O187" s="248">
        <f>'Invoeren projectpersoneel'!R205</f>
        <v>0</v>
      </c>
      <c r="P187" s="31">
        <f>'Invoeren projectpersoneel'!S205</f>
        <v>0</v>
      </c>
      <c r="Q187" s="31">
        <f>'Invoeren projectpersoneel'!T205</f>
        <v>0</v>
      </c>
      <c r="R187" s="31">
        <f>'Invoeren projectpersoneel'!U205</f>
        <v>0</v>
      </c>
      <c r="S187" s="31">
        <f>'Invoeren projectpersoneel'!V205</f>
        <v>0</v>
      </c>
      <c r="T187" s="31">
        <f>'Invoeren projectpersoneel'!W205</f>
        <v>0</v>
      </c>
      <c r="U187" s="31">
        <f>'Invoeren projectpersoneel'!X205</f>
        <v>0</v>
      </c>
      <c r="V187" s="31" t="str">
        <f>'Invoeren projectpersoneel'!Y205</f>
        <v>intern personeel</v>
      </c>
      <c r="W187" s="31">
        <f>'Invoeren projectpersoneel'!Z205</f>
        <v>0</v>
      </c>
      <c r="X187" s="31">
        <f>'Invoeren projectpersoneel'!AA205</f>
        <v>0</v>
      </c>
      <c r="Y187" s="31">
        <f>'Invoeren projectpersoneel'!AB205</f>
        <v>0</v>
      </c>
      <c r="Z187" s="31">
        <f>'Invoeren projectpersoneel'!AC205</f>
        <v>0</v>
      </c>
      <c r="AA187" s="248">
        <f>'Invoeren projectpersoneel'!AD205</f>
        <v>0</v>
      </c>
      <c r="AB187" s="248">
        <f>'Invoeren projectpersoneel'!AE205</f>
        <v>0</v>
      </c>
      <c r="AC187" s="31">
        <f>'Invoeren projectpersoneel'!AF205</f>
        <v>0</v>
      </c>
      <c r="AD187" s="31">
        <f>'Invoeren projectpersoneel'!AG205</f>
        <v>0</v>
      </c>
      <c r="AE187" s="31">
        <f>'Invoeren projectpersoneel'!AH205</f>
        <v>0</v>
      </c>
      <c r="AF187" s="31">
        <f>'Invoeren projectpersoneel'!AI205</f>
        <v>0</v>
      </c>
      <c r="AG187" s="31">
        <f>'Invoeren projectpersoneel'!AJ205</f>
        <v>0</v>
      </c>
    </row>
    <row r="188" spans="1:33" x14ac:dyDescent="0.3">
      <c r="A188" s="31">
        <f>'Invoeren projectpersoneel'!D206</f>
        <v>187</v>
      </c>
      <c r="B188" s="31">
        <f>'Invoeren projectpersoneel'!F206</f>
        <v>0</v>
      </c>
      <c r="C188" s="31">
        <f>'Invoeren projectpersoneel'!G206</f>
        <v>0</v>
      </c>
      <c r="D188" s="31" t="e">
        <f>'Invoeren projectpersoneel'!#REF!</f>
        <v>#REF!</v>
      </c>
      <c r="E188" s="31">
        <f>'Invoeren projectpersoneel'!H206</f>
        <v>0</v>
      </c>
      <c r="F188" s="31">
        <f>'Invoeren projectpersoneel'!I206</f>
        <v>0</v>
      </c>
      <c r="G188" s="31">
        <f>'Invoeren projectpersoneel'!J206</f>
        <v>0</v>
      </c>
      <c r="H188" s="31" t="str">
        <f>'Invoeren projectpersoneel'!K206</f>
        <v>intern personeel</v>
      </c>
      <c r="I188" s="31">
        <f>'Invoeren projectpersoneel'!L206</f>
        <v>0</v>
      </c>
      <c r="J188" s="31" t="str">
        <f>'Invoeren projectpersoneel'!M206</f>
        <v/>
      </c>
      <c r="K188" s="31" t="str">
        <f>'Invoeren projectpersoneel'!N206</f>
        <v>nee</v>
      </c>
      <c r="L188" s="31">
        <f>'Invoeren projectpersoneel'!O206</f>
        <v>0</v>
      </c>
      <c r="M188" s="31">
        <f>'Invoeren projectpersoneel'!P206</f>
        <v>0</v>
      </c>
      <c r="N188" s="248">
        <f>'Invoeren projectpersoneel'!Q206</f>
        <v>0</v>
      </c>
      <c r="O188" s="248">
        <f>'Invoeren projectpersoneel'!R206</f>
        <v>0</v>
      </c>
      <c r="P188" s="31">
        <f>'Invoeren projectpersoneel'!S206</f>
        <v>0</v>
      </c>
      <c r="Q188" s="31">
        <f>'Invoeren projectpersoneel'!T206</f>
        <v>0</v>
      </c>
      <c r="R188" s="31">
        <f>'Invoeren projectpersoneel'!U206</f>
        <v>0</v>
      </c>
      <c r="S188" s="31">
        <f>'Invoeren projectpersoneel'!V206</f>
        <v>0</v>
      </c>
      <c r="T188" s="31">
        <f>'Invoeren projectpersoneel'!W206</f>
        <v>0</v>
      </c>
      <c r="U188" s="31">
        <f>'Invoeren projectpersoneel'!X206</f>
        <v>0</v>
      </c>
      <c r="V188" s="31" t="str">
        <f>'Invoeren projectpersoneel'!Y206</f>
        <v>intern personeel</v>
      </c>
      <c r="W188" s="31">
        <f>'Invoeren projectpersoneel'!Z206</f>
        <v>0</v>
      </c>
      <c r="X188" s="31">
        <f>'Invoeren projectpersoneel'!AA206</f>
        <v>0</v>
      </c>
      <c r="Y188" s="31">
        <f>'Invoeren projectpersoneel'!AB206</f>
        <v>0</v>
      </c>
      <c r="Z188" s="31">
        <f>'Invoeren projectpersoneel'!AC206</f>
        <v>0</v>
      </c>
      <c r="AA188" s="248">
        <f>'Invoeren projectpersoneel'!AD206</f>
        <v>0</v>
      </c>
      <c r="AB188" s="248">
        <f>'Invoeren projectpersoneel'!AE206</f>
        <v>0</v>
      </c>
      <c r="AC188" s="31">
        <f>'Invoeren projectpersoneel'!AF206</f>
        <v>0</v>
      </c>
      <c r="AD188" s="31">
        <f>'Invoeren projectpersoneel'!AG206</f>
        <v>0</v>
      </c>
      <c r="AE188" s="31">
        <f>'Invoeren projectpersoneel'!AH206</f>
        <v>0</v>
      </c>
      <c r="AF188" s="31">
        <f>'Invoeren projectpersoneel'!AI206</f>
        <v>0</v>
      </c>
      <c r="AG188" s="31">
        <f>'Invoeren projectpersoneel'!AJ206</f>
        <v>0</v>
      </c>
    </row>
    <row r="189" spans="1:33" x14ac:dyDescent="0.3">
      <c r="A189" s="31">
        <f>'Invoeren projectpersoneel'!D207</f>
        <v>188</v>
      </c>
      <c r="B189" s="31">
        <f>'Invoeren projectpersoneel'!F207</f>
        <v>0</v>
      </c>
      <c r="C189" s="31">
        <f>'Invoeren projectpersoneel'!G207</f>
        <v>0</v>
      </c>
      <c r="D189" s="31" t="e">
        <f>'Invoeren projectpersoneel'!#REF!</f>
        <v>#REF!</v>
      </c>
      <c r="E189" s="31">
        <f>'Invoeren projectpersoneel'!H207</f>
        <v>0</v>
      </c>
      <c r="F189" s="31">
        <f>'Invoeren projectpersoneel'!I207</f>
        <v>0</v>
      </c>
      <c r="G189" s="31">
        <f>'Invoeren projectpersoneel'!J207</f>
        <v>0</v>
      </c>
      <c r="H189" s="31" t="str">
        <f>'Invoeren projectpersoneel'!K207</f>
        <v>intern personeel</v>
      </c>
      <c r="I189" s="31">
        <f>'Invoeren projectpersoneel'!L207</f>
        <v>0</v>
      </c>
      <c r="J189" s="31" t="str">
        <f>'Invoeren projectpersoneel'!M207</f>
        <v/>
      </c>
      <c r="K189" s="31" t="str">
        <f>'Invoeren projectpersoneel'!N207</f>
        <v>nee</v>
      </c>
      <c r="L189" s="31">
        <f>'Invoeren projectpersoneel'!O207</f>
        <v>0</v>
      </c>
      <c r="M189" s="31">
        <f>'Invoeren projectpersoneel'!P207</f>
        <v>0</v>
      </c>
      <c r="N189" s="248">
        <f>'Invoeren projectpersoneel'!Q207</f>
        <v>0</v>
      </c>
      <c r="O189" s="248">
        <f>'Invoeren projectpersoneel'!R207</f>
        <v>0</v>
      </c>
      <c r="P189" s="31">
        <f>'Invoeren projectpersoneel'!S207</f>
        <v>0</v>
      </c>
      <c r="Q189" s="31">
        <f>'Invoeren projectpersoneel'!T207</f>
        <v>0</v>
      </c>
      <c r="R189" s="31">
        <f>'Invoeren projectpersoneel'!U207</f>
        <v>0</v>
      </c>
      <c r="S189" s="31">
        <f>'Invoeren projectpersoneel'!V207</f>
        <v>0</v>
      </c>
      <c r="T189" s="31">
        <f>'Invoeren projectpersoneel'!W207</f>
        <v>0</v>
      </c>
      <c r="U189" s="31">
        <f>'Invoeren projectpersoneel'!X207</f>
        <v>0</v>
      </c>
      <c r="V189" s="31" t="str">
        <f>'Invoeren projectpersoneel'!Y207</f>
        <v>intern personeel</v>
      </c>
      <c r="W189" s="31">
        <f>'Invoeren projectpersoneel'!Z207</f>
        <v>0</v>
      </c>
      <c r="X189" s="31">
        <f>'Invoeren projectpersoneel'!AA207</f>
        <v>0</v>
      </c>
      <c r="Y189" s="31">
        <f>'Invoeren projectpersoneel'!AB207</f>
        <v>0</v>
      </c>
      <c r="Z189" s="31">
        <f>'Invoeren projectpersoneel'!AC207</f>
        <v>0</v>
      </c>
      <c r="AA189" s="248">
        <f>'Invoeren projectpersoneel'!AD207</f>
        <v>0</v>
      </c>
      <c r="AB189" s="248">
        <f>'Invoeren projectpersoneel'!AE207</f>
        <v>0</v>
      </c>
      <c r="AC189" s="31">
        <f>'Invoeren projectpersoneel'!AF207</f>
        <v>0</v>
      </c>
      <c r="AD189" s="31">
        <f>'Invoeren projectpersoneel'!AG207</f>
        <v>0</v>
      </c>
      <c r="AE189" s="31">
        <f>'Invoeren projectpersoneel'!AH207</f>
        <v>0</v>
      </c>
      <c r="AF189" s="31">
        <f>'Invoeren projectpersoneel'!AI207</f>
        <v>0</v>
      </c>
      <c r="AG189" s="31">
        <f>'Invoeren projectpersoneel'!AJ207</f>
        <v>0</v>
      </c>
    </row>
    <row r="190" spans="1:33" x14ac:dyDescent="0.3">
      <c r="A190" s="31">
        <f>'Invoeren projectpersoneel'!D208</f>
        <v>189</v>
      </c>
      <c r="B190" s="31">
        <f>'Invoeren projectpersoneel'!F208</f>
        <v>0</v>
      </c>
      <c r="C190" s="31">
        <f>'Invoeren projectpersoneel'!G208</f>
        <v>0</v>
      </c>
      <c r="D190" s="31" t="e">
        <f>'Invoeren projectpersoneel'!#REF!</f>
        <v>#REF!</v>
      </c>
      <c r="E190" s="31">
        <f>'Invoeren projectpersoneel'!H208</f>
        <v>0</v>
      </c>
      <c r="F190" s="31">
        <f>'Invoeren projectpersoneel'!I208</f>
        <v>0</v>
      </c>
      <c r="G190" s="31">
        <f>'Invoeren projectpersoneel'!J208</f>
        <v>0</v>
      </c>
      <c r="H190" s="31" t="str">
        <f>'Invoeren projectpersoneel'!K208</f>
        <v>intern personeel</v>
      </c>
      <c r="I190" s="31">
        <f>'Invoeren projectpersoneel'!L208</f>
        <v>0</v>
      </c>
      <c r="J190" s="31" t="str">
        <f>'Invoeren projectpersoneel'!M208</f>
        <v/>
      </c>
      <c r="K190" s="31" t="str">
        <f>'Invoeren projectpersoneel'!N208</f>
        <v>nee</v>
      </c>
      <c r="L190" s="31">
        <f>'Invoeren projectpersoneel'!O208</f>
        <v>0</v>
      </c>
      <c r="M190" s="31">
        <f>'Invoeren projectpersoneel'!P208</f>
        <v>0</v>
      </c>
      <c r="N190" s="248">
        <f>'Invoeren projectpersoneel'!Q208</f>
        <v>0</v>
      </c>
      <c r="O190" s="248">
        <f>'Invoeren projectpersoneel'!R208</f>
        <v>0</v>
      </c>
      <c r="P190" s="31">
        <f>'Invoeren projectpersoneel'!S208</f>
        <v>0</v>
      </c>
      <c r="Q190" s="31">
        <f>'Invoeren projectpersoneel'!T208</f>
        <v>0</v>
      </c>
      <c r="R190" s="31">
        <f>'Invoeren projectpersoneel'!U208</f>
        <v>0</v>
      </c>
      <c r="S190" s="31">
        <f>'Invoeren projectpersoneel'!V208</f>
        <v>0</v>
      </c>
      <c r="T190" s="31">
        <f>'Invoeren projectpersoneel'!W208</f>
        <v>0</v>
      </c>
      <c r="U190" s="31">
        <f>'Invoeren projectpersoneel'!X208</f>
        <v>0</v>
      </c>
      <c r="V190" s="31" t="str">
        <f>'Invoeren projectpersoneel'!Y208</f>
        <v>intern personeel</v>
      </c>
      <c r="W190" s="31">
        <f>'Invoeren projectpersoneel'!Z208</f>
        <v>0</v>
      </c>
      <c r="X190" s="31">
        <f>'Invoeren projectpersoneel'!AA208</f>
        <v>0</v>
      </c>
      <c r="Y190" s="31">
        <f>'Invoeren projectpersoneel'!AB208</f>
        <v>0</v>
      </c>
      <c r="Z190" s="31">
        <f>'Invoeren projectpersoneel'!AC208</f>
        <v>0</v>
      </c>
      <c r="AA190" s="248">
        <f>'Invoeren projectpersoneel'!AD208</f>
        <v>0</v>
      </c>
      <c r="AB190" s="248">
        <f>'Invoeren projectpersoneel'!AE208</f>
        <v>0</v>
      </c>
      <c r="AC190" s="31">
        <f>'Invoeren projectpersoneel'!AF208</f>
        <v>0</v>
      </c>
      <c r="AD190" s="31">
        <f>'Invoeren projectpersoneel'!AG208</f>
        <v>0</v>
      </c>
      <c r="AE190" s="31">
        <f>'Invoeren projectpersoneel'!AH208</f>
        <v>0</v>
      </c>
      <c r="AF190" s="31">
        <f>'Invoeren projectpersoneel'!AI208</f>
        <v>0</v>
      </c>
      <c r="AG190" s="31">
        <f>'Invoeren projectpersoneel'!AJ208</f>
        <v>0</v>
      </c>
    </row>
    <row r="191" spans="1:33" x14ac:dyDescent="0.3">
      <c r="A191" s="31">
        <f>'Invoeren projectpersoneel'!D209</f>
        <v>190</v>
      </c>
      <c r="B191" s="31">
        <f>'Invoeren projectpersoneel'!F209</f>
        <v>0</v>
      </c>
      <c r="C191" s="31">
        <f>'Invoeren projectpersoneel'!G209</f>
        <v>0</v>
      </c>
      <c r="D191" s="31" t="e">
        <f>'Invoeren projectpersoneel'!#REF!</f>
        <v>#REF!</v>
      </c>
      <c r="E191" s="31">
        <f>'Invoeren projectpersoneel'!H209</f>
        <v>0</v>
      </c>
      <c r="F191" s="31">
        <f>'Invoeren projectpersoneel'!I209</f>
        <v>0</v>
      </c>
      <c r="G191" s="31">
        <f>'Invoeren projectpersoneel'!J209</f>
        <v>0</v>
      </c>
      <c r="H191" s="31" t="str">
        <f>'Invoeren projectpersoneel'!K209</f>
        <v>intern personeel</v>
      </c>
      <c r="I191" s="31">
        <f>'Invoeren projectpersoneel'!L209</f>
        <v>0</v>
      </c>
      <c r="J191" s="31" t="str">
        <f>'Invoeren projectpersoneel'!M209</f>
        <v/>
      </c>
      <c r="K191" s="31" t="str">
        <f>'Invoeren projectpersoneel'!N209</f>
        <v>nee</v>
      </c>
      <c r="L191" s="31">
        <f>'Invoeren projectpersoneel'!O209</f>
        <v>0</v>
      </c>
      <c r="M191" s="31">
        <f>'Invoeren projectpersoneel'!P209</f>
        <v>0</v>
      </c>
      <c r="N191" s="248">
        <f>'Invoeren projectpersoneel'!Q209</f>
        <v>0</v>
      </c>
      <c r="O191" s="248">
        <f>'Invoeren projectpersoneel'!R209</f>
        <v>0</v>
      </c>
      <c r="P191" s="31">
        <f>'Invoeren projectpersoneel'!S209</f>
        <v>0</v>
      </c>
      <c r="Q191" s="31">
        <f>'Invoeren projectpersoneel'!T209</f>
        <v>0</v>
      </c>
      <c r="R191" s="31">
        <f>'Invoeren projectpersoneel'!U209</f>
        <v>0</v>
      </c>
      <c r="S191" s="31">
        <f>'Invoeren projectpersoneel'!V209</f>
        <v>0</v>
      </c>
      <c r="T191" s="31">
        <f>'Invoeren projectpersoneel'!W209</f>
        <v>0</v>
      </c>
      <c r="U191" s="31">
        <f>'Invoeren projectpersoneel'!X209</f>
        <v>0</v>
      </c>
      <c r="V191" s="31" t="str">
        <f>'Invoeren projectpersoneel'!Y209</f>
        <v>intern personeel</v>
      </c>
      <c r="W191" s="31">
        <f>'Invoeren projectpersoneel'!Z209</f>
        <v>0</v>
      </c>
      <c r="X191" s="31">
        <f>'Invoeren projectpersoneel'!AA209</f>
        <v>0</v>
      </c>
      <c r="Y191" s="31">
        <f>'Invoeren projectpersoneel'!AB209</f>
        <v>0</v>
      </c>
      <c r="Z191" s="31">
        <f>'Invoeren projectpersoneel'!AC209</f>
        <v>0</v>
      </c>
      <c r="AA191" s="248">
        <f>'Invoeren projectpersoneel'!AD209</f>
        <v>0</v>
      </c>
      <c r="AB191" s="248">
        <f>'Invoeren projectpersoneel'!AE209</f>
        <v>0</v>
      </c>
      <c r="AC191" s="31">
        <f>'Invoeren projectpersoneel'!AF209</f>
        <v>0</v>
      </c>
      <c r="AD191" s="31">
        <f>'Invoeren projectpersoneel'!AG209</f>
        <v>0</v>
      </c>
      <c r="AE191" s="31">
        <f>'Invoeren projectpersoneel'!AH209</f>
        <v>0</v>
      </c>
      <c r="AF191" s="31">
        <f>'Invoeren projectpersoneel'!AI209</f>
        <v>0</v>
      </c>
      <c r="AG191" s="31">
        <f>'Invoeren projectpersoneel'!AJ209</f>
        <v>0</v>
      </c>
    </row>
    <row r="192" spans="1:33" x14ac:dyDescent="0.3">
      <c r="A192" s="31">
        <f>'Invoeren projectpersoneel'!D210</f>
        <v>191</v>
      </c>
      <c r="B192" s="31">
        <f>'Invoeren projectpersoneel'!F210</f>
        <v>0</v>
      </c>
      <c r="C192" s="31">
        <f>'Invoeren projectpersoneel'!G210</f>
        <v>0</v>
      </c>
      <c r="D192" s="31" t="e">
        <f>'Invoeren projectpersoneel'!#REF!</f>
        <v>#REF!</v>
      </c>
      <c r="E192" s="31">
        <f>'Invoeren projectpersoneel'!H210</f>
        <v>0</v>
      </c>
      <c r="F192" s="31">
        <f>'Invoeren projectpersoneel'!I210</f>
        <v>0</v>
      </c>
      <c r="G192" s="31">
        <f>'Invoeren projectpersoneel'!J210</f>
        <v>0</v>
      </c>
      <c r="H192" s="31" t="str">
        <f>'Invoeren projectpersoneel'!K210</f>
        <v>intern personeel</v>
      </c>
      <c r="I192" s="31">
        <f>'Invoeren projectpersoneel'!L210</f>
        <v>0</v>
      </c>
      <c r="J192" s="31" t="str">
        <f>'Invoeren projectpersoneel'!M210</f>
        <v/>
      </c>
      <c r="K192" s="31" t="str">
        <f>'Invoeren projectpersoneel'!N210</f>
        <v>nee</v>
      </c>
      <c r="L192" s="31">
        <f>'Invoeren projectpersoneel'!O210</f>
        <v>0</v>
      </c>
      <c r="M192" s="31">
        <f>'Invoeren projectpersoneel'!P210</f>
        <v>0</v>
      </c>
      <c r="N192" s="248">
        <f>'Invoeren projectpersoneel'!Q210</f>
        <v>0</v>
      </c>
      <c r="O192" s="248">
        <f>'Invoeren projectpersoneel'!R210</f>
        <v>0</v>
      </c>
      <c r="P192" s="31">
        <f>'Invoeren projectpersoneel'!S210</f>
        <v>0</v>
      </c>
      <c r="Q192" s="31">
        <f>'Invoeren projectpersoneel'!T210</f>
        <v>0</v>
      </c>
      <c r="R192" s="31">
        <f>'Invoeren projectpersoneel'!U210</f>
        <v>0</v>
      </c>
      <c r="S192" s="31">
        <f>'Invoeren projectpersoneel'!V210</f>
        <v>0</v>
      </c>
      <c r="T192" s="31">
        <f>'Invoeren projectpersoneel'!W210</f>
        <v>0</v>
      </c>
      <c r="U192" s="31">
        <f>'Invoeren projectpersoneel'!X210</f>
        <v>0</v>
      </c>
      <c r="V192" s="31" t="str">
        <f>'Invoeren projectpersoneel'!Y210</f>
        <v>intern personeel</v>
      </c>
      <c r="W192" s="31">
        <f>'Invoeren projectpersoneel'!Z210</f>
        <v>0</v>
      </c>
      <c r="X192" s="31">
        <f>'Invoeren projectpersoneel'!AA210</f>
        <v>0</v>
      </c>
      <c r="Y192" s="31">
        <f>'Invoeren projectpersoneel'!AB210</f>
        <v>0</v>
      </c>
      <c r="Z192" s="31">
        <f>'Invoeren projectpersoneel'!AC210</f>
        <v>0</v>
      </c>
      <c r="AA192" s="248">
        <f>'Invoeren projectpersoneel'!AD210</f>
        <v>0</v>
      </c>
      <c r="AB192" s="248">
        <f>'Invoeren projectpersoneel'!AE210</f>
        <v>0</v>
      </c>
      <c r="AC192" s="31">
        <f>'Invoeren projectpersoneel'!AF210</f>
        <v>0</v>
      </c>
      <c r="AD192" s="31">
        <f>'Invoeren projectpersoneel'!AG210</f>
        <v>0</v>
      </c>
      <c r="AE192" s="31">
        <f>'Invoeren projectpersoneel'!AH210</f>
        <v>0</v>
      </c>
      <c r="AF192" s="31">
        <f>'Invoeren projectpersoneel'!AI210</f>
        <v>0</v>
      </c>
      <c r="AG192" s="31">
        <f>'Invoeren projectpersoneel'!AJ210</f>
        <v>0</v>
      </c>
    </row>
    <row r="193" spans="1:33" x14ac:dyDescent="0.3">
      <c r="A193" s="31">
        <f>'Invoeren projectpersoneel'!D211</f>
        <v>192</v>
      </c>
      <c r="B193" s="31">
        <f>'Invoeren projectpersoneel'!F211</f>
        <v>0</v>
      </c>
      <c r="C193" s="31">
        <f>'Invoeren projectpersoneel'!G211</f>
        <v>0</v>
      </c>
      <c r="D193" s="31" t="e">
        <f>'Invoeren projectpersoneel'!#REF!</f>
        <v>#REF!</v>
      </c>
      <c r="E193" s="31">
        <f>'Invoeren projectpersoneel'!H211</f>
        <v>0</v>
      </c>
      <c r="F193" s="31">
        <f>'Invoeren projectpersoneel'!I211</f>
        <v>0</v>
      </c>
      <c r="G193" s="31">
        <f>'Invoeren projectpersoneel'!J211</f>
        <v>0</v>
      </c>
      <c r="H193" s="31" t="str">
        <f>'Invoeren projectpersoneel'!K211</f>
        <v>intern personeel</v>
      </c>
      <c r="I193" s="31">
        <f>'Invoeren projectpersoneel'!L211</f>
        <v>0</v>
      </c>
      <c r="J193" s="31" t="str">
        <f>'Invoeren projectpersoneel'!M211</f>
        <v/>
      </c>
      <c r="K193" s="31" t="str">
        <f>'Invoeren projectpersoneel'!N211</f>
        <v>nee</v>
      </c>
      <c r="L193" s="31">
        <f>'Invoeren projectpersoneel'!O211</f>
        <v>0</v>
      </c>
      <c r="M193" s="31">
        <f>'Invoeren projectpersoneel'!P211</f>
        <v>0</v>
      </c>
      <c r="N193" s="248">
        <f>'Invoeren projectpersoneel'!Q211</f>
        <v>0</v>
      </c>
      <c r="O193" s="248">
        <f>'Invoeren projectpersoneel'!R211</f>
        <v>0</v>
      </c>
      <c r="P193" s="31">
        <f>'Invoeren projectpersoneel'!S211</f>
        <v>0</v>
      </c>
      <c r="Q193" s="31">
        <f>'Invoeren projectpersoneel'!T211</f>
        <v>0</v>
      </c>
      <c r="R193" s="31">
        <f>'Invoeren projectpersoneel'!U211</f>
        <v>0</v>
      </c>
      <c r="S193" s="31">
        <f>'Invoeren projectpersoneel'!V211</f>
        <v>0</v>
      </c>
      <c r="T193" s="31">
        <f>'Invoeren projectpersoneel'!W211</f>
        <v>0</v>
      </c>
      <c r="U193" s="31">
        <f>'Invoeren projectpersoneel'!X211</f>
        <v>0</v>
      </c>
      <c r="V193" s="31" t="str">
        <f>'Invoeren projectpersoneel'!Y211</f>
        <v>intern personeel</v>
      </c>
      <c r="W193" s="31">
        <f>'Invoeren projectpersoneel'!Z211</f>
        <v>0</v>
      </c>
      <c r="X193" s="31">
        <f>'Invoeren projectpersoneel'!AA211</f>
        <v>0</v>
      </c>
      <c r="Y193" s="31">
        <f>'Invoeren projectpersoneel'!AB211</f>
        <v>0</v>
      </c>
      <c r="Z193" s="31">
        <f>'Invoeren projectpersoneel'!AC211</f>
        <v>0</v>
      </c>
      <c r="AA193" s="248">
        <f>'Invoeren projectpersoneel'!AD211</f>
        <v>0</v>
      </c>
      <c r="AB193" s="248">
        <f>'Invoeren projectpersoneel'!AE211</f>
        <v>0</v>
      </c>
      <c r="AC193" s="31">
        <f>'Invoeren projectpersoneel'!AF211</f>
        <v>0</v>
      </c>
      <c r="AD193" s="31">
        <f>'Invoeren projectpersoneel'!AG211</f>
        <v>0</v>
      </c>
      <c r="AE193" s="31">
        <f>'Invoeren projectpersoneel'!AH211</f>
        <v>0</v>
      </c>
      <c r="AF193" s="31">
        <f>'Invoeren projectpersoneel'!AI211</f>
        <v>0</v>
      </c>
      <c r="AG193" s="31">
        <f>'Invoeren projectpersoneel'!AJ211</f>
        <v>0</v>
      </c>
    </row>
    <row r="194" spans="1:33" x14ac:dyDescent="0.3">
      <c r="A194" s="31">
        <f>'Invoeren projectpersoneel'!D212</f>
        <v>193</v>
      </c>
      <c r="B194" s="31">
        <f>'Invoeren projectpersoneel'!F212</f>
        <v>0</v>
      </c>
      <c r="C194" s="31">
        <f>'Invoeren projectpersoneel'!G212</f>
        <v>0</v>
      </c>
      <c r="D194" s="31" t="e">
        <f>'Invoeren projectpersoneel'!#REF!</f>
        <v>#REF!</v>
      </c>
      <c r="E194" s="31">
        <f>'Invoeren projectpersoneel'!H212</f>
        <v>0</v>
      </c>
      <c r="F194" s="31">
        <f>'Invoeren projectpersoneel'!I212</f>
        <v>0</v>
      </c>
      <c r="G194" s="31">
        <f>'Invoeren projectpersoneel'!J212</f>
        <v>0</v>
      </c>
      <c r="H194" s="31" t="str">
        <f>'Invoeren projectpersoneel'!K212</f>
        <v>intern personeel</v>
      </c>
      <c r="I194" s="31">
        <f>'Invoeren projectpersoneel'!L212</f>
        <v>0</v>
      </c>
      <c r="J194" s="31" t="str">
        <f>'Invoeren projectpersoneel'!M212</f>
        <v/>
      </c>
      <c r="K194" s="31" t="str">
        <f>'Invoeren projectpersoneel'!N212</f>
        <v>nee</v>
      </c>
      <c r="L194" s="31">
        <f>'Invoeren projectpersoneel'!O212</f>
        <v>0</v>
      </c>
      <c r="M194" s="31">
        <f>'Invoeren projectpersoneel'!P212</f>
        <v>0</v>
      </c>
      <c r="N194" s="248">
        <f>'Invoeren projectpersoneel'!Q212</f>
        <v>0</v>
      </c>
      <c r="O194" s="248">
        <f>'Invoeren projectpersoneel'!R212</f>
        <v>0</v>
      </c>
      <c r="P194" s="31">
        <f>'Invoeren projectpersoneel'!S212</f>
        <v>0</v>
      </c>
      <c r="Q194" s="31">
        <f>'Invoeren projectpersoneel'!T212</f>
        <v>0</v>
      </c>
      <c r="R194" s="31">
        <f>'Invoeren projectpersoneel'!U212</f>
        <v>0</v>
      </c>
      <c r="S194" s="31">
        <f>'Invoeren projectpersoneel'!V212</f>
        <v>0</v>
      </c>
      <c r="T194" s="31">
        <f>'Invoeren projectpersoneel'!W212</f>
        <v>0</v>
      </c>
      <c r="U194" s="31">
        <f>'Invoeren projectpersoneel'!X212</f>
        <v>0</v>
      </c>
      <c r="V194" s="31" t="str">
        <f>'Invoeren projectpersoneel'!Y212</f>
        <v>intern personeel</v>
      </c>
      <c r="W194" s="31">
        <f>'Invoeren projectpersoneel'!Z212</f>
        <v>0</v>
      </c>
      <c r="X194" s="31">
        <f>'Invoeren projectpersoneel'!AA212</f>
        <v>0</v>
      </c>
      <c r="Y194" s="31">
        <f>'Invoeren projectpersoneel'!AB212</f>
        <v>0</v>
      </c>
      <c r="Z194" s="31">
        <f>'Invoeren projectpersoneel'!AC212</f>
        <v>0</v>
      </c>
      <c r="AA194" s="248">
        <f>'Invoeren projectpersoneel'!AD212</f>
        <v>0</v>
      </c>
      <c r="AB194" s="248">
        <f>'Invoeren projectpersoneel'!AE212</f>
        <v>0</v>
      </c>
      <c r="AC194" s="31">
        <f>'Invoeren projectpersoneel'!AF212</f>
        <v>0</v>
      </c>
      <c r="AD194" s="31">
        <f>'Invoeren projectpersoneel'!AG212</f>
        <v>0</v>
      </c>
      <c r="AE194" s="31">
        <f>'Invoeren projectpersoneel'!AH212</f>
        <v>0</v>
      </c>
      <c r="AF194" s="31">
        <f>'Invoeren projectpersoneel'!AI212</f>
        <v>0</v>
      </c>
      <c r="AG194" s="31">
        <f>'Invoeren projectpersoneel'!AJ212</f>
        <v>0</v>
      </c>
    </row>
    <row r="195" spans="1:33" x14ac:dyDescent="0.3">
      <c r="A195" s="31">
        <f>'Invoeren projectpersoneel'!D213</f>
        <v>194</v>
      </c>
      <c r="B195" s="31">
        <f>'Invoeren projectpersoneel'!F213</f>
        <v>0</v>
      </c>
      <c r="C195" s="31">
        <f>'Invoeren projectpersoneel'!G213</f>
        <v>0</v>
      </c>
      <c r="D195" s="31" t="e">
        <f>'Invoeren projectpersoneel'!#REF!</f>
        <v>#REF!</v>
      </c>
      <c r="E195" s="31">
        <f>'Invoeren projectpersoneel'!H213</f>
        <v>0</v>
      </c>
      <c r="F195" s="31">
        <f>'Invoeren projectpersoneel'!I213</f>
        <v>0</v>
      </c>
      <c r="G195" s="31">
        <f>'Invoeren projectpersoneel'!J213</f>
        <v>0</v>
      </c>
      <c r="H195" s="31" t="str">
        <f>'Invoeren projectpersoneel'!K213</f>
        <v>intern personeel</v>
      </c>
      <c r="I195" s="31">
        <f>'Invoeren projectpersoneel'!L213</f>
        <v>0</v>
      </c>
      <c r="J195" s="31" t="str">
        <f>'Invoeren projectpersoneel'!M213</f>
        <v/>
      </c>
      <c r="K195" s="31" t="str">
        <f>'Invoeren projectpersoneel'!N213</f>
        <v>nee</v>
      </c>
      <c r="L195" s="31">
        <f>'Invoeren projectpersoneel'!O213</f>
        <v>0</v>
      </c>
      <c r="M195" s="31">
        <f>'Invoeren projectpersoneel'!P213</f>
        <v>0</v>
      </c>
      <c r="N195" s="248">
        <f>'Invoeren projectpersoneel'!Q213</f>
        <v>0</v>
      </c>
      <c r="O195" s="248">
        <f>'Invoeren projectpersoneel'!R213</f>
        <v>0</v>
      </c>
      <c r="P195" s="31">
        <f>'Invoeren projectpersoneel'!S213</f>
        <v>0</v>
      </c>
      <c r="Q195" s="31">
        <f>'Invoeren projectpersoneel'!T213</f>
        <v>0</v>
      </c>
      <c r="R195" s="31">
        <f>'Invoeren projectpersoneel'!U213</f>
        <v>0</v>
      </c>
      <c r="S195" s="31">
        <f>'Invoeren projectpersoneel'!V213</f>
        <v>0</v>
      </c>
      <c r="T195" s="31">
        <f>'Invoeren projectpersoneel'!W213</f>
        <v>0</v>
      </c>
      <c r="U195" s="31">
        <f>'Invoeren projectpersoneel'!X213</f>
        <v>0</v>
      </c>
      <c r="V195" s="31" t="str">
        <f>'Invoeren projectpersoneel'!Y213</f>
        <v>intern personeel</v>
      </c>
      <c r="W195" s="31">
        <f>'Invoeren projectpersoneel'!Z213</f>
        <v>0</v>
      </c>
      <c r="X195" s="31">
        <f>'Invoeren projectpersoneel'!AA213</f>
        <v>0</v>
      </c>
      <c r="Y195" s="31">
        <f>'Invoeren projectpersoneel'!AB213</f>
        <v>0</v>
      </c>
      <c r="Z195" s="31">
        <f>'Invoeren projectpersoneel'!AC213</f>
        <v>0</v>
      </c>
      <c r="AA195" s="248">
        <f>'Invoeren projectpersoneel'!AD213</f>
        <v>0</v>
      </c>
      <c r="AB195" s="248">
        <f>'Invoeren projectpersoneel'!AE213</f>
        <v>0</v>
      </c>
      <c r="AC195" s="31">
        <f>'Invoeren projectpersoneel'!AF213</f>
        <v>0</v>
      </c>
      <c r="AD195" s="31">
        <f>'Invoeren projectpersoneel'!AG213</f>
        <v>0</v>
      </c>
      <c r="AE195" s="31">
        <f>'Invoeren projectpersoneel'!AH213</f>
        <v>0</v>
      </c>
      <c r="AF195" s="31">
        <f>'Invoeren projectpersoneel'!AI213</f>
        <v>0</v>
      </c>
      <c r="AG195" s="31">
        <f>'Invoeren projectpersoneel'!AJ213</f>
        <v>0</v>
      </c>
    </row>
    <row r="196" spans="1:33" x14ac:dyDescent="0.3">
      <c r="A196" s="31">
        <f>'Invoeren projectpersoneel'!D214</f>
        <v>195</v>
      </c>
      <c r="B196" s="31">
        <f>'Invoeren projectpersoneel'!F214</f>
        <v>0</v>
      </c>
      <c r="C196" s="31">
        <f>'Invoeren projectpersoneel'!G214</f>
        <v>0</v>
      </c>
      <c r="D196" s="31" t="e">
        <f>'Invoeren projectpersoneel'!#REF!</f>
        <v>#REF!</v>
      </c>
      <c r="E196" s="31">
        <f>'Invoeren projectpersoneel'!H214</f>
        <v>0</v>
      </c>
      <c r="F196" s="31">
        <f>'Invoeren projectpersoneel'!I214</f>
        <v>0</v>
      </c>
      <c r="G196" s="31">
        <f>'Invoeren projectpersoneel'!J214</f>
        <v>0</v>
      </c>
      <c r="H196" s="31" t="str">
        <f>'Invoeren projectpersoneel'!K214</f>
        <v>intern personeel</v>
      </c>
      <c r="I196" s="31">
        <f>'Invoeren projectpersoneel'!L214</f>
        <v>0</v>
      </c>
      <c r="J196" s="31" t="str">
        <f>'Invoeren projectpersoneel'!M214</f>
        <v/>
      </c>
      <c r="K196" s="31" t="str">
        <f>'Invoeren projectpersoneel'!N214</f>
        <v>nee</v>
      </c>
      <c r="L196" s="31">
        <f>'Invoeren projectpersoneel'!O214</f>
        <v>0</v>
      </c>
      <c r="M196" s="31">
        <f>'Invoeren projectpersoneel'!P214</f>
        <v>0</v>
      </c>
      <c r="N196" s="248">
        <f>'Invoeren projectpersoneel'!Q214</f>
        <v>0</v>
      </c>
      <c r="O196" s="248">
        <f>'Invoeren projectpersoneel'!R214</f>
        <v>0</v>
      </c>
      <c r="P196" s="31">
        <f>'Invoeren projectpersoneel'!S214</f>
        <v>0</v>
      </c>
      <c r="Q196" s="31">
        <f>'Invoeren projectpersoneel'!T214</f>
        <v>0</v>
      </c>
      <c r="R196" s="31">
        <f>'Invoeren projectpersoneel'!U214</f>
        <v>0</v>
      </c>
      <c r="S196" s="31">
        <f>'Invoeren projectpersoneel'!V214</f>
        <v>0</v>
      </c>
      <c r="T196" s="31">
        <f>'Invoeren projectpersoneel'!W214</f>
        <v>0</v>
      </c>
      <c r="U196" s="31">
        <f>'Invoeren projectpersoneel'!X214</f>
        <v>0</v>
      </c>
      <c r="V196" s="31" t="str">
        <f>'Invoeren projectpersoneel'!Y214</f>
        <v>intern personeel</v>
      </c>
      <c r="W196" s="31">
        <f>'Invoeren projectpersoneel'!Z214</f>
        <v>0</v>
      </c>
      <c r="X196" s="31">
        <f>'Invoeren projectpersoneel'!AA214</f>
        <v>0</v>
      </c>
      <c r="Y196" s="31">
        <f>'Invoeren projectpersoneel'!AB214</f>
        <v>0</v>
      </c>
      <c r="Z196" s="31">
        <f>'Invoeren projectpersoneel'!AC214</f>
        <v>0</v>
      </c>
      <c r="AA196" s="248">
        <f>'Invoeren projectpersoneel'!AD214</f>
        <v>0</v>
      </c>
      <c r="AB196" s="248">
        <f>'Invoeren projectpersoneel'!AE214</f>
        <v>0</v>
      </c>
      <c r="AC196" s="31">
        <f>'Invoeren projectpersoneel'!AF214</f>
        <v>0</v>
      </c>
      <c r="AD196" s="31">
        <f>'Invoeren projectpersoneel'!AG214</f>
        <v>0</v>
      </c>
      <c r="AE196" s="31">
        <f>'Invoeren projectpersoneel'!AH214</f>
        <v>0</v>
      </c>
      <c r="AF196" s="31">
        <f>'Invoeren projectpersoneel'!AI214</f>
        <v>0</v>
      </c>
      <c r="AG196" s="31">
        <f>'Invoeren projectpersoneel'!AJ214</f>
        <v>0</v>
      </c>
    </row>
    <row r="197" spans="1:33" x14ac:dyDescent="0.3">
      <c r="A197" s="31">
        <f>'Invoeren projectpersoneel'!D215</f>
        <v>196</v>
      </c>
      <c r="B197" s="31">
        <f>'Invoeren projectpersoneel'!F215</f>
        <v>0</v>
      </c>
      <c r="C197" s="31">
        <f>'Invoeren projectpersoneel'!G215</f>
        <v>0</v>
      </c>
      <c r="D197" s="31" t="e">
        <f>'Invoeren projectpersoneel'!#REF!</f>
        <v>#REF!</v>
      </c>
      <c r="E197" s="31">
        <f>'Invoeren projectpersoneel'!H215</f>
        <v>0</v>
      </c>
      <c r="F197" s="31">
        <f>'Invoeren projectpersoneel'!I215</f>
        <v>0</v>
      </c>
      <c r="G197" s="31">
        <f>'Invoeren projectpersoneel'!J215</f>
        <v>0</v>
      </c>
      <c r="H197" s="31" t="str">
        <f>'Invoeren projectpersoneel'!K215</f>
        <v>intern personeel</v>
      </c>
      <c r="I197" s="31">
        <f>'Invoeren projectpersoneel'!L215</f>
        <v>0</v>
      </c>
      <c r="J197" s="31" t="str">
        <f>'Invoeren projectpersoneel'!M215</f>
        <v/>
      </c>
      <c r="K197" s="31" t="str">
        <f>'Invoeren projectpersoneel'!N215</f>
        <v>nee</v>
      </c>
      <c r="L197" s="31">
        <f>'Invoeren projectpersoneel'!O215</f>
        <v>0</v>
      </c>
      <c r="M197" s="31">
        <f>'Invoeren projectpersoneel'!P215</f>
        <v>0</v>
      </c>
      <c r="N197" s="248">
        <f>'Invoeren projectpersoneel'!Q215</f>
        <v>0</v>
      </c>
      <c r="O197" s="248">
        <f>'Invoeren projectpersoneel'!R215</f>
        <v>0</v>
      </c>
      <c r="P197" s="31">
        <f>'Invoeren projectpersoneel'!S215</f>
        <v>0</v>
      </c>
      <c r="Q197" s="31">
        <f>'Invoeren projectpersoneel'!T215</f>
        <v>0</v>
      </c>
      <c r="R197" s="31">
        <f>'Invoeren projectpersoneel'!U215</f>
        <v>0</v>
      </c>
      <c r="S197" s="31">
        <f>'Invoeren projectpersoneel'!V215</f>
        <v>0</v>
      </c>
      <c r="T197" s="31">
        <f>'Invoeren projectpersoneel'!W215</f>
        <v>0</v>
      </c>
      <c r="U197" s="31">
        <f>'Invoeren projectpersoneel'!X215</f>
        <v>0</v>
      </c>
      <c r="V197" s="31" t="str">
        <f>'Invoeren projectpersoneel'!Y215</f>
        <v>intern personeel</v>
      </c>
      <c r="W197" s="31">
        <f>'Invoeren projectpersoneel'!Z215</f>
        <v>0</v>
      </c>
      <c r="X197" s="31">
        <f>'Invoeren projectpersoneel'!AA215</f>
        <v>0</v>
      </c>
      <c r="Y197" s="31">
        <f>'Invoeren projectpersoneel'!AB215</f>
        <v>0</v>
      </c>
      <c r="Z197" s="31">
        <f>'Invoeren projectpersoneel'!AC215</f>
        <v>0</v>
      </c>
      <c r="AA197" s="248">
        <f>'Invoeren projectpersoneel'!AD215</f>
        <v>0</v>
      </c>
      <c r="AB197" s="248">
        <f>'Invoeren projectpersoneel'!AE215</f>
        <v>0</v>
      </c>
      <c r="AC197" s="31">
        <f>'Invoeren projectpersoneel'!AF215</f>
        <v>0</v>
      </c>
      <c r="AD197" s="31">
        <f>'Invoeren projectpersoneel'!AG215</f>
        <v>0</v>
      </c>
      <c r="AE197" s="31">
        <f>'Invoeren projectpersoneel'!AH215</f>
        <v>0</v>
      </c>
      <c r="AF197" s="31">
        <f>'Invoeren projectpersoneel'!AI215</f>
        <v>0</v>
      </c>
      <c r="AG197" s="31">
        <f>'Invoeren projectpersoneel'!AJ215</f>
        <v>0</v>
      </c>
    </row>
    <row r="198" spans="1:33" x14ac:dyDescent="0.3">
      <c r="A198" s="31">
        <f>'Invoeren projectpersoneel'!D216</f>
        <v>197</v>
      </c>
      <c r="B198" s="31">
        <f>'Invoeren projectpersoneel'!F216</f>
        <v>0</v>
      </c>
      <c r="C198" s="31">
        <f>'Invoeren projectpersoneel'!G216</f>
        <v>0</v>
      </c>
      <c r="D198" s="31" t="e">
        <f>'Invoeren projectpersoneel'!#REF!</f>
        <v>#REF!</v>
      </c>
      <c r="E198" s="31">
        <f>'Invoeren projectpersoneel'!H216</f>
        <v>0</v>
      </c>
      <c r="F198" s="31">
        <f>'Invoeren projectpersoneel'!I216</f>
        <v>0</v>
      </c>
      <c r="G198" s="31">
        <f>'Invoeren projectpersoneel'!J216</f>
        <v>0</v>
      </c>
      <c r="H198" s="31" t="str">
        <f>'Invoeren projectpersoneel'!K216</f>
        <v>intern personeel</v>
      </c>
      <c r="I198" s="31">
        <f>'Invoeren projectpersoneel'!L216</f>
        <v>0</v>
      </c>
      <c r="J198" s="31" t="str">
        <f>'Invoeren projectpersoneel'!M216</f>
        <v/>
      </c>
      <c r="K198" s="31" t="str">
        <f>'Invoeren projectpersoneel'!N216</f>
        <v>nee</v>
      </c>
      <c r="L198" s="31">
        <f>'Invoeren projectpersoneel'!O216</f>
        <v>0</v>
      </c>
      <c r="M198" s="31">
        <f>'Invoeren projectpersoneel'!P216</f>
        <v>0</v>
      </c>
      <c r="N198" s="248">
        <f>'Invoeren projectpersoneel'!Q216</f>
        <v>0</v>
      </c>
      <c r="O198" s="248">
        <f>'Invoeren projectpersoneel'!R216</f>
        <v>0</v>
      </c>
      <c r="P198" s="31">
        <f>'Invoeren projectpersoneel'!S216</f>
        <v>0</v>
      </c>
      <c r="Q198" s="31">
        <f>'Invoeren projectpersoneel'!T216</f>
        <v>0</v>
      </c>
      <c r="R198" s="31">
        <f>'Invoeren projectpersoneel'!U216</f>
        <v>0</v>
      </c>
      <c r="S198" s="31">
        <f>'Invoeren projectpersoneel'!V216</f>
        <v>0</v>
      </c>
      <c r="T198" s="31">
        <f>'Invoeren projectpersoneel'!W216</f>
        <v>0</v>
      </c>
      <c r="U198" s="31">
        <f>'Invoeren projectpersoneel'!X216</f>
        <v>0</v>
      </c>
      <c r="V198" s="31" t="str">
        <f>'Invoeren projectpersoneel'!Y216</f>
        <v>intern personeel</v>
      </c>
      <c r="W198" s="31">
        <f>'Invoeren projectpersoneel'!Z216</f>
        <v>0</v>
      </c>
      <c r="X198" s="31">
        <f>'Invoeren projectpersoneel'!AA216</f>
        <v>0</v>
      </c>
      <c r="Y198" s="31">
        <f>'Invoeren projectpersoneel'!AB216</f>
        <v>0</v>
      </c>
      <c r="Z198" s="31">
        <f>'Invoeren projectpersoneel'!AC216</f>
        <v>0</v>
      </c>
      <c r="AA198" s="248">
        <f>'Invoeren projectpersoneel'!AD216</f>
        <v>0</v>
      </c>
      <c r="AB198" s="248">
        <f>'Invoeren projectpersoneel'!AE216</f>
        <v>0</v>
      </c>
      <c r="AC198" s="31">
        <f>'Invoeren projectpersoneel'!AF216</f>
        <v>0</v>
      </c>
      <c r="AD198" s="31">
        <f>'Invoeren projectpersoneel'!AG216</f>
        <v>0</v>
      </c>
      <c r="AE198" s="31">
        <f>'Invoeren projectpersoneel'!AH216</f>
        <v>0</v>
      </c>
      <c r="AF198" s="31">
        <f>'Invoeren projectpersoneel'!AI216</f>
        <v>0</v>
      </c>
      <c r="AG198" s="31">
        <f>'Invoeren projectpersoneel'!AJ216</f>
        <v>0</v>
      </c>
    </row>
    <row r="199" spans="1:33" x14ac:dyDescent="0.3">
      <c r="A199" s="31">
        <f>'Invoeren projectpersoneel'!D217</f>
        <v>198</v>
      </c>
      <c r="B199" s="31">
        <f>'Invoeren projectpersoneel'!F217</f>
        <v>0</v>
      </c>
      <c r="C199" s="31">
        <f>'Invoeren projectpersoneel'!G217</f>
        <v>0</v>
      </c>
      <c r="D199" s="31" t="e">
        <f>'Invoeren projectpersoneel'!#REF!</f>
        <v>#REF!</v>
      </c>
      <c r="E199" s="31">
        <f>'Invoeren projectpersoneel'!H217</f>
        <v>0</v>
      </c>
      <c r="F199" s="31">
        <f>'Invoeren projectpersoneel'!I217</f>
        <v>0</v>
      </c>
      <c r="G199" s="31">
        <f>'Invoeren projectpersoneel'!J217</f>
        <v>0</v>
      </c>
      <c r="H199" s="31" t="str">
        <f>'Invoeren projectpersoneel'!K217</f>
        <v>intern personeel</v>
      </c>
      <c r="I199" s="31">
        <f>'Invoeren projectpersoneel'!L217</f>
        <v>0</v>
      </c>
      <c r="J199" s="31" t="str">
        <f>'Invoeren projectpersoneel'!M217</f>
        <v/>
      </c>
      <c r="K199" s="31" t="str">
        <f>'Invoeren projectpersoneel'!N217</f>
        <v>nee</v>
      </c>
      <c r="L199" s="31">
        <f>'Invoeren projectpersoneel'!O217</f>
        <v>0</v>
      </c>
      <c r="M199" s="31">
        <f>'Invoeren projectpersoneel'!P217</f>
        <v>0</v>
      </c>
      <c r="N199" s="248">
        <f>'Invoeren projectpersoneel'!Q217</f>
        <v>0</v>
      </c>
      <c r="O199" s="248">
        <f>'Invoeren projectpersoneel'!R217</f>
        <v>0</v>
      </c>
      <c r="P199" s="31">
        <f>'Invoeren projectpersoneel'!S217</f>
        <v>0</v>
      </c>
      <c r="Q199" s="31">
        <f>'Invoeren projectpersoneel'!T217</f>
        <v>0</v>
      </c>
      <c r="R199" s="31">
        <f>'Invoeren projectpersoneel'!U217</f>
        <v>0</v>
      </c>
      <c r="S199" s="31">
        <f>'Invoeren projectpersoneel'!V217</f>
        <v>0</v>
      </c>
      <c r="T199" s="31">
        <f>'Invoeren projectpersoneel'!W217</f>
        <v>0</v>
      </c>
      <c r="U199" s="31">
        <f>'Invoeren projectpersoneel'!X217</f>
        <v>0</v>
      </c>
      <c r="V199" s="31" t="str">
        <f>'Invoeren projectpersoneel'!Y217</f>
        <v>intern personeel</v>
      </c>
      <c r="W199" s="31">
        <f>'Invoeren projectpersoneel'!Z217</f>
        <v>0</v>
      </c>
      <c r="X199" s="31">
        <f>'Invoeren projectpersoneel'!AA217</f>
        <v>0</v>
      </c>
      <c r="Y199" s="31">
        <f>'Invoeren projectpersoneel'!AB217</f>
        <v>0</v>
      </c>
      <c r="Z199" s="31">
        <f>'Invoeren projectpersoneel'!AC217</f>
        <v>0</v>
      </c>
      <c r="AA199" s="248">
        <f>'Invoeren projectpersoneel'!AD217</f>
        <v>0</v>
      </c>
      <c r="AB199" s="248">
        <f>'Invoeren projectpersoneel'!AE217</f>
        <v>0</v>
      </c>
      <c r="AC199" s="31">
        <f>'Invoeren projectpersoneel'!AF217</f>
        <v>0</v>
      </c>
      <c r="AD199" s="31">
        <f>'Invoeren projectpersoneel'!AG217</f>
        <v>0</v>
      </c>
      <c r="AE199" s="31">
        <f>'Invoeren projectpersoneel'!AH217</f>
        <v>0</v>
      </c>
      <c r="AF199" s="31">
        <f>'Invoeren projectpersoneel'!AI217</f>
        <v>0</v>
      </c>
      <c r="AG199" s="31">
        <f>'Invoeren projectpersoneel'!AJ217</f>
        <v>0</v>
      </c>
    </row>
    <row r="200" spans="1:33" x14ac:dyDescent="0.3">
      <c r="A200" s="31">
        <f>'Invoeren projectpersoneel'!D218</f>
        <v>199</v>
      </c>
      <c r="B200" s="31">
        <f>'Invoeren projectpersoneel'!F218</f>
        <v>0</v>
      </c>
      <c r="C200" s="31">
        <f>'Invoeren projectpersoneel'!G218</f>
        <v>0</v>
      </c>
      <c r="D200" s="31" t="e">
        <f>'Invoeren projectpersoneel'!#REF!</f>
        <v>#REF!</v>
      </c>
      <c r="E200" s="31">
        <f>'Invoeren projectpersoneel'!H218</f>
        <v>0</v>
      </c>
      <c r="F200" s="31">
        <f>'Invoeren projectpersoneel'!I218</f>
        <v>0</v>
      </c>
      <c r="G200" s="31">
        <f>'Invoeren projectpersoneel'!J218</f>
        <v>0</v>
      </c>
      <c r="H200" s="31" t="str">
        <f>'Invoeren projectpersoneel'!K218</f>
        <v>intern personeel</v>
      </c>
      <c r="I200" s="31">
        <f>'Invoeren projectpersoneel'!L218</f>
        <v>0</v>
      </c>
      <c r="J200" s="31" t="str">
        <f>'Invoeren projectpersoneel'!M218</f>
        <v/>
      </c>
      <c r="K200" s="31" t="str">
        <f>'Invoeren projectpersoneel'!N218</f>
        <v>nee</v>
      </c>
      <c r="L200" s="31">
        <f>'Invoeren projectpersoneel'!O218</f>
        <v>0</v>
      </c>
      <c r="M200" s="31">
        <f>'Invoeren projectpersoneel'!P218</f>
        <v>0</v>
      </c>
      <c r="N200" s="248">
        <f>'Invoeren projectpersoneel'!Q218</f>
        <v>0</v>
      </c>
      <c r="O200" s="248">
        <f>'Invoeren projectpersoneel'!R218</f>
        <v>0</v>
      </c>
      <c r="P200" s="31">
        <f>'Invoeren projectpersoneel'!S218</f>
        <v>0</v>
      </c>
      <c r="Q200" s="31">
        <f>'Invoeren projectpersoneel'!T218</f>
        <v>0</v>
      </c>
      <c r="R200" s="31">
        <f>'Invoeren projectpersoneel'!U218</f>
        <v>0</v>
      </c>
      <c r="S200" s="31">
        <f>'Invoeren projectpersoneel'!V218</f>
        <v>0</v>
      </c>
      <c r="T200" s="31">
        <f>'Invoeren projectpersoneel'!W218</f>
        <v>0</v>
      </c>
      <c r="U200" s="31">
        <f>'Invoeren projectpersoneel'!X218</f>
        <v>0</v>
      </c>
      <c r="V200" s="31" t="str">
        <f>'Invoeren projectpersoneel'!Y218</f>
        <v>intern personeel</v>
      </c>
      <c r="W200" s="31">
        <f>'Invoeren projectpersoneel'!Z218</f>
        <v>0</v>
      </c>
      <c r="X200" s="31">
        <f>'Invoeren projectpersoneel'!AA218</f>
        <v>0</v>
      </c>
      <c r="Y200" s="31">
        <f>'Invoeren projectpersoneel'!AB218</f>
        <v>0</v>
      </c>
      <c r="Z200" s="31">
        <f>'Invoeren projectpersoneel'!AC218</f>
        <v>0</v>
      </c>
      <c r="AA200" s="248">
        <f>'Invoeren projectpersoneel'!AD218</f>
        <v>0</v>
      </c>
      <c r="AB200" s="248">
        <f>'Invoeren projectpersoneel'!AE218</f>
        <v>0</v>
      </c>
      <c r="AC200" s="31">
        <f>'Invoeren projectpersoneel'!AF218</f>
        <v>0</v>
      </c>
      <c r="AD200" s="31">
        <f>'Invoeren projectpersoneel'!AG218</f>
        <v>0</v>
      </c>
      <c r="AE200" s="31">
        <f>'Invoeren projectpersoneel'!AH218</f>
        <v>0</v>
      </c>
      <c r="AF200" s="31">
        <f>'Invoeren projectpersoneel'!AI218</f>
        <v>0</v>
      </c>
      <c r="AG200" s="31">
        <f>'Invoeren projectpersoneel'!AJ218</f>
        <v>0</v>
      </c>
    </row>
    <row r="201" spans="1:33" x14ac:dyDescent="0.3">
      <c r="A201" s="31">
        <f>'Invoeren projectpersoneel'!D219</f>
        <v>200</v>
      </c>
      <c r="B201" s="31">
        <f>'Invoeren projectpersoneel'!F219</f>
        <v>0</v>
      </c>
      <c r="C201" s="31">
        <f>'Invoeren projectpersoneel'!G219</f>
        <v>0</v>
      </c>
      <c r="D201" s="31" t="e">
        <f>'Invoeren projectpersoneel'!#REF!</f>
        <v>#REF!</v>
      </c>
      <c r="E201" s="31">
        <f>'Invoeren projectpersoneel'!H219</f>
        <v>0</v>
      </c>
      <c r="F201" s="31">
        <f>'Invoeren projectpersoneel'!I219</f>
        <v>0</v>
      </c>
      <c r="G201" s="31">
        <f>'Invoeren projectpersoneel'!J219</f>
        <v>0</v>
      </c>
      <c r="H201" s="31" t="str">
        <f>'Invoeren projectpersoneel'!K219</f>
        <v>intern personeel</v>
      </c>
      <c r="I201" s="31">
        <f>'Invoeren projectpersoneel'!L219</f>
        <v>0</v>
      </c>
      <c r="J201" s="31" t="str">
        <f>'Invoeren projectpersoneel'!M219</f>
        <v/>
      </c>
      <c r="K201" s="31" t="str">
        <f>'Invoeren projectpersoneel'!N219</f>
        <v>nee</v>
      </c>
      <c r="L201" s="31">
        <f>'Invoeren projectpersoneel'!O219</f>
        <v>0</v>
      </c>
      <c r="M201" s="31">
        <f>'Invoeren projectpersoneel'!P219</f>
        <v>0</v>
      </c>
      <c r="N201" s="248">
        <f>'Invoeren projectpersoneel'!Q219</f>
        <v>0</v>
      </c>
      <c r="O201" s="248">
        <f>'Invoeren projectpersoneel'!R219</f>
        <v>0</v>
      </c>
      <c r="P201" s="31">
        <f>'Invoeren projectpersoneel'!S219</f>
        <v>0</v>
      </c>
      <c r="Q201" s="31">
        <f>'Invoeren projectpersoneel'!T219</f>
        <v>0</v>
      </c>
      <c r="R201" s="31">
        <f>'Invoeren projectpersoneel'!U219</f>
        <v>0</v>
      </c>
      <c r="S201" s="31">
        <f>'Invoeren projectpersoneel'!V219</f>
        <v>0</v>
      </c>
      <c r="T201" s="31">
        <f>'Invoeren projectpersoneel'!W219</f>
        <v>0</v>
      </c>
      <c r="U201" s="31">
        <f>'Invoeren projectpersoneel'!X219</f>
        <v>0</v>
      </c>
      <c r="V201" s="31" t="str">
        <f>'Invoeren projectpersoneel'!Y219</f>
        <v>intern personeel</v>
      </c>
      <c r="W201" s="31">
        <f>'Invoeren projectpersoneel'!Z219</f>
        <v>0</v>
      </c>
      <c r="X201" s="31">
        <f>'Invoeren projectpersoneel'!AA219</f>
        <v>0</v>
      </c>
      <c r="Y201" s="31">
        <f>'Invoeren projectpersoneel'!AB219</f>
        <v>0</v>
      </c>
      <c r="Z201" s="31">
        <f>'Invoeren projectpersoneel'!AC219</f>
        <v>0</v>
      </c>
      <c r="AA201" s="248">
        <f>'Invoeren projectpersoneel'!AD219</f>
        <v>0</v>
      </c>
      <c r="AB201" s="248">
        <f>'Invoeren projectpersoneel'!AE219</f>
        <v>0</v>
      </c>
      <c r="AC201" s="31">
        <f>'Invoeren projectpersoneel'!AF219</f>
        <v>0</v>
      </c>
      <c r="AD201" s="31">
        <f>'Invoeren projectpersoneel'!AG219</f>
        <v>0</v>
      </c>
      <c r="AE201" s="31">
        <f>'Invoeren projectpersoneel'!AH219</f>
        <v>0</v>
      </c>
      <c r="AF201" s="31">
        <f>'Invoeren projectpersoneel'!AI219</f>
        <v>0</v>
      </c>
      <c r="AG201" s="31">
        <f>'Invoeren projectpersoneel'!AJ219</f>
        <v>0</v>
      </c>
    </row>
    <row r="202" spans="1:33" x14ac:dyDescent="0.3">
      <c r="A202" s="31">
        <f>'Invoeren projectpersoneel'!D220</f>
        <v>201</v>
      </c>
      <c r="B202" s="31">
        <f>'Invoeren projectpersoneel'!F220</f>
        <v>0</v>
      </c>
      <c r="C202" s="31">
        <f>'Invoeren projectpersoneel'!G220</f>
        <v>0</v>
      </c>
      <c r="D202" s="31" t="e">
        <f>'Invoeren projectpersoneel'!#REF!</f>
        <v>#REF!</v>
      </c>
      <c r="E202" s="31">
        <f>'Invoeren projectpersoneel'!H220</f>
        <v>0</v>
      </c>
      <c r="F202" s="31">
        <f>'Invoeren projectpersoneel'!I220</f>
        <v>0</v>
      </c>
      <c r="G202" s="31">
        <f>'Invoeren projectpersoneel'!J220</f>
        <v>0</v>
      </c>
      <c r="H202" s="31" t="str">
        <f>'Invoeren projectpersoneel'!K220</f>
        <v>intern personeel</v>
      </c>
      <c r="I202" s="31">
        <f>'Invoeren projectpersoneel'!L220</f>
        <v>0</v>
      </c>
      <c r="J202" s="31" t="str">
        <f>'Invoeren projectpersoneel'!M220</f>
        <v/>
      </c>
      <c r="K202" s="31" t="str">
        <f>'Invoeren projectpersoneel'!N220</f>
        <v>nee</v>
      </c>
      <c r="L202" s="31">
        <f>'Invoeren projectpersoneel'!O220</f>
        <v>0</v>
      </c>
      <c r="M202" s="31">
        <f>'Invoeren projectpersoneel'!P220</f>
        <v>0</v>
      </c>
      <c r="N202" s="248">
        <f>'Invoeren projectpersoneel'!Q220</f>
        <v>0</v>
      </c>
      <c r="O202" s="248">
        <f>'Invoeren projectpersoneel'!R220</f>
        <v>0</v>
      </c>
      <c r="P202" s="31">
        <f>'Invoeren projectpersoneel'!S220</f>
        <v>0</v>
      </c>
      <c r="Q202" s="31">
        <f>'Invoeren projectpersoneel'!T220</f>
        <v>0</v>
      </c>
      <c r="R202" s="31">
        <f>'Invoeren projectpersoneel'!U220</f>
        <v>0</v>
      </c>
      <c r="S202" s="31">
        <f>'Invoeren projectpersoneel'!V220</f>
        <v>0</v>
      </c>
      <c r="T202" s="31">
        <f>'Invoeren projectpersoneel'!W220</f>
        <v>0</v>
      </c>
      <c r="U202" s="31">
        <f>'Invoeren projectpersoneel'!X220</f>
        <v>0</v>
      </c>
      <c r="V202" s="31" t="str">
        <f>'Invoeren projectpersoneel'!Y220</f>
        <v>intern personeel</v>
      </c>
      <c r="W202" s="31">
        <f>'Invoeren projectpersoneel'!Z220</f>
        <v>0</v>
      </c>
      <c r="X202" s="31">
        <f>'Invoeren projectpersoneel'!AA220</f>
        <v>0</v>
      </c>
      <c r="Y202" s="31">
        <f>'Invoeren projectpersoneel'!AB220</f>
        <v>0</v>
      </c>
      <c r="Z202" s="31">
        <f>'Invoeren projectpersoneel'!AC220</f>
        <v>0</v>
      </c>
      <c r="AA202" s="248">
        <f>'Invoeren projectpersoneel'!AD220</f>
        <v>0</v>
      </c>
      <c r="AB202" s="248">
        <f>'Invoeren projectpersoneel'!AE220</f>
        <v>0</v>
      </c>
      <c r="AC202" s="31">
        <f>'Invoeren projectpersoneel'!AF220</f>
        <v>0</v>
      </c>
      <c r="AD202" s="31">
        <f>'Invoeren projectpersoneel'!AG220</f>
        <v>0</v>
      </c>
      <c r="AE202" s="31">
        <f>'Invoeren projectpersoneel'!AH220</f>
        <v>0</v>
      </c>
      <c r="AF202" s="31">
        <f>'Invoeren projectpersoneel'!AI220</f>
        <v>0</v>
      </c>
      <c r="AG202" s="31">
        <f>'Invoeren projectpersoneel'!AJ220</f>
        <v>0</v>
      </c>
    </row>
    <row r="203" spans="1:33" x14ac:dyDescent="0.3">
      <c r="A203" s="31">
        <f>'Invoeren projectpersoneel'!D221</f>
        <v>202</v>
      </c>
      <c r="B203" s="31">
        <f>'Invoeren projectpersoneel'!F221</f>
        <v>0</v>
      </c>
      <c r="C203" s="31">
        <f>'Invoeren projectpersoneel'!G221</f>
        <v>0</v>
      </c>
      <c r="D203" s="31" t="e">
        <f>'Invoeren projectpersoneel'!#REF!</f>
        <v>#REF!</v>
      </c>
      <c r="E203" s="31">
        <f>'Invoeren projectpersoneel'!H221</f>
        <v>0</v>
      </c>
      <c r="F203" s="31">
        <f>'Invoeren projectpersoneel'!I221</f>
        <v>0</v>
      </c>
      <c r="G203" s="31">
        <f>'Invoeren projectpersoneel'!J221</f>
        <v>0</v>
      </c>
      <c r="H203" s="31" t="str">
        <f>'Invoeren projectpersoneel'!K221</f>
        <v>intern personeel</v>
      </c>
      <c r="I203" s="31">
        <f>'Invoeren projectpersoneel'!L221</f>
        <v>0</v>
      </c>
      <c r="J203" s="31" t="str">
        <f>'Invoeren projectpersoneel'!M221</f>
        <v/>
      </c>
      <c r="K203" s="31" t="str">
        <f>'Invoeren projectpersoneel'!N221</f>
        <v>nee</v>
      </c>
      <c r="L203" s="31">
        <f>'Invoeren projectpersoneel'!O221</f>
        <v>0</v>
      </c>
      <c r="M203" s="31">
        <f>'Invoeren projectpersoneel'!P221</f>
        <v>0</v>
      </c>
      <c r="N203" s="248">
        <f>'Invoeren projectpersoneel'!Q221</f>
        <v>0</v>
      </c>
      <c r="O203" s="248">
        <f>'Invoeren projectpersoneel'!R221</f>
        <v>0</v>
      </c>
      <c r="P203" s="31">
        <f>'Invoeren projectpersoneel'!S221</f>
        <v>0</v>
      </c>
      <c r="Q203" s="31">
        <f>'Invoeren projectpersoneel'!T221</f>
        <v>0</v>
      </c>
      <c r="R203" s="31">
        <f>'Invoeren projectpersoneel'!U221</f>
        <v>0</v>
      </c>
      <c r="S203" s="31">
        <f>'Invoeren projectpersoneel'!V221</f>
        <v>0</v>
      </c>
      <c r="T203" s="31">
        <f>'Invoeren projectpersoneel'!W221</f>
        <v>0</v>
      </c>
      <c r="U203" s="31">
        <f>'Invoeren projectpersoneel'!X221</f>
        <v>0</v>
      </c>
      <c r="V203" s="31" t="str">
        <f>'Invoeren projectpersoneel'!Y221</f>
        <v>intern personeel</v>
      </c>
      <c r="W203" s="31">
        <f>'Invoeren projectpersoneel'!Z221</f>
        <v>0</v>
      </c>
      <c r="X203" s="31">
        <f>'Invoeren projectpersoneel'!AA221</f>
        <v>0</v>
      </c>
      <c r="Y203" s="31">
        <f>'Invoeren projectpersoneel'!AB221</f>
        <v>0</v>
      </c>
      <c r="Z203" s="31">
        <f>'Invoeren projectpersoneel'!AC221</f>
        <v>0</v>
      </c>
      <c r="AA203" s="248">
        <f>'Invoeren projectpersoneel'!AD221</f>
        <v>0</v>
      </c>
      <c r="AB203" s="248">
        <f>'Invoeren projectpersoneel'!AE221</f>
        <v>0</v>
      </c>
      <c r="AC203" s="31">
        <f>'Invoeren projectpersoneel'!AF221</f>
        <v>0</v>
      </c>
      <c r="AD203" s="31">
        <f>'Invoeren projectpersoneel'!AG221</f>
        <v>0</v>
      </c>
      <c r="AE203" s="31">
        <f>'Invoeren projectpersoneel'!AH221</f>
        <v>0</v>
      </c>
      <c r="AF203" s="31">
        <f>'Invoeren projectpersoneel'!AI221</f>
        <v>0</v>
      </c>
      <c r="AG203" s="31">
        <f>'Invoeren projectpersoneel'!AJ221</f>
        <v>0</v>
      </c>
    </row>
    <row r="204" spans="1:33" x14ac:dyDescent="0.3">
      <c r="A204" s="31">
        <f>'Invoeren projectpersoneel'!D222</f>
        <v>203</v>
      </c>
      <c r="B204" s="31">
        <f>'Invoeren projectpersoneel'!F222</f>
        <v>0</v>
      </c>
      <c r="C204" s="31">
        <f>'Invoeren projectpersoneel'!G222</f>
        <v>0</v>
      </c>
      <c r="D204" s="31" t="e">
        <f>'Invoeren projectpersoneel'!#REF!</f>
        <v>#REF!</v>
      </c>
      <c r="E204" s="31">
        <f>'Invoeren projectpersoneel'!H222</f>
        <v>0</v>
      </c>
      <c r="F204" s="31">
        <f>'Invoeren projectpersoneel'!I222</f>
        <v>0</v>
      </c>
      <c r="G204" s="31">
        <f>'Invoeren projectpersoneel'!J222</f>
        <v>0</v>
      </c>
      <c r="H204" s="31" t="str">
        <f>'Invoeren projectpersoneel'!K222</f>
        <v>intern personeel</v>
      </c>
      <c r="I204" s="31">
        <f>'Invoeren projectpersoneel'!L222</f>
        <v>0</v>
      </c>
      <c r="J204" s="31" t="str">
        <f>'Invoeren projectpersoneel'!M222</f>
        <v/>
      </c>
      <c r="K204" s="31" t="str">
        <f>'Invoeren projectpersoneel'!N222</f>
        <v>nee</v>
      </c>
      <c r="L204" s="31">
        <f>'Invoeren projectpersoneel'!O222</f>
        <v>0</v>
      </c>
      <c r="M204" s="31">
        <f>'Invoeren projectpersoneel'!P222</f>
        <v>0</v>
      </c>
      <c r="N204" s="248">
        <f>'Invoeren projectpersoneel'!Q222</f>
        <v>0</v>
      </c>
      <c r="O204" s="248">
        <f>'Invoeren projectpersoneel'!R222</f>
        <v>0</v>
      </c>
      <c r="P204" s="31">
        <f>'Invoeren projectpersoneel'!S222</f>
        <v>0</v>
      </c>
      <c r="Q204" s="31">
        <f>'Invoeren projectpersoneel'!T222</f>
        <v>0</v>
      </c>
      <c r="R204" s="31">
        <f>'Invoeren projectpersoneel'!U222</f>
        <v>0</v>
      </c>
      <c r="S204" s="31">
        <f>'Invoeren projectpersoneel'!V222</f>
        <v>0</v>
      </c>
      <c r="T204" s="31">
        <f>'Invoeren projectpersoneel'!W222</f>
        <v>0</v>
      </c>
      <c r="U204" s="31">
        <f>'Invoeren projectpersoneel'!X222</f>
        <v>0</v>
      </c>
      <c r="V204" s="31" t="str">
        <f>'Invoeren projectpersoneel'!Y222</f>
        <v>intern personeel</v>
      </c>
      <c r="W204" s="31">
        <f>'Invoeren projectpersoneel'!Z222</f>
        <v>0</v>
      </c>
      <c r="X204" s="31">
        <f>'Invoeren projectpersoneel'!AA222</f>
        <v>0</v>
      </c>
      <c r="Y204" s="31">
        <f>'Invoeren projectpersoneel'!AB222</f>
        <v>0</v>
      </c>
      <c r="Z204" s="31">
        <f>'Invoeren projectpersoneel'!AC222</f>
        <v>0</v>
      </c>
      <c r="AA204" s="248">
        <f>'Invoeren projectpersoneel'!AD222</f>
        <v>0</v>
      </c>
      <c r="AB204" s="248">
        <f>'Invoeren projectpersoneel'!AE222</f>
        <v>0</v>
      </c>
      <c r="AC204" s="31">
        <f>'Invoeren projectpersoneel'!AF222</f>
        <v>0</v>
      </c>
      <c r="AD204" s="31">
        <f>'Invoeren projectpersoneel'!AG222</f>
        <v>0</v>
      </c>
      <c r="AE204" s="31">
        <f>'Invoeren projectpersoneel'!AH222</f>
        <v>0</v>
      </c>
      <c r="AF204" s="31">
        <f>'Invoeren projectpersoneel'!AI222</f>
        <v>0</v>
      </c>
      <c r="AG204" s="31">
        <f>'Invoeren projectpersoneel'!AJ222</f>
        <v>0</v>
      </c>
    </row>
    <row r="205" spans="1:33" x14ac:dyDescent="0.3">
      <c r="A205" s="31">
        <f>'Invoeren projectpersoneel'!D223</f>
        <v>204</v>
      </c>
      <c r="B205" s="31">
        <f>'Invoeren projectpersoneel'!F223</f>
        <v>0</v>
      </c>
      <c r="C205" s="31">
        <f>'Invoeren projectpersoneel'!G223</f>
        <v>0</v>
      </c>
      <c r="D205" s="31" t="e">
        <f>'Invoeren projectpersoneel'!#REF!</f>
        <v>#REF!</v>
      </c>
      <c r="E205" s="31">
        <f>'Invoeren projectpersoneel'!H223</f>
        <v>0</v>
      </c>
      <c r="F205" s="31">
        <f>'Invoeren projectpersoneel'!I223</f>
        <v>0</v>
      </c>
      <c r="G205" s="31">
        <f>'Invoeren projectpersoneel'!J223</f>
        <v>0</v>
      </c>
      <c r="H205" s="31" t="str">
        <f>'Invoeren projectpersoneel'!K223</f>
        <v>intern personeel</v>
      </c>
      <c r="I205" s="31">
        <f>'Invoeren projectpersoneel'!L223</f>
        <v>0</v>
      </c>
      <c r="J205" s="31" t="str">
        <f>'Invoeren projectpersoneel'!M223</f>
        <v/>
      </c>
      <c r="K205" s="31" t="str">
        <f>'Invoeren projectpersoneel'!N223</f>
        <v>nee</v>
      </c>
      <c r="L205" s="31">
        <f>'Invoeren projectpersoneel'!O223</f>
        <v>0</v>
      </c>
      <c r="M205" s="31">
        <f>'Invoeren projectpersoneel'!P223</f>
        <v>0</v>
      </c>
      <c r="N205" s="248">
        <f>'Invoeren projectpersoneel'!Q223</f>
        <v>0</v>
      </c>
      <c r="O205" s="248">
        <f>'Invoeren projectpersoneel'!R223</f>
        <v>0</v>
      </c>
      <c r="P205" s="31">
        <f>'Invoeren projectpersoneel'!S223</f>
        <v>0</v>
      </c>
      <c r="Q205" s="31">
        <f>'Invoeren projectpersoneel'!T223</f>
        <v>0</v>
      </c>
      <c r="R205" s="31">
        <f>'Invoeren projectpersoneel'!U223</f>
        <v>0</v>
      </c>
      <c r="S205" s="31">
        <f>'Invoeren projectpersoneel'!V223</f>
        <v>0</v>
      </c>
      <c r="T205" s="31">
        <f>'Invoeren projectpersoneel'!W223</f>
        <v>0</v>
      </c>
      <c r="U205" s="31">
        <f>'Invoeren projectpersoneel'!X223</f>
        <v>0</v>
      </c>
      <c r="V205" s="31" t="str">
        <f>'Invoeren projectpersoneel'!Y223</f>
        <v>intern personeel</v>
      </c>
      <c r="W205" s="31">
        <f>'Invoeren projectpersoneel'!Z223</f>
        <v>0</v>
      </c>
      <c r="X205" s="31">
        <f>'Invoeren projectpersoneel'!AA223</f>
        <v>0</v>
      </c>
      <c r="Y205" s="31">
        <f>'Invoeren projectpersoneel'!AB223</f>
        <v>0</v>
      </c>
      <c r="Z205" s="31">
        <f>'Invoeren projectpersoneel'!AC223</f>
        <v>0</v>
      </c>
      <c r="AA205" s="248">
        <f>'Invoeren projectpersoneel'!AD223</f>
        <v>0</v>
      </c>
      <c r="AB205" s="248">
        <f>'Invoeren projectpersoneel'!AE223</f>
        <v>0</v>
      </c>
      <c r="AC205" s="31">
        <f>'Invoeren projectpersoneel'!AF223</f>
        <v>0</v>
      </c>
      <c r="AD205" s="31">
        <f>'Invoeren projectpersoneel'!AG223</f>
        <v>0</v>
      </c>
      <c r="AE205" s="31">
        <f>'Invoeren projectpersoneel'!AH223</f>
        <v>0</v>
      </c>
      <c r="AF205" s="31">
        <f>'Invoeren projectpersoneel'!AI223</f>
        <v>0</v>
      </c>
      <c r="AG205" s="31">
        <f>'Invoeren projectpersoneel'!AJ223</f>
        <v>0</v>
      </c>
    </row>
    <row r="206" spans="1:33" x14ac:dyDescent="0.3">
      <c r="A206" s="31">
        <f>'Invoeren projectpersoneel'!D224</f>
        <v>205</v>
      </c>
      <c r="B206" s="31">
        <f>'Invoeren projectpersoneel'!F224</f>
        <v>0</v>
      </c>
      <c r="C206" s="31">
        <f>'Invoeren projectpersoneel'!G224</f>
        <v>0</v>
      </c>
      <c r="D206" s="31" t="e">
        <f>'Invoeren projectpersoneel'!#REF!</f>
        <v>#REF!</v>
      </c>
      <c r="E206" s="31">
        <f>'Invoeren projectpersoneel'!H224</f>
        <v>0</v>
      </c>
      <c r="F206" s="31">
        <f>'Invoeren projectpersoneel'!I224</f>
        <v>0</v>
      </c>
      <c r="G206" s="31">
        <f>'Invoeren projectpersoneel'!J224</f>
        <v>0</v>
      </c>
      <c r="H206" s="31" t="str">
        <f>'Invoeren projectpersoneel'!K224</f>
        <v>intern personeel</v>
      </c>
      <c r="I206" s="31">
        <f>'Invoeren projectpersoneel'!L224</f>
        <v>0</v>
      </c>
      <c r="J206" s="31" t="str">
        <f>'Invoeren projectpersoneel'!M224</f>
        <v/>
      </c>
      <c r="K206" s="31" t="str">
        <f>'Invoeren projectpersoneel'!N224</f>
        <v>nee</v>
      </c>
      <c r="L206" s="31">
        <f>'Invoeren projectpersoneel'!O224</f>
        <v>0</v>
      </c>
      <c r="M206" s="31">
        <f>'Invoeren projectpersoneel'!P224</f>
        <v>0</v>
      </c>
      <c r="N206" s="248">
        <f>'Invoeren projectpersoneel'!Q224</f>
        <v>0</v>
      </c>
      <c r="O206" s="248">
        <f>'Invoeren projectpersoneel'!R224</f>
        <v>0</v>
      </c>
      <c r="P206" s="31">
        <f>'Invoeren projectpersoneel'!S224</f>
        <v>0</v>
      </c>
      <c r="Q206" s="31">
        <f>'Invoeren projectpersoneel'!T224</f>
        <v>0</v>
      </c>
      <c r="R206" s="31">
        <f>'Invoeren projectpersoneel'!U224</f>
        <v>0</v>
      </c>
      <c r="S206" s="31">
        <f>'Invoeren projectpersoneel'!V224</f>
        <v>0</v>
      </c>
      <c r="T206" s="31">
        <f>'Invoeren projectpersoneel'!W224</f>
        <v>0</v>
      </c>
      <c r="U206" s="31">
        <f>'Invoeren projectpersoneel'!X224</f>
        <v>0</v>
      </c>
      <c r="V206" s="31" t="str">
        <f>'Invoeren projectpersoneel'!Y224</f>
        <v>intern personeel</v>
      </c>
      <c r="W206" s="31">
        <f>'Invoeren projectpersoneel'!Z224</f>
        <v>0</v>
      </c>
      <c r="X206" s="31">
        <f>'Invoeren projectpersoneel'!AA224</f>
        <v>0</v>
      </c>
      <c r="Y206" s="31">
        <f>'Invoeren projectpersoneel'!AB224</f>
        <v>0</v>
      </c>
      <c r="Z206" s="31">
        <f>'Invoeren projectpersoneel'!AC224</f>
        <v>0</v>
      </c>
      <c r="AA206" s="248">
        <f>'Invoeren projectpersoneel'!AD224</f>
        <v>0</v>
      </c>
      <c r="AB206" s="248">
        <f>'Invoeren projectpersoneel'!AE224</f>
        <v>0</v>
      </c>
      <c r="AC206" s="31">
        <f>'Invoeren projectpersoneel'!AF224</f>
        <v>0</v>
      </c>
      <c r="AD206" s="31">
        <f>'Invoeren projectpersoneel'!AG224</f>
        <v>0</v>
      </c>
      <c r="AE206" s="31">
        <f>'Invoeren projectpersoneel'!AH224</f>
        <v>0</v>
      </c>
      <c r="AF206" s="31">
        <f>'Invoeren projectpersoneel'!AI224</f>
        <v>0</v>
      </c>
      <c r="AG206" s="31">
        <f>'Invoeren projectpersoneel'!AJ224</f>
        <v>0</v>
      </c>
    </row>
    <row r="207" spans="1:33" x14ac:dyDescent="0.3">
      <c r="A207" s="31">
        <f>'Invoeren projectpersoneel'!D225</f>
        <v>206</v>
      </c>
      <c r="B207" s="31">
        <f>'Invoeren projectpersoneel'!F225</f>
        <v>0</v>
      </c>
      <c r="C207" s="31">
        <f>'Invoeren projectpersoneel'!G225</f>
        <v>0</v>
      </c>
      <c r="D207" s="31" t="e">
        <f>'Invoeren projectpersoneel'!#REF!</f>
        <v>#REF!</v>
      </c>
      <c r="E207" s="31">
        <f>'Invoeren projectpersoneel'!H225</f>
        <v>0</v>
      </c>
      <c r="F207" s="31">
        <f>'Invoeren projectpersoneel'!I225</f>
        <v>0</v>
      </c>
      <c r="G207" s="31">
        <f>'Invoeren projectpersoneel'!J225</f>
        <v>0</v>
      </c>
      <c r="H207" s="31" t="str">
        <f>'Invoeren projectpersoneel'!K225</f>
        <v>intern personeel</v>
      </c>
      <c r="I207" s="31">
        <f>'Invoeren projectpersoneel'!L225</f>
        <v>0</v>
      </c>
      <c r="J207" s="31" t="str">
        <f>'Invoeren projectpersoneel'!M225</f>
        <v/>
      </c>
      <c r="K207" s="31" t="str">
        <f>'Invoeren projectpersoneel'!N225</f>
        <v>nee</v>
      </c>
      <c r="L207" s="31">
        <f>'Invoeren projectpersoneel'!O225</f>
        <v>0</v>
      </c>
      <c r="M207" s="31">
        <f>'Invoeren projectpersoneel'!P225</f>
        <v>0</v>
      </c>
      <c r="N207" s="248">
        <f>'Invoeren projectpersoneel'!Q225</f>
        <v>0</v>
      </c>
      <c r="O207" s="248">
        <f>'Invoeren projectpersoneel'!R225</f>
        <v>0</v>
      </c>
      <c r="P207" s="31">
        <f>'Invoeren projectpersoneel'!S225</f>
        <v>0</v>
      </c>
      <c r="Q207" s="31">
        <f>'Invoeren projectpersoneel'!T225</f>
        <v>0</v>
      </c>
      <c r="R207" s="31">
        <f>'Invoeren projectpersoneel'!U225</f>
        <v>0</v>
      </c>
      <c r="S207" s="31">
        <f>'Invoeren projectpersoneel'!V225</f>
        <v>0</v>
      </c>
      <c r="T207" s="31">
        <f>'Invoeren projectpersoneel'!W225</f>
        <v>0</v>
      </c>
      <c r="U207" s="31">
        <f>'Invoeren projectpersoneel'!X225</f>
        <v>0</v>
      </c>
      <c r="V207" s="31" t="str">
        <f>'Invoeren projectpersoneel'!Y225</f>
        <v>intern personeel</v>
      </c>
      <c r="W207" s="31">
        <f>'Invoeren projectpersoneel'!Z225</f>
        <v>0</v>
      </c>
      <c r="X207" s="31">
        <f>'Invoeren projectpersoneel'!AA225</f>
        <v>0</v>
      </c>
      <c r="Y207" s="31">
        <f>'Invoeren projectpersoneel'!AB225</f>
        <v>0</v>
      </c>
      <c r="Z207" s="31">
        <f>'Invoeren projectpersoneel'!AC225</f>
        <v>0</v>
      </c>
      <c r="AA207" s="248">
        <f>'Invoeren projectpersoneel'!AD225</f>
        <v>0</v>
      </c>
      <c r="AB207" s="248">
        <f>'Invoeren projectpersoneel'!AE225</f>
        <v>0</v>
      </c>
      <c r="AC207" s="31">
        <f>'Invoeren projectpersoneel'!AF225</f>
        <v>0</v>
      </c>
      <c r="AD207" s="31">
        <f>'Invoeren projectpersoneel'!AG225</f>
        <v>0</v>
      </c>
      <c r="AE207" s="31">
        <f>'Invoeren projectpersoneel'!AH225</f>
        <v>0</v>
      </c>
      <c r="AF207" s="31">
        <f>'Invoeren projectpersoneel'!AI225</f>
        <v>0</v>
      </c>
      <c r="AG207" s="31">
        <f>'Invoeren projectpersoneel'!AJ225</f>
        <v>0</v>
      </c>
    </row>
    <row r="208" spans="1:33" x14ac:dyDescent="0.3">
      <c r="A208" s="31">
        <f>'Invoeren projectpersoneel'!D226</f>
        <v>207</v>
      </c>
      <c r="B208" s="31">
        <f>'Invoeren projectpersoneel'!F226</f>
        <v>0</v>
      </c>
      <c r="C208" s="31">
        <f>'Invoeren projectpersoneel'!G226</f>
        <v>0</v>
      </c>
      <c r="D208" s="31" t="e">
        <f>'Invoeren projectpersoneel'!#REF!</f>
        <v>#REF!</v>
      </c>
      <c r="E208" s="31">
        <f>'Invoeren projectpersoneel'!H226</f>
        <v>0</v>
      </c>
      <c r="F208" s="31">
        <f>'Invoeren projectpersoneel'!I226</f>
        <v>0</v>
      </c>
      <c r="G208" s="31">
        <f>'Invoeren projectpersoneel'!J226</f>
        <v>0</v>
      </c>
      <c r="H208" s="31" t="str">
        <f>'Invoeren projectpersoneel'!K226</f>
        <v>intern personeel</v>
      </c>
      <c r="I208" s="31">
        <f>'Invoeren projectpersoneel'!L226</f>
        <v>0</v>
      </c>
      <c r="J208" s="31" t="str">
        <f>'Invoeren projectpersoneel'!M226</f>
        <v/>
      </c>
      <c r="K208" s="31" t="str">
        <f>'Invoeren projectpersoneel'!N226</f>
        <v>nee</v>
      </c>
      <c r="L208" s="31">
        <f>'Invoeren projectpersoneel'!O226</f>
        <v>0</v>
      </c>
      <c r="M208" s="31">
        <f>'Invoeren projectpersoneel'!P226</f>
        <v>0</v>
      </c>
      <c r="N208" s="248">
        <f>'Invoeren projectpersoneel'!Q226</f>
        <v>0</v>
      </c>
      <c r="O208" s="248">
        <f>'Invoeren projectpersoneel'!R226</f>
        <v>0</v>
      </c>
      <c r="P208" s="31">
        <f>'Invoeren projectpersoneel'!S226</f>
        <v>0</v>
      </c>
      <c r="Q208" s="31">
        <f>'Invoeren projectpersoneel'!T226</f>
        <v>0</v>
      </c>
      <c r="R208" s="31">
        <f>'Invoeren projectpersoneel'!U226</f>
        <v>0</v>
      </c>
      <c r="S208" s="31">
        <f>'Invoeren projectpersoneel'!V226</f>
        <v>0</v>
      </c>
      <c r="T208" s="31">
        <f>'Invoeren projectpersoneel'!W226</f>
        <v>0</v>
      </c>
      <c r="U208" s="31">
        <f>'Invoeren projectpersoneel'!X226</f>
        <v>0</v>
      </c>
      <c r="V208" s="31" t="str">
        <f>'Invoeren projectpersoneel'!Y226</f>
        <v>intern personeel</v>
      </c>
      <c r="W208" s="31">
        <f>'Invoeren projectpersoneel'!Z226</f>
        <v>0</v>
      </c>
      <c r="X208" s="31">
        <f>'Invoeren projectpersoneel'!AA226</f>
        <v>0</v>
      </c>
      <c r="Y208" s="31">
        <f>'Invoeren projectpersoneel'!AB226</f>
        <v>0</v>
      </c>
      <c r="Z208" s="31">
        <f>'Invoeren projectpersoneel'!AC226</f>
        <v>0</v>
      </c>
      <c r="AA208" s="248">
        <f>'Invoeren projectpersoneel'!AD226</f>
        <v>0</v>
      </c>
      <c r="AB208" s="248">
        <f>'Invoeren projectpersoneel'!AE226</f>
        <v>0</v>
      </c>
      <c r="AC208" s="31">
        <f>'Invoeren projectpersoneel'!AF226</f>
        <v>0</v>
      </c>
      <c r="AD208" s="31">
        <f>'Invoeren projectpersoneel'!AG226</f>
        <v>0</v>
      </c>
      <c r="AE208" s="31">
        <f>'Invoeren projectpersoneel'!AH226</f>
        <v>0</v>
      </c>
      <c r="AF208" s="31">
        <f>'Invoeren projectpersoneel'!AI226</f>
        <v>0</v>
      </c>
      <c r="AG208" s="31">
        <f>'Invoeren projectpersoneel'!AJ226</f>
        <v>0</v>
      </c>
    </row>
    <row r="209" spans="1:33" x14ac:dyDescent="0.3">
      <c r="A209" s="31">
        <f>'Invoeren projectpersoneel'!D227</f>
        <v>208</v>
      </c>
      <c r="B209" s="31">
        <f>'Invoeren projectpersoneel'!F227</f>
        <v>0</v>
      </c>
      <c r="C209" s="31">
        <f>'Invoeren projectpersoneel'!G227</f>
        <v>0</v>
      </c>
      <c r="D209" s="31" t="e">
        <f>'Invoeren projectpersoneel'!#REF!</f>
        <v>#REF!</v>
      </c>
      <c r="E209" s="31">
        <f>'Invoeren projectpersoneel'!H227</f>
        <v>0</v>
      </c>
      <c r="F209" s="31">
        <f>'Invoeren projectpersoneel'!I227</f>
        <v>0</v>
      </c>
      <c r="G209" s="31">
        <f>'Invoeren projectpersoneel'!J227</f>
        <v>0</v>
      </c>
      <c r="H209" s="31" t="str">
        <f>'Invoeren projectpersoneel'!K227</f>
        <v>intern personeel</v>
      </c>
      <c r="I209" s="31">
        <f>'Invoeren projectpersoneel'!L227</f>
        <v>0</v>
      </c>
      <c r="J209" s="31" t="str">
        <f>'Invoeren projectpersoneel'!M227</f>
        <v/>
      </c>
      <c r="K209" s="31" t="str">
        <f>'Invoeren projectpersoneel'!N227</f>
        <v>nee</v>
      </c>
      <c r="L209" s="31">
        <f>'Invoeren projectpersoneel'!O227</f>
        <v>0</v>
      </c>
      <c r="M209" s="31">
        <f>'Invoeren projectpersoneel'!P227</f>
        <v>0</v>
      </c>
      <c r="N209" s="248">
        <f>'Invoeren projectpersoneel'!Q227</f>
        <v>0</v>
      </c>
      <c r="O209" s="248">
        <f>'Invoeren projectpersoneel'!R227</f>
        <v>0</v>
      </c>
      <c r="P209" s="31">
        <f>'Invoeren projectpersoneel'!S227</f>
        <v>0</v>
      </c>
      <c r="Q209" s="31">
        <f>'Invoeren projectpersoneel'!T227</f>
        <v>0</v>
      </c>
      <c r="R209" s="31">
        <f>'Invoeren projectpersoneel'!U227</f>
        <v>0</v>
      </c>
      <c r="S209" s="31">
        <f>'Invoeren projectpersoneel'!V227</f>
        <v>0</v>
      </c>
      <c r="T209" s="31">
        <f>'Invoeren projectpersoneel'!W227</f>
        <v>0</v>
      </c>
      <c r="U209" s="31">
        <f>'Invoeren projectpersoneel'!X227</f>
        <v>0</v>
      </c>
      <c r="V209" s="31" t="str">
        <f>'Invoeren projectpersoneel'!Y227</f>
        <v>intern personeel</v>
      </c>
      <c r="W209" s="31">
        <f>'Invoeren projectpersoneel'!Z227</f>
        <v>0</v>
      </c>
      <c r="X209" s="31">
        <f>'Invoeren projectpersoneel'!AA227</f>
        <v>0</v>
      </c>
      <c r="Y209" s="31">
        <f>'Invoeren projectpersoneel'!AB227</f>
        <v>0</v>
      </c>
      <c r="Z209" s="31">
        <f>'Invoeren projectpersoneel'!AC227</f>
        <v>0</v>
      </c>
      <c r="AA209" s="248">
        <f>'Invoeren projectpersoneel'!AD227</f>
        <v>0</v>
      </c>
      <c r="AB209" s="248">
        <f>'Invoeren projectpersoneel'!AE227</f>
        <v>0</v>
      </c>
      <c r="AC209" s="31">
        <f>'Invoeren projectpersoneel'!AF227</f>
        <v>0</v>
      </c>
      <c r="AD209" s="31">
        <f>'Invoeren projectpersoneel'!AG227</f>
        <v>0</v>
      </c>
      <c r="AE209" s="31">
        <f>'Invoeren projectpersoneel'!AH227</f>
        <v>0</v>
      </c>
      <c r="AF209" s="31">
        <f>'Invoeren projectpersoneel'!AI227</f>
        <v>0</v>
      </c>
      <c r="AG209" s="31">
        <f>'Invoeren projectpersoneel'!AJ227</f>
        <v>0</v>
      </c>
    </row>
    <row r="210" spans="1:33" x14ac:dyDescent="0.3">
      <c r="A210" s="31">
        <f>'Invoeren projectpersoneel'!D228</f>
        <v>209</v>
      </c>
      <c r="B210" s="31">
        <f>'Invoeren projectpersoneel'!F228</f>
        <v>0</v>
      </c>
      <c r="C210" s="31">
        <f>'Invoeren projectpersoneel'!G228</f>
        <v>0</v>
      </c>
      <c r="D210" s="31" t="e">
        <f>'Invoeren projectpersoneel'!#REF!</f>
        <v>#REF!</v>
      </c>
      <c r="E210" s="31">
        <f>'Invoeren projectpersoneel'!H228</f>
        <v>0</v>
      </c>
      <c r="F210" s="31">
        <f>'Invoeren projectpersoneel'!I228</f>
        <v>0</v>
      </c>
      <c r="G210" s="31">
        <f>'Invoeren projectpersoneel'!J228</f>
        <v>0</v>
      </c>
      <c r="H210" s="31" t="str">
        <f>'Invoeren projectpersoneel'!K228</f>
        <v>intern personeel</v>
      </c>
      <c r="I210" s="31">
        <f>'Invoeren projectpersoneel'!L228</f>
        <v>0</v>
      </c>
      <c r="J210" s="31" t="str">
        <f>'Invoeren projectpersoneel'!M228</f>
        <v/>
      </c>
      <c r="K210" s="31" t="str">
        <f>'Invoeren projectpersoneel'!N228</f>
        <v>nee</v>
      </c>
      <c r="L210" s="31">
        <f>'Invoeren projectpersoneel'!O228</f>
        <v>0</v>
      </c>
      <c r="M210" s="31">
        <f>'Invoeren projectpersoneel'!P228</f>
        <v>0</v>
      </c>
      <c r="N210" s="248">
        <f>'Invoeren projectpersoneel'!Q228</f>
        <v>0</v>
      </c>
      <c r="O210" s="248">
        <f>'Invoeren projectpersoneel'!R228</f>
        <v>0</v>
      </c>
      <c r="P210" s="31">
        <f>'Invoeren projectpersoneel'!S228</f>
        <v>0</v>
      </c>
      <c r="Q210" s="31">
        <f>'Invoeren projectpersoneel'!T228</f>
        <v>0</v>
      </c>
      <c r="R210" s="31">
        <f>'Invoeren projectpersoneel'!U228</f>
        <v>0</v>
      </c>
      <c r="S210" s="31">
        <f>'Invoeren projectpersoneel'!V228</f>
        <v>0</v>
      </c>
      <c r="T210" s="31">
        <f>'Invoeren projectpersoneel'!W228</f>
        <v>0</v>
      </c>
      <c r="U210" s="31">
        <f>'Invoeren projectpersoneel'!X228</f>
        <v>0</v>
      </c>
      <c r="V210" s="31" t="str">
        <f>'Invoeren projectpersoneel'!Y228</f>
        <v>intern personeel</v>
      </c>
      <c r="W210" s="31">
        <f>'Invoeren projectpersoneel'!Z228</f>
        <v>0</v>
      </c>
      <c r="X210" s="31">
        <f>'Invoeren projectpersoneel'!AA228</f>
        <v>0</v>
      </c>
      <c r="Y210" s="31">
        <f>'Invoeren projectpersoneel'!AB228</f>
        <v>0</v>
      </c>
      <c r="Z210" s="31">
        <f>'Invoeren projectpersoneel'!AC228</f>
        <v>0</v>
      </c>
      <c r="AA210" s="248">
        <f>'Invoeren projectpersoneel'!AD228</f>
        <v>0</v>
      </c>
      <c r="AB210" s="248">
        <f>'Invoeren projectpersoneel'!AE228</f>
        <v>0</v>
      </c>
      <c r="AC210" s="31">
        <f>'Invoeren projectpersoneel'!AF228</f>
        <v>0</v>
      </c>
      <c r="AD210" s="31">
        <f>'Invoeren projectpersoneel'!AG228</f>
        <v>0</v>
      </c>
      <c r="AE210" s="31">
        <f>'Invoeren projectpersoneel'!AH228</f>
        <v>0</v>
      </c>
      <c r="AF210" s="31">
        <f>'Invoeren projectpersoneel'!AI228</f>
        <v>0</v>
      </c>
      <c r="AG210" s="31">
        <f>'Invoeren projectpersoneel'!AJ228</f>
        <v>0</v>
      </c>
    </row>
    <row r="211" spans="1:33" x14ac:dyDescent="0.3">
      <c r="A211" s="31">
        <f>'Invoeren projectpersoneel'!D229</f>
        <v>210</v>
      </c>
      <c r="B211" s="31">
        <f>'Invoeren projectpersoneel'!F229</f>
        <v>0</v>
      </c>
      <c r="C211" s="31">
        <f>'Invoeren projectpersoneel'!G229</f>
        <v>0</v>
      </c>
      <c r="D211" s="31" t="e">
        <f>'Invoeren projectpersoneel'!#REF!</f>
        <v>#REF!</v>
      </c>
      <c r="E211" s="31">
        <f>'Invoeren projectpersoneel'!H229</f>
        <v>0</v>
      </c>
      <c r="F211" s="31">
        <f>'Invoeren projectpersoneel'!I229</f>
        <v>0</v>
      </c>
      <c r="G211" s="31">
        <f>'Invoeren projectpersoneel'!J229</f>
        <v>0</v>
      </c>
      <c r="H211" s="31" t="str">
        <f>'Invoeren projectpersoneel'!K229</f>
        <v>intern personeel</v>
      </c>
      <c r="I211" s="31">
        <f>'Invoeren projectpersoneel'!L229</f>
        <v>0</v>
      </c>
      <c r="J211" s="31" t="str">
        <f>'Invoeren projectpersoneel'!M229</f>
        <v/>
      </c>
      <c r="K211" s="31" t="str">
        <f>'Invoeren projectpersoneel'!N229</f>
        <v>nee</v>
      </c>
      <c r="L211" s="31">
        <f>'Invoeren projectpersoneel'!O229</f>
        <v>0</v>
      </c>
      <c r="M211" s="31">
        <f>'Invoeren projectpersoneel'!P229</f>
        <v>0</v>
      </c>
      <c r="N211" s="248">
        <f>'Invoeren projectpersoneel'!Q229</f>
        <v>0</v>
      </c>
      <c r="O211" s="248">
        <f>'Invoeren projectpersoneel'!R229</f>
        <v>0</v>
      </c>
      <c r="P211" s="31">
        <f>'Invoeren projectpersoneel'!S229</f>
        <v>0</v>
      </c>
      <c r="Q211" s="31">
        <f>'Invoeren projectpersoneel'!T229</f>
        <v>0</v>
      </c>
      <c r="R211" s="31">
        <f>'Invoeren projectpersoneel'!U229</f>
        <v>0</v>
      </c>
      <c r="S211" s="31">
        <f>'Invoeren projectpersoneel'!V229</f>
        <v>0</v>
      </c>
      <c r="T211" s="31">
        <f>'Invoeren projectpersoneel'!W229</f>
        <v>0</v>
      </c>
      <c r="U211" s="31">
        <f>'Invoeren projectpersoneel'!X229</f>
        <v>0</v>
      </c>
      <c r="V211" s="31" t="str">
        <f>'Invoeren projectpersoneel'!Y229</f>
        <v>intern personeel</v>
      </c>
      <c r="W211" s="31">
        <f>'Invoeren projectpersoneel'!Z229</f>
        <v>0</v>
      </c>
      <c r="X211" s="31">
        <f>'Invoeren projectpersoneel'!AA229</f>
        <v>0</v>
      </c>
      <c r="Y211" s="31">
        <f>'Invoeren projectpersoneel'!AB229</f>
        <v>0</v>
      </c>
      <c r="Z211" s="31">
        <f>'Invoeren projectpersoneel'!AC229</f>
        <v>0</v>
      </c>
      <c r="AA211" s="248">
        <f>'Invoeren projectpersoneel'!AD229</f>
        <v>0</v>
      </c>
      <c r="AB211" s="248">
        <f>'Invoeren projectpersoneel'!AE229</f>
        <v>0</v>
      </c>
      <c r="AC211" s="31">
        <f>'Invoeren projectpersoneel'!AF229</f>
        <v>0</v>
      </c>
      <c r="AD211" s="31">
        <f>'Invoeren projectpersoneel'!AG229</f>
        <v>0</v>
      </c>
      <c r="AE211" s="31">
        <f>'Invoeren projectpersoneel'!AH229</f>
        <v>0</v>
      </c>
      <c r="AF211" s="31">
        <f>'Invoeren projectpersoneel'!AI229</f>
        <v>0</v>
      </c>
      <c r="AG211" s="31">
        <f>'Invoeren projectpersoneel'!AJ229</f>
        <v>0</v>
      </c>
    </row>
    <row r="212" spans="1:33" x14ac:dyDescent="0.3">
      <c r="A212" s="31">
        <f>'Invoeren projectpersoneel'!D230</f>
        <v>211</v>
      </c>
      <c r="B212" s="31">
        <f>'Invoeren projectpersoneel'!F230</f>
        <v>0</v>
      </c>
      <c r="C212" s="31">
        <f>'Invoeren projectpersoneel'!G230</f>
        <v>0</v>
      </c>
      <c r="D212" s="31" t="e">
        <f>'Invoeren projectpersoneel'!#REF!</f>
        <v>#REF!</v>
      </c>
      <c r="E212" s="31">
        <f>'Invoeren projectpersoneel'!H230</f>
        <v>0</v>
      </c>
      <c r="F212" s="31">
        <f>'Invoeren projectpersoneel'!I230</f>
        <v>0</v>
      </c>
      <c r="G212" s="31">
        <f>'Invoeren projectpersoneel'!J230</f>
        <v>0</v>
      </c>
      <c r="H212" s="31" t="str">
        <f>'Invoeren projectpersoneel'!K230</f>
        <v>intern personeel</v>
      </c>
      <c r="I212" s="31">
        <f>'Invoeren projectpersoneel'!L230</f>
        <v>0</v>
      </c>
      <c r="J212" s="31" t="str">
        <f>'Invoeren projectpersoneel'!M230</f>
        <v/>
      </c>
      <c r="K212" s="31" t="str">
        <f>'Invoeren projectpersoneel'!N230</f>
        <v>nee</v>
      </c>
      <c r="L212" s="31">
        <f>'Invoeren projectpersoneel'!O230</f>
        <v>0</v>
      </c>
      <c r="M212" s="31">
        <f>'Invoeren projectpersoneel'!P230</f>
        <v>0</v>
      </c>
      <c r="N212" s="248">
        <f>'Invoeren projectpersoneel'!Q230</f>
        <v>0</v>
      </c>
      <c r="O212" s="248">
        <f>'Invoeren projectpersoneel'!R230</f>
        <v>0</v>
      </c>
      <c r="P212" s="31">
        <f>'Invoeren projectpersoneel'!S230</f>
        <v>0</v>
      </c>
      <c r="Q212" s="31">
        <f>'Invoeren projectpersoneel'!T230</f>
        <v>0</v>
      </c>
      <c r="R212" s="31">
        <f>'Invoeren projectpersoneel'!U230</f>
        <v>0</v>
      </c>
      <c r="S212" s="31">
        <f>'Invoeren projectpersoneel'!V230</f>
        <v>0</v>
      </c>
      <c r="T212" s="31">
        <f>'Invoeren projectpersoneel'!W230</f>
        <v>0</v>
      </c>
      <c r="U212" s="31">
        <f>'Invoeren projectpersoneel'!X230</f>
        <v>0</v>
      </c>
      <c r="V212" s="31" t="str">
        <f>'Invoeren projectpersoneel'!Y230</f>
        <v>intern personeel</v>
      </c>
      <c r="W212" s="31">
        <f>'Invoeren projectpersoneel'!Z230</f>
        <v>0</v>
      </c>
      <c r="X212" s="31">
        <f>'Invoeren projectpersoneel'!AA230</f>
        <v>0</v>
      </c>
      <c r="Y212" s="31">
        <f>'Invoeren projectpersoneel'!AB230</f>
        <v>0</v>
      </c>
      <c r="Z212" s="31">
        <f>'Invoeren projectpersoneel'!AC230</f>
        <v>0</v>
      </c>
      <c r="AA212" s="248">
        <f>'Invoeren projectpersoneel'!AD230</f>
        <v>0</v>
      </c>
      <c r="AB212" s="248">
        <f>'Invoeren projectpersoneel'!AE230</f>
        <v>0</v>
      </c>
      <c r="AC212" s="31">
        <f>'Invoeren projectpersoneel'!AF230</f>
        <v>0</v>
      </c>
      <c r="AD212" s="31">
        <f>'Invoeren projectpersoneel'!AG230</f>
        <v>0</v>
      </c>
      <c r="AE212" s="31">
        <f>'Invoeren projectpersoneel'!AH230</f>
        <v>0</v>
      </c>
      <c r="AF212" s="31">
        <f>'Invoeren projectpersoneel'!AI230</f>
        <v>0</v>
      </c>
      <c r="AG212" s="31">
        <f>'Invoeren projectpersoneel'!AJ230</f>
        <v>0</v>
      </c>
    </row>
    <row r="213" spans="1:33" x14ac:dyDescent="0.3">
      <c r="A213" s="31">
        <f>'Invoeren projectpersoneel'!D231</f>
        <v>212</v>
      </c>
      <c r="B213" s="31">
        <f>'Invoeren projectpersoneel'!F231</f>
        <v>0</v>
      </c>
      <c r="C213" s="31">
        <f>'Invoeren projectpersoneel'!G231</f>
        <v>0</v>
      </c>
      <c r="D213" s="31" t="e">
        <f>'Invoeren projectpersoneel'!#REF!</f>
        <v>#REF!</v>
      </c>
      <c r="E213" s="31">
        <f>'Invoeren projectpersoneel'!H231</f>
        <v>0</v>
      </c>
      <c r="F213" s="31">
        <f>'Invoeren projectpersoneel'!I231</f>
        <v>0</v>
      </c>
      <c r="G213" s="31">
        <f>'Invoeren projectpersoneel'!J231</f>
        <v>0</v>
      </c>
      <c r="H213" s="31" t="str">
        <f>'Invoeren projectpersoneel'!K231</f>
        <v>intern personeel</v>
      </c>
      <c r="I213" s="31">
        <f>'Invoeren projectpersoneel'!L231</f>
        <v>0</v>
      </c>
      <c r="J213" s="31" t="str">
        <f>'Invoeren projectpersoneel'!M231</f>
        <v/>
      </c>
      <c r="K213" s="31" t="str">
        <f>'Invoeren projectpersoneel'!N231</f>
        <v>nee</v>
      </c>
      <c r="L213" s="31">
        <f>'Invoeren projectpersoneel'!O231</f>
        <v>0</v>
      </c>
      <c r="M213" s="31">
        <f>'Invoeren projectpersoneel'!P231</f>
        <v>0</v>
      </c>
      <c r="N213" s="248">
        <f>'Invoeren projectpersoneel'!Q231</f>
        <v>0</v>
      </c>
      <c r="O213" s="248">
        <f>'Invoeren projectpersoneel'!R231</f>
        <v>0</v>
      </c>
      <c r="P213" s="31">
        <f>'Invoeren projectpersoneel'!S231</f>
        <v>0</v>
      </c>
      <c r="Q213" s="31">
        <f>'Invoeren projectpersoneel'!T231</f>
        <v>0</v>
      </c>
      <c r="R213" s="31">
        <f>'Invoeren projectpersoneel'!U231</f>
        <v>0</v>
      </c>
      <c r="S213" s="31">
        <f>'Invoeren projectpersoneel'!V231</f>
        <v>0</v>
      </c>
      <c r="T213" s="31">
        <f>'Invoeren projectpersoneel'!W231</f>
        <v>0</v>
      </c>
      <c r="U213" s="31">
        <f>'Invoeren projectpersoneel'!X231</f>
        <v>0</v>
      </c>
      <c r="V213" s="31" t="str">
        <f>'Invoeren projectpersoneel'!Y231</f>
        <v>intern personeel</v>
      </c>
      <c r="W213" s="31">
        <f>'Invoeren projectpersoneel'!Z231</f>
        <v>0</v>
      </c>
      <c r="X213" s="31">
        <f>'Invoeren projectpersoneel'!AA231</f>
        <v>0</v>
      </c>
      <c r="Y213" s="31">
        <f>'Invoeren projectpersoneel'!AB231</f>
        <v>0</v>
      </c>
      <c r="Z213" s="31">
        <f>'Invoeren projectpersoneel'!AC231</f>
        <v>0</v>
      </c>
      <c r="AA213" s="248">
        <f>'Invoeren projectpersoneel'!AD231</f>
        <v>0</v>
      </c>
      <c r="AB213" s="248">
        <f>'Invoeren projectpersoneel'!AE231</f>
        <v>0</v>
      </c>
      <c r="AC213" s="31">
        <f>'Invoeren projectpersoneel'!AF231</f>
        <v>0</v>
      </c>
      <c r="AD213" s="31">
        <f>'Invoeren projectpersoneel'!AG231</f>
        <v>0</v>
      </c>
      <c r="AE213" s="31">
        <f>'Invoeren projectpersoneel'!AH231</f>
        <v>0</v>
      </c>
      <c r="AF213" s="31">
        <f>'Invoeren projectpersoneel'!AI231</f>
        <v>0</v>
      </c>
      <c r="AG213" s="31">
        <f>'Invoeren projectpersoneel'!AJ231</f>
        <v>0</v>
      </c>
    </row>
    <row r="214" spans="1:33" x14ac:dyDescent="0.3">
      <c r="A214" s="31">
        <f>'Invoeren projectpersoneel'!D232</f>
        <v>213</v>
      </c>
      <c r="B214" s="31">
        <f>'Invoeren projectpersoneel'!F232</f>
        <v>0</v>
      </c>
      <c r="C214" s="31">
        <f>'Invoeren projectpersoneel'!G232</f>
        <v>0</v>
      </c>
      <c r="D214" s="31" t="e">
        <f>'Invoeren projectpersoneel'!#REF!</f>
        <v>#REF!</v>
      </c>
      <c r="E214" s="31">
        <f>'Invoeren projectpersoneel'!H232</f>
        <v>0</v>
      </c>
      <c r="F214" s="31">
        <f>'Invoeren projectpersoneel'!I232</f>
        <v>0</v>
      </c>
      <c r="G214" s="31">
        <f>'Invoeren projectpersoneel'!J232</f>
        <v>0</v>
      </c>
      <c r="H214" s="31" t="str">
        <f>'Invoeren projectpersoneel'!K232</f>
        <v>intern personeel</v>
      </c>
      <c r="I214" s="31">
        <f>'Invoeren projectpersoneel'!L232</f>
        <v>0</v>
      </c>
      <c r="J214" s="31" t="str">
        <f>'Invoeren projectpersoneel'!M232</f>
        <v/>
      </c>
      <c r="K214" s="31" t="str">
        <f>'Invoeren projectpersoneel'!N232</f>
        <v>nee</v>
      </c>
      <c r="L214" s="31">
        <f>'Invoeren projectpersoneel'!O232</f>
        <v>0</v>
      </c>
      <c r="M214" s="31">
        <f>'Invoeren projectpersoneel'!P232</f>
        <v>0</v>
      </c>
      <c r="N214" s="248">
        <f>'Invoeren projectpersoneel'!Q232</f>
        <v>0</v>
      </c>
      <c r="O214" s="248">
        <f>'Invoeren projectpersoneel'!R232</f>
        <v>0</v>
      </c>
      <c r="P214" s="31">
        <f>'Invoeren projectpersoneel'!S232</f>
        <v>0</v>
      </c>
      <c r="Q214" s="31">
        <f>'Invoeren projectpersoneel'!T232</f>
        <v>0</v>
      </c>
      <c r="R214" s="31">
        <f>'Invoeren projectpersoneel'!U232</f>
        <v>0</v>
      </c>
      <c r="S214" s="31">
        <f>'Invoeren projectpersoneel'!V232</f>
        <v>0</v>
      </c>
      <c r="T214" s="31">
        <f>'Invoeren projectpersoneel'!W232</f>
        <v>0</v>
      </c>
      <c r="U214" s="31">
        <f>'Invoeren projectpersoneel'!X232</f>
        <v>0</v>
      </c>
      <c r="V214" s="31" t="str">
        <f>'Invoeren projectpersoneel'!Y232</f>
        <v>intern personeel</v>
      </c>
      <c r="W214" s="31">
        <f>'Invoeren projectpersoneel'!Z232</f>
        <v>0</v>
      </c>
      <c r="X214" s="31">
        <f>'Invoeren projectpersoneel'!AA232</f>
        <v>0</v>
      </c>
      <c r="Y214" s="31">
        <f>'Invoeren projectpersoneel'!AB232</f>
        <v>0</v>
      </c>
      <c r="Z214" s="31">
        <f>'Invoeren projectpersoneel'!AC232</f>
        <v>0</v>
      </c>
      <c r="AA214" s="248">
        <f>'Invoeren projectpersoneel'!AD232</f>
        <v>0</v>
      </c>
      <c r="AB214" s="248">
        <f>'Invoeren projectpersoneel'!AE232</f>
        <v>0</v>
      </c>
      <c r="AC214" s="31">
        <f>'Invoeren projectpersoneel'!AF232</f>
        <v>0</v>
      </c>
      <c r="AD214" s="31">
        <f>'Invoeren projectpersoneel'!AG232</f>
        <v>0</v>
      </c>
      <c r="AE214" s="31">
        <f>'Invoeren projectpersoneel'!AH232</f>
        <v>0</v>
      </c>
      <c r="AF214" s="31">
        <f>'Invoeren projectpersoneel'!AI232</f>
        <v>0</v>
      </c>
      <c r="AG214" s="31">
        <f>'Invoeren projectpersoneel'!AJ232</f>
        <v>0</v>
      </c>
    </row>
    <row r="215" spans="1:33" x14ac:dyDescent="0.3">
      <c r="A215" s="31">
        <f>'Invoeren projectpersoneel'!D233</f>
        <v>214</v>
      </c>
      <c r="B215" s="31">
        <f>'Invoeren projectpersoneel'!F233</f>
        <v>0</v>
      </c>
      <c r="C215" s="31">
        <f>'Invoeren projectpersoneel'!G233</f>
        <v>0</v>
      </c>
      <c r="D215" s="31" t="e">
        <f>'Invoeren projectpersoneel'!#REF!</f>
        <v>#REF!</v>
      </c>
      <c r="E215" s="31">
        <f>'Invoeren projectpersoneel'!H233</f>
        <v>0</v>
      </c>
      <c r="F215" s="31">
        <f>'Invoeren projectpersoneel'!I233</f>
        <v>0</v>
      </c>
      <c r="G215" s="31">
        <f>'Invoeren projectpersoneel'!J233</f>
        <v>0</v>
      </c>
      <c r="H215" s="31" t="str">
        <f>'Invoeren projectpersoneel'!K233</f>
        <v>intern personeel</v>
      </c>
      <c r="I215" s="31">
        <f>'Invoeren projectpersoneel'!L233</f>
        <v>0</v>
      </c>
      <c r="J215" s="31" t="str">
        <f>'Invoeren projectpersoneel'!M233</f>
        <v/>
      </c>
      <c r="K215" s="31" t="str">
        <f>'Invoeren projectpersoneel'!N233</f>
        <v>nee</v>
      </c>
      <c r="L215" s="31">
        <f>'Invoeren projectpersoneel'!O233</f>
        <v>0</v>
      </c>
      <c r="M215" s="31">
        <f>'Invoeren projectpersoneel'!P233</f>
        <v>0</v>
      </c>
      <c r="N215" s="248">
        <f>'Invoeren projectpersoneel'!Q233</f>
        <v>0</v>
      </c>
      <c r="O215" s="248">
        <f>'Invoeren projectpersoneel'!R233</f>
        <v>0</v>
      </c>
      <c r="P215" s="31">
        <f>'Invoeren projectpersoneel'!S233</f>
        <v>0</v>
      </c>
      <c r="Q215" s="31">
        <f>'Invoeren projectpersoneel'!T233</f>
        <v>0</v>
      </c>
      <c r="R215" s="31">
        <f>'Invoeren projectpersoneel'!U233</f>
        <v>0</v>
      </c>
      <c r="S215" s="31">
        <f>'Invoeren projectpersoneel'!V233</f>
        <v>0</v>
      </c>
      <c r="T215" s="31">
        <f>'Invoeren projectpersoneel'!W233</f>
        <v>0</v>
      </c>
      <c r="U215" s="31">
        <f>'Invoeren projectpersoneel'!X233</f>
        <v>0</v>
      </c>
      <c r="V215" s="31" t="str">
        <f>'Invoeren projectpersoneel'!Y233</f>
        <v>intern personeel</v>
      </c>
      <c r="W215" s="31">
        <f>'Invoeren projectpersoneel'!Z233</f>
        <v>0</v>
      </c>
      <c r="X215" s="31">
        <f>'Invoeren projectpersoneel'!AA233</f>
        <v>0</v>
      </c>
      <c r="Y215" s="31">
        <f>'Invoeren projectpersoneel'!AB233</f>
        <v>0</v>
      </c>
      <c r="Z215" s="31">
        <f>'Invoeren projectpersoneel'!AC233</f>
        <v>0</v>
      </c>
      <c r="AA215" s="248">
        <f>'Invoeren projectpersoneel'!AD233</f>
        <v>0</v>
      </c>
      <c r="AB215" s="248">
        <f>'Invoeren projectpersoneel'!AE233</f>
        <v>0</v>
      </c>
      <c r="AC215" s="31">
        <f>'Invoeren projectpersoneel'!AF233</f>
        <v>0</v>
      </c>
      <c r="AD215" s="31">
        <f>'Invoeren projectpersoneel'!AG233</f>
        <v>0</v>
      </c>
      <c r="AE215" s="31">
        <f>'Invoeren projectpersoneel'!AH233</f>
        <v>0</v>
      </c>
      <c r="AF215" s="31">
        <f>'Invoeren projectpersoneel'!AI233</f>
        <v>0</v>
      </c>
      <c r="AG215" s="31">
        <f>'Invoeren projectpersoneel'!AJ233</f>
        <v>0</v>
      </c>
    </row>
    <row r="216" spans="1:33" x14ac:dyDescent="0.3">
      <c r="A216" s="31">
        <f>'Invoeren projectpersoneel'!D234</f>
        <v>215</v>
      </c>
      <c r="B216" s="31">
        <f>'Invoeren projectpersoneel'!F234</f>
        <v>0</v>
      </c>
      <c r="C216" s="31">
        <f>'Invoeren projectpersoneel'!G234</f>
        <v>0</v>
      </c>
      <c r="D216" s="31" t="e">
        <f>'Invoeren projectpersoneel'!#REF!</f>
        <v>#REF!</v>
      </c>
      <c r="E216" s="31">
        <f>'Invoeren projectpersoneel'!H234</f>
        <v>0</v>
      </c>
      <c r="F216" s="31">
        <f>'Invoeren projectpersoneel'!I234</f>
        <v>0</v>
      </c>
      <c r="G216" s="31">
        <f>'Invoeren projectpersoneel'!J234</f>
        <v>0</v>
      </c>
      <c r="H216" s="31" t="str">
        <f>'Invoeren projectpersoneel'!K234</f>
        <v>intern personeel</v>
      </c>
      <c r="I216" s="31">
        <f>'Invoeren projectpersoneel'!L234</f>
        <v>0</v>
      </c>
      <c r="J216" s="31" t="str">
        <f>'Invoeren projectpersoneel'!M234</f>
        <v/>
      </c>
      <c r="K216" s="31" t="str">
        <f>'Invoeren projectpersoneel'!N234</f>
        <v>nee</v>
      </c>
      <c r="L216" s="31">
        <f>'Invoeren projectpersoneel'!O234</f>
        <v>0</v>
      </c>
      <c r="M216" s="31">
        <f>'Invoeren projectpersoneel'!P234</f>
        <v>0</v>
      </c>
      <c r="N216" s="248">
        <f>'Invoeren projectpersoneel'!Q234</f>
        <v>0</v>
      </c>
      <c r="O216" s="248">
        <f>'Invoeren projectpersoneel'!R234</f>
        <v>0</v>
      </c>
      <c r="P216" s="31">
        <f>'Invoeren projectpersoneel'!S234</f>
        <v>0</v>
      </c>
      <c r="Q216" s="31">
        <f>'Invoeren projectpersoneel'!T234</f>
        <v>0</v>
      </c>
      <c r="R216" s="31">
        <f>'Invoeren projectpersoneel'!U234</f>
        <v>0</v>
      </c>
      <c r="S216" s="31">
        <f>'Invoeren projectpersoneel'!V234</f>
        <v>0</v>
      </c>
      <c r="T216" s="31">
        <f>'Invoeren projectpersoneel'!W234</f>
        <v>0</v>
      </c>
      <c r="U216" s="31">
        <f>'Invoeren projectpersoneel'!X234</f>
        <v>0</v>
      </c>
      <c r="V216" s="31" t="str">
        <f>'Invoeren projectpersoneel'!Y234</f>
        <v>intern personeel</v>
      </c>
      <c r="W216" s="31">
        <f>'Invoeren projectpersoneel'!Z234</f>
        <v>0</v>
      </c>
      <c r="X216" s="31">
        <f>'Invoeren projectpersoneel'!AA234</f>
        <v>0</v>
      </c>
      <c r="Y216" s="31">
        <f>'Invoeren projectpersoneel'!AB234</f>
        <v>0</v>
      </c>
      <c r="Z216" s="31">
        <f>'Invoeren projectpersoneel'!AC234</f>
        <v>0</v>
      </c>
      <c r="AA216" s="248">
        <f>'Invoeren projectpersoneel'!AD234</f>
        <v>0</v>
      </c>
      <c r="AB216" s="248">
        <f>'Invoeren projectpersoneel'!AE234</f>
        <v>0</v>
      </c>
      <c r="AC216" s="31">
        <f>'Invoeren projectpersoneel'!AF234</f>
        <v>0</v>
      </c>
      <c r="AD216" s="31">
        <f>'Invoeren projectpersoneel'!AG234</f>
        <v>0</v>
      </c>
      <c r="AE216" s="31">
        <f>'Invoeren projectpersoneel'!AH234</f>
        <v>0</v>
      </c>
      <c r="AF216" s="31">
        <f>'Invoeren projectpersoneel'!AI234</f>
        <v>0</v>
      </c>
      <c r="AG216" s="31">
        <f>'Invoeren projectpersoneel'!AJ234</f>
        <v>0</v>
      </c>
    </row>
    <row r="217" spans="1:33" x14ac:dyDescent="0.3">
      <c r="A217" s="31">
        <f>'Invoeren projectpersoneel'!D235</f>
        <v>216</v>
      </c>
      <c r="B217" s="31">
        <f>'Invoeren projectpersoneel'!F235</f>
        <v>0</v>
      </c>
      <c r="C217" s="31">
        <f>'Invoeren projectpersoneel'!G235</f>
        <v>0</v>
      </c>
      <c r="D217" s="31" t="e">
        <f>'Invoeren projectpersoneel'!#REF!</f>
        <v>#REF!</v>
      </c>
      <c r="E217" s="31">
        <f>'Invoeren projectpersoneel'!H235</f>
        <v>0</v>
      </c>
      <c r="F217" s="31">
        <f>'Invoeren projectpersoneel'!I235</f>
        <v>0</v>
      </c>
      <c r="G217" s="31">
        <f>'Invoeren projectpersoneel'!J235</f>
        <v>0</v>
      </c>
      <c r="H217" s="31" t="str">
        <f>'Invoeren projectpersoneel'!K235</f>
        <v>intern personeel</v>
      </c>
      <c r="I217" s="31">
        <f>'Invoeren projectpersoneel'!L235</f>
        <v>0</v>
      </c>
      <c r="J217" s="31" t="str">
        <f>'Invoeren projectpersoneel'!M235</f>
        <v/>
      </c>
      <c r="K217" s="31" t="str">
        <f>'Invoeren projectpersoneel'!N235</f>
        <v>nee</v>
      </c>
      <c r="L217" s="31">
        <f>'Invoeren projectpersoneel'!O235</f>
        <v>0</v>
      </c>
      <c r="M217" s="31">
        <f>'Invoeren projectpersoneel'!P235</f>
        <v>0</v>
      </c>
      <c r="N217" s="248">
        <f>'Invoeren projectpersoneel'!Q235</f>
        <v>0</v>
      </c>
      <c r="O217" s="248">
        <f>'Invoeren projectpersoneel'!R235</f>
        <v>0</v>
      </c>
      <c r="P217" s="31">
        <f>'Invoeren projectpersoneel'!S235</f>
        <v>0</v>
      </c>
      <c r="Q217" s="31">
        <f>'Invoeren projectpersoneel'!T235</f>
        <v>0</v>
      </c>
      <c r="R217" s="31">
        <f>'Invoeren projectpersoneel'!U235</f>
        <v>0</v>
      </c>
      <c r="S217" s="31">
        <f>'Invoeren projectpersoneel'!V235</f>
        <v>0</v>
      </c>
      <c r="T217" s="31">
        <f>'Invoeren projectpersoneel'!W235</f>
        <v>0</v>
      </c>
      <c r="U217" s="31">
        <f>'Invoeren projectpersoneel'!X235</f>
        <v>0</v>
      </c>
      <c r="V217" s="31" t="str">
        <f>'Invoeren projectpersoneel'!Y235</f>
        <v>intern personeel</v>
      </c>
      <c r="W217" s="31">
        <f>'Invoeren projectpersoneel'!Z235</f>
        <v>0</v>
      </c>
      <c r="X217" s="31">
        <f>'Invoeren projectpersoneel'!AA235</f>
        <v>0</v>
      </c>
      <c r="Y217" s="31">
        <f>'Invoeren projectpersoneel'!AB235</f>
        <v>0</v>
      </c>
      <c r="Z217" s="31">
        <f>'Invoeren projectpersoneel'!AC235</f>
        <v>0</v>
      </c>
      <c r="AA217" s="248">
        <f>'Invoeren projectpersoneel'!AD235</f>
        <v>0</v>
      </c>
      <c r="AB217" s="248">
        <f>'Invoeren projectpersoneel'!AE235</f>
        <v>0</v>
      </c>
      <c r="AC217" s="31">
        <f>'Invoeren projectpersoneel'!AF235</f>
        <v>0</v>
      </c>
      <c r="AD217" s="31">
        <f>'Invoeren projectpersoneel'!AG235</f>
        <v>0</v>
      </c>
      <c r="AE217" s="31">
        <f>'Invoeren projectpersoneel'!AH235</f>
        <v>0</v>
      </c>
      <c r="AF217" s="31">
        <f>'Invoeren projectpersoneel'!AI235</f>
        <v>0</v>
      </c>
      <c r="AG217" s="31">
        <f>'Invoeren projectpersoneel'!AJ235</f>
        <v>0</v>
      </c>
    </row>
    <row r="218" spans="1:33" x14ac:dyDescent="0.3">
      <c r="A218" s="31">
        <f>'Invoeren projectpersoneel'!D236</f>
        <v>217</v>
      </c>
      <c r="B218" s="31">
        <f>'Invoeren projectpersoneel'!F236</f>
        <v>0</v>
      </c>
      <c r="C218" s="31">
        <f>'Invoeren projectpersoneel'!G236</f>
        <v>0</v>
      </c>
      <c r="D218" s="31" t="e">
        <f>'Invoeren projectpersoneel'!#REF!</f>
        <v>#REF!</v>
      </c>
      <c r="E218" s="31">
        <f>'Invoeren projectpersoneel'!H236</f>
        <v>0</v>
      </c>
      <c r="F218" s="31">
        <f>'Invoeren projectpersoneel'!I236</f>
        <v>0</v>
      </c>
      <c r="G218" s="31">
        <f>'Invoeren projectpersoneel'!J236</f>
        <v>0</v>
      </c>
      <c r="H218" s="31" t="str">
        <f>'Invoeren projectpersoneel'!K236</f>
        <v>intern personeel</v>
      </c>
      <c r="I218" s="31">
        <f>'Invoeren projectpersoneel'!L236</f>
        <v>0</v>
      </c>
      <c r="J218" s="31" t="str">
        <f>'Invoeren projectpersoneel'!M236</f>
        <v/>
      </c>
      <c r="K218" s="31" t="str">
        <f>'Invoeren projectpersoneel'!N236</f>
        <v>nee</v>
      </c>
      <c r="L218" s="31">
        <f>'Invoeren projectpersoneel'!O236</f>
        <v>0</v>
      </c>
      <c r="M218" s="31">
        <f>'Invoeren projectpersoneel'!P236</f>
        <v>0</v>
      </c>
      <c r="N218" s="248">
        <f>'Invoeren projectpersoneel'!Q236</f>
        <v>0</v>
      </c>
      <c r="O218" s="248">
        <f>'Invoeren projectpersoneel'!R236</f>
        <v>0</v>
      </c>
      <c r="P218" s="31">
        <f>'Invoeren projectpersoneel'!S236</f>
        <v>0</v>
      </c>
      <c r="Q218" s="31">
        <f>'Invoeren projectpersoneel'!T236</f>
        <v>0</v>
      </c>
      <c r="R218" s="31">
        <f>'Invoeren projectpersoneel'!U236</f>
        <v>0</v>
      </c>
      <c r="S218" s="31">
        <f>'Invoeren projectpersoneel'!V236</f>
        <v>0</v>
      </c>
      <c r="T218" s="31">
        <f>'Invoeren projectpersoneel'!W236</f>
        <v>0</v>
      </c>
      <c r="U218" s="31">
        <f>'Invoeren projectpersoneel'!X236</f>
        <v>0</v>
      </c>
      <c r="V218" s="31" t="str">
        <f>'Invoeren projectpersoneel'!Y236</f>
        <v>intern personeel</v>
      </c>
      <c r="W218" s="31">
        <f>'Invoeren projectpersoneel'!Z236</f>
        <v>0</v>
      </c>
      <c r="X218" s="31">
        <f>'Invoeren projectpersoneel'!AA236</f>
        <v>0</v>
      </c>
      <c r="Y218" s="31">
        <f>'Invoeren projectpersoneel'!AB236</f>
        <v>0</v>
      </c>
      <c r="Z218" s="31">
        <f>'Invoeren projectpersoneel'!AC236</f>
        <v>0</v>
      </c>
      <c r="AA218" s="248">
        <f>'Invoeren projectpersoneel'!AD236</f>
        <v>0</v>
      </c>
      <c r="AB218" s="248">
        <f>'Invoeren projectpersoneel'!AE236</f>
        <v>0</v>
      </c>
      <c r="AC218" s="31">
        <f>'Invoeren projectpersoneel'!AF236</f>
        <v>0</v>
      </c>
      <c r="AD218" s="31">
        <f>'Invoeren projectpersoneel'!AG236</f>
        <v>0</v>
      </c>
      <c r="AE218" s="31">
        <f>'Invoeren projectpersoneel'!AH236</f>
        <v>0</v>
      </c>
      <c r="AF218" s="31">
        <f>'Invoeren projectpersoneel'!AI236</f>
        <v>0</v>
      </c>
      <c r="AG218" s="31">
        <f>'Invoeren projectpersoneel'!AJ236</f>
        <v>0</v>
      </c>
    </row>
    <row r="219" spans="1:33" x14ac:dyDescent="0.3">
      <c r="A219" s="31">
        <f>'Invoeren projectpersoneel'!D237</f>
        <v>218</v>
      </c>
      <c r="B219" s="31">
        <f>'Invoeren projectpersoneel'!F237</f>
        <v>0</v>
      </c>
      <c r="C219" s="31">
        <f>'Invoeren projectpersoneel'!G237</f>
        <v>0</v>
      </c>
      <c r="D219" s="31" t="e">
        <f>'Invoeren projectpersoneel'!#REF!</f>
        <v>#REF!</v>
      </c>
      <c r="E219" s="31">
        <f>'Invoeren projectpersoneel'!H237</f>
        <v>0</v>
      </c>
      <c r="F219" s="31">
        <f>'Invoeren projectpersoneel'!I237</f>
        <v>0</v>
      </c>
      <c r="G219" s="31">
        <f>'Invoeren projectpersoneel'!J237</f>
        <v>0</v>
      </c>
      <c r="H219" s="31" t="str">
        <f>'Invoeren projectpersoneel'!K237</f>
        <v>intern personeel</v>
      </c>
      <c r="I219" s="31">
        <f>'Invoeren projectpersoneel'!L237</f>
        <v>0</v>
      </c>
      <c r="J219" s="31" t="str">
        <f>'Invoeren projectpersoneel'!M237</f>
        <v/>
      </c>
      <c r="K219" s="31" t="str">
        <f>'Invoeren projectpersoneel'!N237</f>
        <v>nee</v>
      </c>
      <c r="L219" s="31">
        <f>'Invoeren projectpersoneel'!O237</f>
        <v>0</v>
      </c>
      <c r="M219" s="31">
        <f>'Invoeren projectpersoneel'!P237</f>
        <v>0</v>
      </c>
      <c r="N219" s="248">
        <f>'Invoeren projectpersoneel'!Q237</f>
        <v>0</v>
      </c>
      <c r="O219" s="248">
        <f>'Invoeren projectpersoneel'!R237</f>
        <v>0</v>
      </c>
      <c r="P219" s="31">
        <f>'Invoeren projectpersoneel'!S237</f>
        <v>0</v>
      </c>
      <c r="Q219" s="31">
        <f>'Invoeren projectpersoneel'!T237</f>
        <v>0</v>
      </c>
      <c r="R219" s="31">
        <f>'Invoeren projectpersoneel'!U237</f>
        <v>0</v>
      </c>
      <c r="S219" s="31">
        <f>'Invoeren projectpersoneel'!V237</f>
        <v>0</v>
      </c>
      <c r="T219" s="31">
        <f>'Invoeren projectpersoneel'!W237</f>
        <v>0</v>
      </c>
      <c r="U219" s="31">
        <f>'Invoeren projectpersoneel'!X237</f>
        <v>0</v>
      </c>
      <c r="V219" s="31" t="str">
        <f>'Invoeren projectpersoneel'!Y237</f>
        <v>intern personeel</v>
      </c>
      <c r="W219" s="31">
        <f>'Invoeren projectpersoneel'!Z237</f>
        <v>0</v>
      </c>
      <c r="X219" s="31">
        <f>'Invoeren projectpersoneel'!AA237</f>
        <v>0</v>
      </c>
      <c r="Y219" s="31">
        <f>'Invoeren projectpersoneel'!AB237</f>
        <v>0</v>
      </c>
      <c r="Z219" s="31">
        <f>'Invoeren projectpersoneel'!AC237</f>
        <v>0</v>
      </c>
      <c r="AA219" s="248">
        <f>'Invoeren projectpersoneel'!AD237</f>
        <v>0</v>
      </c>
      <c r="AB219" s="248">
        <f>'Invoeren projectpersoneel'!AE237</f>
        <v>0</v>
      </c>
      <c r="AC219" s="31">
        <f>'Invoeren projectpersoneel'!AF237</f>
        <v>0</v>
      </c>
      <c r="AD219" s="31">
        <f>'Invoeren projectpersoneel'!AG237</f>
        <v>0</v>
      </c>
      <c r="AE219" s="31">
        <f>'Invoeren projectpersoneel'!AH237</f>
        <v>0</v>
      </c>
      <c r="AF219" s="31">
        <f>'Invoeren projectpersoneel'!AI237</f>
        <v>0</v>
      </c>
      <c r="AG219" s="31">
        <f>'Invoeren projectpersoneel'!AJ237</f>
        <v>0</v>
      </c>
    </row>
    <row r="220" spans="1:33" x14ac:dyDescent="0.3">
      <c r="A220" s="31">
        <f>'Invoeren projectpersoneel'!D238</f>
        <v>219</v>
      </c>
      <c r="B220" s="31">
        <f>'Invoeren projectpersoneel'!F238</f>
        <v>0</v>
      </c>
      <c r="C220" s="31">
        <f>'Invoeren projectpersoneel'!G238</f>
        <v>0</v>
      </c>
      <c r="D220" s="31" t="e">
        <f>'Invoeren projectpersoneel'!#REF!</f>
        <v>#REF!</v>
      </c>
      <c r="E220" s="31">
        <f>'Invoeren projectpersoneel'!H238</f>
        <v>0</v>
      </c>
      <c r="F220" s="31">
        <f>'Invoeren projectpersoneel'!I238</f>
        <v>0</v>
      </c>
      <c r="G220" s="31">
        <f>'Invoeren projectpersoneel'!J238</f>
        <v>0</v>
      </c>
      <c r="H220" s="31" t="str">
        <f>'Invoeren projectpersoneel'!K238</f>
        <v>intern personeel</v>
      </c>
      <c r="I220" s="31">
        <f>'Invoeren projectpersoneel'!L238</f>
        <v>0</v>
      </c>
      <c r="J220" s="31" t="str">
        <f>'Invoeren projectpersoneel'!M238</f>
        <v/>
      </c>
      <c r="K220" s="31" t="str">
        <f>'Invoeren projectpersoneel'!N238</f>
        <v>nee</v>
      </c>
      <c r="L220" s="31">
        <f>'Invoeren projectpersoneel'!O238</f>
        <v>0</v>
      </c>
      <c r="M220" s="31">
        <f>'Invoeren projectpersoneel'!P238</f>
        <v>0</v>
      </c>
      <c r="N220" s="248">
        <f>'Invoeren projectpersoneel'!Q238</f>
        <v>0</v>
      </c>
      <c r="O220" s="248">
        <f>'Invoeren projectpersoneel'!R238</f>
        <v>0</v>
      </c>
      <c r="P220" s="31">
        <f>'Invoeren projectpersoneel'!S238</f>
        <v>0</v>
      </c>
      <c r="Q220" s="31">
        <f>'Invoeren projectpersoneel'!T238</f>
        <v>0</v>
      </c>
      <c r="R220" s="31">
        <f>'Invoeren projectpersoneel'!U238</f>
        <v>0</v>
      </c>
      <c r="S220" s="31">
        <f>'Invoeren projectpersoneel'!V238</f>
        <v>0</v>
      </c>
      <c r="T220" s="31">
        <f>'Invoeren projectpersoneel'!W238</f>
        <v>0</v>
      </c>
      <c r="U220" s="31">
        <f>'Invoeren projectpersoneel'!X238</f>
        <v>0</v>
      </c>
      <c r="V220" s="31" t="str">
        <f>'Invoeren projectpersoneel'!Y238</f>
        <v>intern personeel</v>
      </c>
      <c r="W220" s="31">
        <f>'Invoeren projectpersoneel'!Z238</f>
        <v>0</v>
      </c>
      <c r="X220" s="31">
        <f>'Invoeren projectpersoneel'!AA238</f>
        <v>0</v>
      </c>
      <c r="Y220" s="31">
        <f>'Invoeren projectpersoneel'!AB238</f>
        <v>0</v>
      </c>
      <c r="Z220" s="31">
        <f>'Invoeren projectpersoneel'!AC238</f>
        <v>0</v>
      </c>
      <c r="AA220" s="248">
        <f>'Invoeren projectpersoneel'!AD238</f>
        <v>0</v>
      </c>
      <c r="AB220" s="248">
        <f>'Invoeren projectpersoneel'!AE238</f>
        <v>0</v>
      </c>
      <c r="AC220" s="31">
        <f>'Invoeren projectpersoneel'!AF238</f>
        <v>0</v>
      </c>
      <c r="AD220" s="31">
        <f>'Invoeren projectpersoneel'!AG238</f>
        <v>0</v>
      </c>
      <c r="AE220" s="31">
        <f>'Invoeren projectpersoneel'!AH238</f>
        <v>0</v>
      </c>
      <c r="AF220" s="31">
        <f>'Invoeren projectpersoneel'!AI238</f>
        <v>0</v>
      </c>
      <c r="AG220" s="31">
        <f>'Invoeren projectpersoneel'!AJ238</f>
        <v>0</v>
      </c>
    </row>
    <row r="221" spans="1:33" x14ac:dyDescent="0.3">
      <c r="A221" s="31">
        <f>'Invoeren projectpersoneel'!D239</f>
        <v>220</v>
      </c>
      <c r="B221" s="31">
        <f>'Invoeren projectpersoneel'!F239</f>
        <v>0</v>
      </c>
      <c r="C221" s="31">
        <f>'Invoeren projectpersoneel'!G239</f>
        <v>0</v>
      </c>
      <c r="D221" s="31" t="e">
        <f>'Invoeren projectpersoneel'!#REF!</f>
        <v>#REF!</v>
      </c>
      <c r="E221" s="31">
        <f>'Invoeren projectpersoneel'!H239</f>
        <v>0</v>
      </c>
      <c r="F221" s="31">
        <f>'Invoeren projectpersoneel'!I239</f>
        <v>0</v>
      </c>
      <c r="G221" s="31">
        <f>'Invoeren projectpersoneel'!J239</f>
        <v>0</v>
      </c>
      <c r="H221" s="31" t="str">
        <f>'Invoeren projectpersoneel'!K239</f>
        <v>intern personeel</v>
      </c>
      <c r="I221" s="31">
        <f>'Invoeren projectpersoneel'!L239</f>
        <v>0</v>
      </c>
      <c r="J221" s="31" t="str">
        <f>'Invoeren projectpersoneel'!M239</f>
        <v/>
      </c>
      <c r="K221" s="31" t="str">
        <f>'Invoeren projectpersoneel'!N239</f>
        <v>nee</v>
      </c>
      <c r="L221" s="31">
        <f>'Invoeren projectpersoneel'!O239</f>
        <v>0</v>
      </c>
      <c r="M221" s="31">
        <f>'Invoeren projectpersoneel'!P239</f>
        <v>0</v>
      </c>
      <c r="N221" s="248">
        <f>'Invoeren projectpersoneel'!Q239</f>
        <v>0</v>
      </c>
      <c r="O221" s="248">
        <f>'Invoeren projectpersoneel'!R239</f>
        <v>0</v>
      </c>
      <c r="P221" s="31">
        <f>'Invoeren projectpersoneel'!S239</f>
        <v>0</v>
      </c>
      <c r="Q221" s="31">
        <f>'Invoeren projectpersoneel'!T239</f>
        <v>0</v>
      </c>
      <c r="R221" s="31">
        <f>'Invoeren projectpersoneel'!U239</f>
        <v>0</v>
      </c>
      <c r="S221" s="31">
        <f>'Invoeren projectpersoneel'!V239</f>
        <v>0</v>
      </c>
      <c r="T221" s="31">
        <f>'Invoeren projectpersoneel'!W239</f>
        <v>0</v>
      </c>
      <c r="U221" s="31">
        <f>'Invoeren projectpersoneel'!X239</f>
        <v>0</v>
      </c>
      <c r="V221" s="31" t="str">
        <f>'Invoeren projectpersoneel'!Y239</f>
        <v>intern personeel</v>
      </c>
      <c r="W221" s="31">
        <f>'Invoeren projectpersoneel'!Z239</f>
        <v>0</v>
      </c>
      <c r="X221" s="31">
        <f>'Invoeren projectpersoneel'!AA239</f>
        <v>0</v>
      </c>
      <c r="Y221" s="31">
        <f>'Invoeren projectpersoneel'!AB239</f>
        <v>0</v>
      </c>
      <c r="Z221" s="31">
        <f>'Invoeren projectpersoneel'!AC239</f>
        <v>0</v>
      </c>
      <c r="AA221" s="248">
        <f>'Invoeren projectpersoneel'!AD239</f>
        <v>0</v>
      </c>
      <c r="AB221" s="248">
        <f>'Invoeren projectpersoneel'!AE239</f>
        <v>0</v>
      </c>
      <c r="AC221" s="31">
        <f>'Invoeren projectpersoneel'!AF239</f>
        <v>0</v>
      </c>
      <c r="AD221" s="31">
        <f>'Invoeren projectpersoneel'!AG239</f>
        <v>0</v>
      </c>
      <c r="AE221" s="31">
        <f>'Invoeren projectpersoneel'!AH239</f>
        <v>0</v>
      </c>
      <c r="AF221" s="31">
        <f>'Invoeren projectpersoneel'!AI239</f>
        <v>0</v>
      </c>
      <c r="AG221" s="31">
        <f>'Invoeren projectpersoneel'!AJ239</f>
        <v>0</v>
      </c>
    </row>
    <row r="222" spans="1:33" x14ac:dyDescent="0.3">
      <c r="A222" s="31">
        <f>'Invoeren projectpersoneel'!D240</f>
        <v>221</v>
      </c>
      <c r="B222" s="31">
        <f>'Invoeren projectpersoneel'!F240</f>
        <v>0</v>
      </c>
      <c r="C222" s="31">
        <f>'Invoeren projectpersoneel'!G240</f>
        <v>0</v>
      </c>
      <c r="D222" s="31" t="e">
        <f>'Invoeren projectpersoneel'!#REF!</f>
        <v>#REF!</v>
      </c>
      <c r="E222" s="31">
        <f>'Invoeren projectpersoneel'!H240</f>
        <v>0</v>
      </c>
      <c r="F222" s="31">
        <f>'Invoeren projectpersoneel'!I240</f>
        <v>0</v>
      </c>
      <c r="G222" s="31">
        <f>'Invoeren projectpersoneel'!J240</f>
        <v>0</v>
      </c>
      <c r="H222" s="31" t="str">
        <f>'Invoeren projectpersoneel'!K240</f>
        <v>intern personeel</v>
      </c>
      <c r="I222" s="31">
        <f>'Invoeren projectpersoneel'!L240</f>
        <v>0</v>
      </c>
      <c r="J222" s="31" t="str">
        <f>'Invoeren projectpersoneel'!M240</f>
        <v/>
      </c>
      <c r="K222" s="31" t="str">
        <f>'Invoeren projectpersoneel'!N240</f>
        <v>nee</v>
      </c>
      <c r="L222" s="31">
        <f>'Invoeren projectpersoneel'!O240</f>
        <v>0</v>
      </c>
      <c r="M222" s="31">
        <f>'Invoeren projectpersoneel'!P240</f>
        <v>0</v>
      </c>
      <c r="N222" s="248">
        <f>'Invoeren projectpersoneel'!Q240</f>
        <v>0</v>
      </c>
      <c r="O222" s="248">
        <f>'Invoeren projectpersoneel'!R240</f>
        <v>0</v>
      </c>
      <c r="P222" s="31">
        <f>'Invoeren projectpersoneel'!S240</f>
        <v>0</v>
      </c>
      <c r="Q222" s="31">
        <f>'Invoeren projectpersoneel'!T240</f>
        <v>0</v>
      </c>
      <c r="R222" s="31">
        <f>'Invoeren projectpersoneel'!U240</f>
        <v>0</v>
      </c>
      <c r="S222" s="31">
        <f>'Invoeren projectpersoneel'!V240</f>
        <v>0</v>
      </c>
      <c r="T222" s="31">
        <f>'Invoeren projectpersoneel'!W240</f>
        <v>0</v>
      </c>
      <c r="U222" s="31">
        <f>'Invoeren projectpersoneel'!X240</f>
        <v>0</v>
      </c>
      <c r="V222" s="31" t="str">
        <f>'Invoeren projectpersoneel'!Y240</f>
        <v>intern personeel</v>
      </c>
      <c r="W222" s="31">
        <f>'Invoeren projectpersoneel'!Z240</f>
        <v>0</v>
      </c>
      <c r="X222" s="31">
        <f>'Invoeren projectpersoneel'!AA240</f>
        <v>0</v>
      </c>
      <c r="Y222" s="31">
        <f>'Invoeren projectpersoneel'!AB240</f>
        <v>0</v>
      </c>
      <c r="Z222" s="31">
        <f>'Invoeren projectpersoneel'!AC240</f>
        <v>0</v>
      </c>
      <c r="AA222" s="248">
        <f>'Invoeren projectpersoneel'!AD240</f>
        <v>0</v>
      </c>
      <c r="AB222" s="248">
        <f>'Invoeren projectpersoneel'!AE240</f>
        <v>0</v>
      </c>
      <c r="AC222" s="31">
        <f>'Invoeren projectpersoneel'!AF240</f>
        <v>0</v>
      </c>
      <c r="AD222" s="31">
        <f>'Invoeren projectpersoneel'!AG240</f>
        <v>0</v>
      </c>
      <c r="AE222" s="31">
        <f>'Invoeren projectpersoneel'!AH240</f>
        <v>0</v>
      </c>
      <c r="AF222" s="31">
        <f>'Invoeren projectpersoneel'!AI240</f>
        <v>0</v>
      </c>
      <c r="AG222" s="31">
        <f>'Invoeren projectpersoneel'!AJ240</f>
        <v>0</v>
      </c>
    </row>
    <row r="223" spans="1:33" x14ac:dyDescent="0.3">
      <c r="A223" s="31">
        <f>'Invoeren projectpersoneel'!D241</f>
        <v>222</v>
      </c>
      <c r="B223" s="31">
        <f>'Invoeren projectpersoneel'!F241</f>
        <v>0</v>
      </c>
      <c r="C223" s="31">
        <f>'Invoeren projectpersoneel'!G241</f>
        <v>0</v>
      </c>
      <c r="D223" s="31" t="e">
        <f>'Invoeren projectpersoneel'!#REF!</f>
        <v>#REF!</v>
      </c>
      <c r="E223" s="31">
        <f>'Invoeren projectpersoneel'!H241</f>
        <v>0</v>
      </c>
      <c r="F223" s="31">
        <f>'Invoeren projectpersoneel'!I241</f>
        <v>0</v>
      </c>
      <c r="G223" s="31">
        <f>'Invoeren projectpersoneel'!J241</f>
        <v>0</v>
      </c>
      <c r="H223" s="31" t="str">
        <f>'Invoeren projectpersoneel'!K241</f>
        <v>intern personeel</v>
      </c>
      <c r="I223" s="31">
        <f>'Invoeren projectpersoneel'!L241</f>
        <v>0</v>
      </c>
      <c r="J223" s="31" t="str">
        <f>'Invoeren projectpersoneel'!M241</f>
        <v/>
      </c>
      <c r="K223" s="31" t="str">
        <f>'Invoeren projectpersoneel'!N241</f>
        <v>nee</v>
      </c>
      <c r="L223" s="31">
        <f>'Invoeren projectpersoneel'!O241</f>
        <v>0</v>
      </c>
      <c r="M223" s="31">
        <f>'Invoeren projectpersoneel'!P241</f>
        <v>0</v>
      </c>
      <c r="N223" s="248">
        <f>'Invoeren projectpersoneel'!Q241</f>
        <v>0</v>
      </c>
      <c r="O223" s="248">
        <f>'Invoeren projectpersoneel'!R241</f>
        <v>0</v>
      </c>
      <c r="P223" s="31">
        <f>'Invoeren projectpersoneel'!S241</f>
        <v>0</v>
      </c>
      <c r="Q223" s="31">
        <f>'Invoeren projectpersoneel'!T241</f>
        <v>0</v>
      </c>
      <c r="R223" s="31">
        <f>'Invoeren projectpersoneel'!U241</f>
        <v>0</v>
      </c>
      <c r="S223" s="31">
        <f>'Invoeren projectpersoneel'!V241</f>
        <v>0</v>
      </c>
      <c r="T223" s="31">
        <f>'Invoeren projectpersoneel'!W241</f>
        <v>0</v>
      </c>
      <c r="U223" s="31">
        <f>'Invoeren projectpersoneel'!X241</f>
        <v>0</v>
      </c>
      <c r="V223" s="31" t="str">
        <f>'Invoeren projectpersoneel'!Y241</f>
        <v>intern personeel</v>
      </c>
      <c r="W223" s="31">
        <f>'Invoeren projectpersoneel'!Z241</f>
        <v>0</v>
      </c>
      <c r="X223" s="31">
        <f>'Invoeren projectpersoneel'!AA241</f>
        <v>0</v>
      </c>
      <c r="Y223" s="31">
        <f>'Invoeren projectpersoneel'!AB241</f>
        <v>0</v>
      </c>
      <c r="Z223" s="31">
        <f>'Invoeren projectpersoneel'!AC241</f>
        <v>0</v>
      </c>
      <c r="AA223" s="248">
        <f>'Invoeren projectpersoneel'!AD241</f>
        <v>0</v>
      </c>
      <c r="AB223" s="248">
        <f>'Invoeren projectpersoneel'!AE241</f>
        <v>0</v>
      </c>
      <c r="AC223" s="31">
        <f>'Invoeren projectpersoneel'!AF241</f>
        <v>0</v>
      </c>
      <c r="AD223" s="31">
        <f>'Invoeren projectpersoneel'!AG241</f>
        <v>0</v>
      </c>
      <c r="AE223" s="31">
        <f>'Invoeren projectpersoneel'!AH241</f>
        <v>0</v>
      </c>
      <c r="AF223" s="31">
        <f>'Invoeren projectpersoneel'!AI241</f>
        <v>0</v>
      </c>
      <c r="AG223" s="31">
        <f>'Invoeren projectpersoneel'!AJ241</f>
        <v>0</v>
      </c>
    </row>
    <row r="224" spans="1:33" x14ac:dyDescent="0.3">
      <c r="A224" s="31">
        <f>'Invoeren projectpersoneel'!D242</f>
        <v>223</v>
      </c>
      <c r="B224" s="31">
        <f>'Invoeren projectpersoneel'!F242</f>
        <v>0</v>
      </c>
      <c r="C224" s="31">
        <f>'Invoeren projectpersoneel'!G242</f>
        <v>0</v>
      </c>
      <c r="D224" s="31" t="e">
        <f>'Invoeren projectpersoneel'!#REF!</f>
        <v>#REF!</v>
      </c>
      <c r="E224" s="31">
        <f>'Invoeren projectpersoneel'!H242</f>
        <v>0</v>
      </c>
      <c r="F224" s="31">
        <f>'Invoeren projectpersoneel'!I242</f>
        <v>0</v>
      </c>
      <c r="G224" s="31">
        <f>'Invoeren projectpersoneel'!J242</f>
        <v>0</v>
      </c>
      <c r="H224" s="31" t="str">
        <f>'Invoeren projectpersoneel'!K242</f>
        <v>intern personeel</v>
      </c>
      <c r="I224" s="31">
        <f>'Invoeren projectpersoneel'!L242</f>
        <v>0</v>
      </c>
      <c r="J224" s="31" t="str">
        <f>'Invoeren projectpersoneel'!M242</f>
        <v/>
      </c>
      <c r="K224" s="31" t="str">
        <f>'Invoeren projectpersoneel'!N242</f>
        <v>nee</v>
      </c>
      <c r="L224" s="31">
        <f>'Invoeren projectpersoneel'!O242</f>
        <v>0</v>
      </c>
      <c r="M224" s="31">
        <f>'Invoeren projectpersoneel'!P242</f>
        <v>0</v>
      </c>
      <c r="N224" s="248">
        <f>'Invoeren projectpersoneel'!Q242</f>
        <v>0</v>
      </c>
      <c r="O224" s="248">
        <f>'Invoeren projectpersoneel'!R242</f>
        <v>0</v>
      </c>
      <c r="P224" s="31">
        <f>'Invoeren projectpersoneel'!S242</f>
        <v>0</v>
      </c>
      <c r="Q224" s="31">
        <f>'Invoeren projectpersoneel'!T242</f>
        <v>0</v>
      </c>
      <c r="R224" s="31">
        <f>'Invoeren projectpersoneel'!U242</f>
        <v>0</v>
      </c>
      <c r="S224" s="31">
        <f>'Invoeren projectpersoneel'!V242</f>
        <v>0</v>
      </c>
      <c r="T224" s="31">
        <f>'Invoeren projectpersoneel'!W242</f>
        <v>0</v>
      </c>
      <c r="U224" s="31">
        <f>'Invoeren projectpersoneel'!X242</f>
        <v>0</v>
      </c>
      <c r="V224" s="31" t="str">
        <f>'Invoeren projectpersoneel'!Y242</f>
        <v>intern personeel</v>
      </c>
      <c r="W224" s="31">
        <f>'Invoeren projectpersoneel'!Z242</f>
        <v>0</v>
      </c>
      <c r="X224" s="31">
        <f>'Invoeren projectpersoneel'!AA242</f>
        <v>0</v>
      </c>
      <c r="Y224" s="31">
        <f>'Invoeren projectpersoneel'!AB242</f>
        <v>0</v>
      </c>
      <c r="Z224" s="31">
        <f>'Invoeren projectpersoneel'!AC242</f>
        <v>0</v>
      </c>
      <c r="AA224" s="248">
        <f>'Invoeren projectpersoneel'!AD242</f>
        <v>0</v>
      </c>
      <c r="AB224" s="248">
        <f>'Invoeren projectpersoneel'!AE242</f>
        <v>0</v>
      </c>
      <c r="AC224" s="31">
        <f>'Invoeren projectpersoneel'!AF242</f>
        <v>0</v>
      </c>
      <c r="AD224" s="31">
        <f>'Invoeren projectpersoneel'!AG242</f>
        <v>0</v>
      </c>
      <c r="AE224" s="31">
        <f>'Invoeren projectpersoneel'!AH242</f>
        <v>0</v>
      </c>
      <c r="AF224" s="31">
        <f>'Invoeren projectpersoneel'!AI242</f>
        <v>0</v>
      </c>
      <c r="AG224" s="31">
        <f>'Invoeren projectpersoneel'!AJ242</f>
        <v>0</v>
      </c>
    </row>
    <row r="225" spans="1:33" x14ac:dyDescent="0.3">
      <c r="A225" s="31">
        <f>'Invoeren projectpersoneel'!D243</f>
        <v>224</v>
      </c>
      <c r="B225" s="31">
        <f>'Invoeren projectpersoneel'!F243</f>
        <v>0</v>
      </c>
      <c r="C225" s="31">
        <f>'Invoeren projectpersoneel'!G243</f>
        <v>0</v>
      </c>
      <c r="D225" s="31" t="e">
        <f>'Invoeren projectpersoneel'!#REF!</f>
        <v>#REF!</v>
      </c>
      <c r="E225" s="31">
        <f>'Invoeren projectpersoneel'!H243</f>
        <v>0</v>
      </c>
      <c r="F225" s="31">
        <f>'Invoeren projectpersoneel'!I243</f>
        <v>0</v>
      </c>
      <c r="G225" s="31">
        <f>'Invoeren projectpersoneel'!J243</f>
        <v>0</v>
      </c>
      <c r="H225" s="31" t="str">
        <f>'Invoeren projectpersoneel'!K243</f>
        <v>intern personeel</v>
      </c>
      <c r="I225" s="31">
        <f>'Invoeren projectpersoneel'!L243</f>
        <v>0</v>
      </c>
      <c r="J225" s="31" t="str">
        <f>'Invoeren projectpersoneel'!M243</f>
        <v/>
      </c>
      <c r="K225" s="31" t="str">
        <f>'Invoeren projectpersoneel'!N243</f>
        <v>nee</v>
      </c>
      <c r="L225" s="31">
        <f>'Invoeren projectpersoneel'!O243</f>
        <v>0</v>
      </c>
      <c r="M225" s="31">
        <f>'Invoeren projectpersoneel'!P243</f>
        <v>0</v>
      </c>
      <c r="N225" s="248">
        <f>'Invoeren projectpersoneel'!Q243</f>
        <v>0</v>
      </c>
      <c r="O225" s="248">
        <f>'Invoeren projectpersoneel'!R243</f>
        <v>0</v>
      </c>
      <c r="P225" s="31">
        <f>'Invoeren projectpersoneel'!S243</f>
        <v>0</v>
      </c>
      <c r="Q225" s="31">
        <f>'Invoeren projectpersoneel'!T243</f>
        <v>0</v>
      </c>
      <c r="R225" s="31">
        <f>'Invoeren projectpersoneel'!U243</f>
        <v>0</v>
      </c>
      <c r="S225" s="31">
        <f>'Invoeren projectpersoneel'!V243</f>
        <v>0</v>
      </c>
      <c r="T225" s="31">
        <f>'Invoeren projectpersoneel'!W243</f>
        <v>0</v>
      </c>
      <c r="U225" s="31">
        <f>'Invoeren projectpersoneel'!X243</f>
        <v>0</v>
      </c>
      <c r="V225" s="31" t="str">
        <f>'Invoeren projectpersoneel'!Y243</f>
        <v>intern personeel</v>
      </c>
      <c r="W225" s="31">
        <f>'Invoeren projectpersoneel'!Z243</f>
        <v>0</v>
      </c>
      <c r="X225" s="31">
        <f>'Invoeren projectpersoneel'!AA243</f>
        <v>0</v>
      </c>
      <c r="Y225" s="31">
        <f>'Invoeren projectpersoneel'!AB243</f>
        <v>0</v>
      </c>
      <c r="Z225" s="31">
        <f>'Invoeren projectpersoneel'!AC243</f>
        <v>0</v>
      </c>
      <c r="AA225" s="248">
        <f>'Invoeren projectpersoneel'!AD243</f>
        <v>0</v>
      </c>
      <c r="AB225" s="248">
        <f>'Invoeren projectpersoneel'!AE243</f>
        <v>0</v>
      </c>
      <c r="AC225" s="31">
        <f>'Invoeren projectpersoneel'!AF243</f>
        <v>0</v>
      </c>
      <c r="AD225" s="31">
        <f>'Invoeren projectpersoneel'!AG243</f>
        <v>0</v>
      </c>
      <c r="AE225" s="31">
        <f>'Invoeren projectpersoneel'!AH243</f>
        <v>0</v>
      </c>
      <c r="AF225" s="31">
        <f>'Invoeren projectpersoneel'!AI243</f>
        <v>0</v>
      </c>
      <c r="AG225" s="31">
        <f>'Invoeren projectpersoneel'!AJ243</f>
        <v>0</v>
      </c>
    </row>
    <row r="226" spans="1:33" x14ac:dyDescent="0.3">
      <c r="A226" s="31">
        <f>'Invoeren projectpersoneel'!D244</f>
        <v>225</v>
      </c>
      <c r="B226" s="31">
        <f>'Invoeren projectpersoneel'!F244</f>
        <v>0</v>
      </c>
      <c r="C226" s="31">
        <f>'Invoeren projectpersoneel'!G244</f>
        <v>0</v>
      </c>
      <c r="D226" s="31" t="e">
        <f>'Invoeren projectpersoneel'!#REF!</f>
        <v>#REF!</v>
      </c>
      <c r="E226" s="31">
        <f>'Invoeren projectpersoneel'!H244</f>
        <v>0</v>
      </c>
      <c r="F226" s="31">
        <f>'Invoeren projectpersoneel'!I244</f>
        <v>0</v>
      </c>
      <c r="G226" s="31">
        <f>'Invoeren projectpersoneel'!J244</f>
        <v>0</v>
      </c>
      <c r="H226" s="31" t="str">
        <f>'Invoeren projectpersoneel'!K244</f>
        <v>intern personeel</v>
      </c>
      <c r="I226" s="31">
        <f>'Invoeren projectpersoneel'!L244</f>
        <v>0</v>
      </c>
      <c r="J226" s="31" t="str">
        <f>'Invoeren projectpersoneel'!M244</f>
        <v/>
      </c>
      <c r="K226" s="31" t="str">
        <f>'Invoeren projectpersoneel'!N244</f>
        <v>nee</v>
      </c>
      <c r="L226" s="31">
        <f>'Invoeren projectpersoneel'!O244</f>
        <v>0</v>
      </c>
      <c r="M226" s="31">
        <f>'Invoeren projectpersoneel'!P244</f>
        <v>0</v>
      </c>
      <c r="N226" s="248">
        <f>'Invoeren projectpersoneel'!Q244</f>
        <v>0</v>
      </c>
      <c r="O226" s="248">
        <f>'Invoeren projectpersoneel'!R244</f>
        <v>0</v>
      </c>
      <c r="P226" s="31">
        <f>'Invoeren projectpersoneel'!S244</f>
        <v>0</v>
      </c>
      <c r="Q226" s="31">
        <f>'Invoeren projectpersoneel'!T244</f>
        <v>0</v>
      </c>
      <c r="R226" s="31">
        <f>'Invoeren projectpersoneel'!U244</f>
        <v>0</v>
      </c>
      <c r="S226" s="31">
        <f>'Invoeren projectpersoneel'!V244</f>
        <v>0</v>
      </c>
      <c r="T226" s="31">
        <f>'Invoeren projectpersoneel'!W244</f>
        <v>0</v>
      </c>
      <c r="U226" s="31">
        <f>'Invoeren projectpersoneel'!X244</f>
        <v>0</v>
      </c>
      <c r="V226" s="31" t="str">
        <f>'Invoeren projectpersoneel'!Y244</f>
        <v>intern personeel</v>
      </c>
      <c r="W226" s="31">
        <f>'Invoeren projectpersoneel'!Z244</f>
        <v>0</v>
      </c>
      <c r="X226" s="31">
        <f>'Invoeren projectpersoneel'!AA244</f>
        <v>0</v>
      </c>
      <c r="Y226" s="31">
        <f>'Invoeren projectpersoneel'!AB244</f>
        <v>0</v>
      </c>
      <c r="Z226" s="31">
        <f>'Invoeren projectpersoneel'!AC244</f>
        <v>0</v>
      </c>
      <c r="AA226" s="248">
        <f>'Invoeren projectpersoneel'!AD244</f>
        <v>0</v>
      </c>
      <c r="AB226" s="248">
        <f>'Invoeren projectpersoneel'!AE244</f>
        <v>0</v>
      </c>
      <c r="AC226" s="31">
        <f>'Invoeren projectpersoneel'!AF244</f>
        <v>0</v>
      </c>
      <c r="AD226" s="31">
        <f>'Invoeren projectpersoneel'!AG244</f>
        <v>0</v>
      </c>
      <c r="AE226" s="31">
        <f>'Invoeren projectpersoneel'!AH244</f>
        <v>0</v>
      </c>
      <c r="AF226" s="31">
        <f>'Invoeren projectpersoneel'!AI244</f>
        <v>0</v>
      </c>
      <c r="AG226" s="31">
        <f>'Invoeren projectpersoneel'!AJ244</f>
        <v>0</v>
      </c>
    </row>
    <row r="227" spans="1:33" x14ac:dyDescent="0.3">
      <c r="A227" s="31">
        <f>'Invoeren projectpersoneel'!D245</f>
        <v>226</v>
      </c>
      <c r="B227" s="31">
        <f>'Invoeren projectpersoneel'!F245</f>
        <v>0</v>
      </c>
      <c r="C227" s="31">
        <f>'Invoeren projectpersoneel'!G245</f>
        <v>0</v>
      </c>
      <c r="D227" s="31" t="e">
        <f>'Invoeren projectpersoneel'!#REF!</f>
        <v>#REF!</v>
      </c>
      <c r="E227" s="31">
        <f>'Invoeren projectpersoneel'!H245</f>
        <v>0</v>
      </c>
      <c r="F227" s="31">
        <f>'Invoeren projectpersoneel'!I245</f>
        <v>0</v>
      </c>
      <c r="G227" s="31">
        <f>'Invoeren projectpersoneel'!J245</f>
        <v>0</v>
      </c>
      <c r="H227" s="31" t="str">
        <f>'Invoeren projectpersoneel'!K245</f>
        <v>intern personeel</v>
      </c>
      <c r="I227" s="31">
        <f>'Invoeren projectpersoneel'!L245</f>
        <v>0</v>
      </c>
      <c r="J227" s="31" t="str">
        <f>'Invoeren projectpersoneel'!M245</f>
        <v/>
      </c>
      <c r="K227" s="31" t="str">
        <f>'Invoeren projectpersoneel'!N245</f>
        <v>nee</v>
      </c>
      <c r="L227" s="31">
        <f>'Invoeren projectpersoneel'!O245</f>
        <v>0</v>
      </c>
      <c r="M227" s="31">
        <f>'Invoeren projectpersoneel'!P245</f>
        <v>0</v>
      </c>
      <c r="N227" s="248">
        <f>'Invoeren projectpersoneel'!Q245</f>
        <v>0</v>
      </c>
      <c r="O227" s="248">
        <f>'Invoeren projectpersoneel'!R245</f>
        <v>0</v>
      </c>
      <c r="P227" s="31">
        <f>'Invoeren projectpersoneel'!S245</f>
        <v>0</v>
      </c>
      <c r="Q227" s="31">
        <f>'Invoeren projectpersoneel'!T245</f>
        <v>0</v>
      </c>
      <c r="R227" s="31">
        <f>'Invoeren projectpersoneel'!U245</f>
        <v>0</v>
      </c>
      <c r="S227" s="31">
        <f>'Invoeren projectpersoneel'!V245</f>
        <v>0</v>
      </c>
      <c r="T227" s="31">
        <f>'Invoeren projectpersoneel'!W245</f>
        <v>0</v>
      </c>
      <c r="U227" s="31">
        <f>'Invoeren projectpersoneel'!X245</f>
        <v>0</v>
      </c>
      <c r="V227" s="31" t="str">
        <f>'Invoeren projectpersoneel'!Y245</f>
        <v>intern personeel</v>
      </c>
      <c r="W227" s="31">
        <f>'Invoeren projectpersoneel'!Z245</f>
        <v>0</v>
      </c>
      <c r="X227" s="31">
        <f>'Invoeren projectpersoneel'!AA245</f>
        <v>0</v>
      </c>
      <c r="Y227" s="31">
        <f>'Invoeren projectpersoneel'!AB245</f>
        <v>0</v>
      </c>
      <c r="Z227" s="31">
        <f>'Invoeren projectpersoneel'!AC245</f>
        <v>0</v>
      </c>
      <c r="AA227" s="248">
        <f>'Invoeren projectpersoneel'!AD245</f>
        <v>0</v>
      </c>
      <c r="AB227" s="248">
        <f>'Invoeren projectpersoneel'!AE245</f>
        <v>0</v>
      </c>
      <c r="AC227" s="31">
        <f>'Invoeren projectpersoneel'!AF245</f>
        <v>0</v>
      </c>
      <c r="AD227" s="31">
        <f>'Invoeren projectpersoneel'!AG245</f>
        <v>0</v>
      </c>
      <c r="AE227" s="31">
        <f>'Invoeren projectpersoneel'!AH245</f>
        <v>0</v>
      </c>
      <c r="AF227" s="31">
        <f>'Invoeren projectpersoneel'!AI245</f>
        <v>0</v>
      </c>
      <c r="AG227" s="31">
        <f>'Invoeren projectpersoneel'!AJ245</f>
        <v>0</v>
      </c>
    </row>
    <row r="228" spans="1:33" x14ac:dyDescent="0.3">
      <c r="A228" s="31">
        <f>'Invoeren projectpersoneel'!D246</f>
        <v>227</v>
      </c>
      <c r="B228" s="31">
        <f>'Invoeren projectpersoneel'!F246</f>
        <v>0</v>
      </c>
      <c r="C228" s="31">
        <f>'Invoeren projectpersoneel'!G246</f>
        <v>0</v>
      </c>
      <c r="D228" s="31" t="e">
        <f>'Invoeren projectpersoneel'!#REF!</f>
        <v>#REF!</v>
      </c>
      <c r="E228" s="31">
        <f>'Invoeren projectpersoneel'!H246</f>
        <v>0</v>
      </c>
      <c r="F228" s="31">
        <f>'Invoeren projectpersoneel'!I246</f>
        <v>0</v>
      </c>
      <c r="G228" s="31">
        <f>'Invoeren projectpersoneel'!J246</f>
        <v>0</v>
      </c>
      <c r="H228" s="31" t="str">
        <f>'Invoeren projectpersoneel'!K246</f>
        <v>intern personeel</v>
      </c>
      <c r="I228" s="31">
        <f>'Invoeren projectpersoneel'!L246</f>
        <v>0</v>
      </c>
      <c r="J228" s="31" t="str">
        <f>'Invoeren projectpersoneel'!M246</f>
        <v/>
      </c>
      <c r="K228" s="31" t="str">
        <f>'Invoeren projectpersoneel'!N246</f>
        <v>nee</v>
      </c>
      <c r="L228" s="31">
        <f>'Invoeren projectpersoneel'!O246</f>
        <v>0</v>
      </c>
      <c r="M228" s="31">
        <f>'Invoeren projectpersoneel'!P246</f>
        <v>0</v>
      </c>
      <c r="N228" s="248">
        <f>'Invoeren projectpersoneel'!Q246</f>
        <v>0</v>
      </c>
      <c r="O228" s="248">
        <f>'Invoeren projectpersoneel'!R246</f>
        <v>0</v>
      </c>
      <c r="P228" s="31">
        <f>'Invoeren projectpersoneel'!S246</f>
        <v>0</v>
      </c>
      <c r="Q228" s="31">
        <f>'Invoeren projectpersoneel'!T246</f>
        <v>0</v>
      </c>
      <c r="R228" s="31">
        <f>'Invoeren projectpersoneel'!U246</f>
        <v>0</v>
      </c>
      <c r="S228" s="31">
        <f>'Invoeren projectpersoneel'!V246</f>
        <v>0</v>
      </c>
      <c r="T228" s="31">
        <f>'Invoeren projectpersoneel'!W246</f>
        <v>0</v>
      </c>
      <c r="U228" s="31">
        <f>'Invoeren projectpersoneel'!X246</f>
        <v>0</v>
      </c>
      <c r="V228" s="31" t="str">
        <f>'Invoeren projectpersoneel'!Y246</f>
        <v>intern personeel</v>
      </c>
      <c r="W228" s="31">
        <f>'Invoeren projectpersoneel'!Z246</f>
        <v>0</v>
      </c>
      <c r="X228" s="31">
        <f>'Invoeren projectpersoneel'!AA246</f>
        <v>0</v>
      </c>
      <c r="Y228" s="31">
        <f>'Invoeren projectpersoneel'!AB246</f>
        <v>0</v>
      </c>
      <c r="Z228" s="31">
        <f>'Invoeren projectpersoneel'!AC246</f>
        <v>0</v>
      </c>
      <c r="AA228" s="248">
        <f>'Invoeren projectpersoneel'!AD246</f>
        <v>0</v>
      </c>
      <c r="AB228" s="248">
        <f>'Invoeren projectpersoneel'!AE246</f>
        <v>0</v>
      </c>
      <c r="AC228" s="31">
        <f>'Invoeren projectpersoneel'!AF246</f>
        <v>0</v>
      </c>
      <c r="AD228" s="31">
        <f>'Invoeren projectpersoneel'!AG246</f>
        <v>0</v>
      </c>
      <c r="AE228" s="31">
        <f>'Invoeren projectpersoneel'!AH246</f>
        <v>0</v>
      </c>
      <c r="AF228" s="31">
        <f>'Invoeren projectpersoneel'!AI246</f>
        <v>0</v>
      </c>
      <c r="AG228" s="31">
        <f>'Invoeren projectpersoneel'!AJ246</f>
        <v>0</v>
      </c>
    </row>
    <row r="229" spans="1:33" x14ac:dyDescent="0.3">
      <c r="A229" s="31">
        <f>'Invoeren projectpersoneel'!D247</f>
        <v>228</v>
      </c>
      <c r="B229" s="31">
        <f>'Invoeren projectpersoneel'!F247</f>
        <v>0</v>
      </c>
      <c r="C229" s="31">
        <f>'Invoeren projectpersoneel'!G247</f>
        <v>0</v>
      </c>
      <c r="D229" s="31" t="e">
        <f>'Invoeren projectpersoneel'!#REF!</f>
        <v>#REF!</v>
      </c>
      <c r="E229" s="31">
        <f>'Invoeren projectpersoneel'!H247</f>
        <v>0</v>
      </c>
      <c r="F229" s="31">
        <f>'Invoeren projectpersoneel'!I247</f>
        <v>0</v>
      </c>
      <c r="G229" s="31">
        <f>'Invoeren projectpersoneel'!J247</f>
        <v>0</v>
      </c>
      <c r="H229" s="31" t="str">
        <f>'Invoeren projectpersoneel'!K247</f>
        <v>intern personeel</v>
      </c>
      <c r="I229" s="31">
        <f>'Invoeren projectpersoneel'!L247</f>
        <v>0</v>
      </c>
      <c r="J229" s="31" t="str">
        <f>'Invoeren projectpersoneel'!M247</f>
        <v/>
      </c>
      <c r="K229" s="31" t="str">
        <f>'Invoeren projectpersoneel'!N247</f>
        <v>nee</v>
      </c>
      <c r="L229" s="31">
        <f>'Invoeren projectpersoneel'!O247</f>
        <v>0</v>
      </c>
      <c r="M229" s="31">
        <f>'Invoeren projectpersoneel'!P247</f>
        <v>0</v>
      </c>
      <c r="N229" s="248">
        <f>'Invoeren projectpersoneel'!Q247</f>
        <v>0</v>
      </c>
      <c r="O229" s="248">
        <f>'Invoeren projectpersoneel'!R247</f>
        <v>0</v>
      </c>
      <c r="P229" s="31">
        <f>'Invoeren projectpersoneel'!S247</f>
        <v>0</v>
      </c>
      <c r="Q229" s="31">
        <f>'Invoeren projectpersoneel'!T247</f>
        <v>0</v>
      </c>
      <c r="R229" s="31">
        <f>'Invoeren projectpersoneel'!U247</f>
        <v>0</v>
      </c>
      <c r="S229" s="31">
        <f>'Invoeren projectpersoneel'!V247</f>
        <v>0</v>
      </c>
      <c r="T229" s="31">
        <f>'Invoeren projectpersoneel'!W247</f>
        <v>0</v>
      </c>
      <c r="U229" s="31">
        <f>'Invoeren projectpersoneel'!X247</f>
        <v>0</v>
      </c>
      <c r="V229" s="31" t="str">
        <f>'Invoeren projectpersoneel'!Y247</f>
        <v>intern personeel</v>
      </c>
      <c r="W229" s="31">
        <f>'Invoeren projectpersoneel'!Z247</f>
        <v>0</v>
      </c>
      <c r="X229" s="31">
        <f>'Invoeren projectpersoneel'!AA247</f>
        <v>0</v>
      </c>
      <c r="Y229" s="31">
        <f>'Invoeren projectpersoneel'!AB247</f>
        <v>0</v>
      </c>
      <c r="Z229" s="31">
        <f>'Invoeren projectpersoneel'!AC247</f>
        <v>0</v>
      </c>
      <c r="AA229" s="248">
        <f>'Invoeren projectpersoneel'!AD247</f>
        <v>0</v>
      </c>
      <c r="AB229" s="248">
        <f>'Invoeren projectpersoneel'!AE247</f>
        <v>0</v>
      </c>
      <c r="AC229" s="31">
        <f>'Invoeren projectpersoneel'!AF247</f>
        <v>0</v>
      </c>
      <c r="AD229" s="31">
        <f>'Invoeren projectpersoneel'!AG247</f>
        <v>0</v>
      </c>
      <c r="AE229" s="31">
        <f>'Invoeren projectpersoneel'!AH247</f>
        <v>0</v>
      </c>
      <c r="AF229" s="31">
        <f>'Invoeren projectpersoneel'!AI247</f>
        <v>0</v>
      </c>
      <c r="AG229" s="31">
        <f>'Invoeren projectpersoneel'!AJ247</f>
        <v>0</v>
      </c>
    </row>
    <row r="230" spans="1:33" x14ac:dyDescent="0.3">
      <c r="A230" s="31">
        <f>'Invoeren projectpersoneel'!D248</f>
        <v>229</v>
      </c>
      <c r="B230" s="31">
        <f>'Invoeren projectpersoneel'!F248</f>
        <v>0</v>
      </c>
      <c r="C230" s="31">
        <f>'Invoeren projectpersoneel'!G248</f>
        <v>0</v>
      </c>
      <c r="D230" s="31" t="e">
        <f>'Invoeren projectpersoneel'!#REF!</f>
        <v>#REF!</v>
      </c>
      <c r="E230" s="31">
        <f>'Invoeren projectpersoneel'!H248</f>
        <v>0</v>
      </c>
      <c r="F230" s="31">
        <f>'Invoeren projectpersoneel'!I248</f>
        <v>0</v>
      </c>
      <c r="G230" s="31">
        <f>'Invoeren projectpersoneel'!J248</f>
        <v>0</v>
      </c>
      <c r="H230" s="31" t="str">
        <f>'Invoeren projectpersoneel'!K248</f>
        <v>intern personeel</v>
      </c>
      <c r="I230" s="31">
        <f>'Invoeren projectpersoneel'!L248</f>
        <v>0</v>
      </c>
      <c r="J230" s="31" t="str">
        <f>'Invoeren projectpersoneel'!M248</f>
        <v/>
      </c>
      <c r="K230" s="31" t="str">
        <f>'Invoeren projectpersoneel'!N248</f>
        <v>nee</v>
      </c>
      <c r="L230" s="31">
        <f>'Invoeren projectpersoneel'!O248</f>
        <v>0</v>
      </c>
      <c r="M230" s="31">
        <f>'Invoeren projectpersoneel'!P248</f>
        <v>0</v>
      </c>
      <c r="N230" s="248">
        <f>'Invoeren projectpersoneel'!Q248</f>
        <v>0</v>
      </c>
      <c r="O230" s="248">
        <f>'Invoeren projectpersoneel'!R248</f>
        <v>0</v>
      </c>
      <c r="P230" s="31">
        <f>'Invoeren projectpersoneel'!S248</f>
        <v>0</v>
      </c>
      <c r="Q230" s="31">
        <f>'Invoeren projectpersoneel'!T248</f>
        <v>0</v>
      </c>
      <c r="R230" s="31">
        <f>'Invoeren projectpersoneel'!U248</f>
        <v>0</v>
      </c>
      <c r="S230" s="31">
        <f>'Invoeren projectpersoneel'!V248</f>
        <v>0</v>
      </c>
      <c r="T230" s="31">
        <f>'Invoeren projectpersoneel'!W248</f>
        <v>0</v>
      </c>
      <c r="U230" s="31">
        <f>'Invoeren projectpersoneel'!X248</f>
        <v>0</v>
      </c>
      <c r="V230" s="31" t="str">
        <f>'Invoeren projectpersoneel'!Y248</f>
        <v>intern personeel</v>
      </c>
      <c r="W230" s="31">
        <f>'Invoeren projectpersoneel'!Z248</f>
        <v>0</v>
      </c>
      <c r="X230" s="31">
        <f>'Invoeren projectpersoneel'!AA248</f>
        <v>0</v>
      </c>
      <c r="Y230" s="31">
        <f>'Invoeren projectpersoneel'!AB248</f>
        <v>0</v>
      </c>
      <c r="Z230" s="31">
        <f>'Invoeren projectpersoneel'!AC248</f>
        <v>0</v>
      </c>
      <c r="AA230" s="248">
        <f>'Invoeren projectpersoneel'!AD248</f>
        <v>0</v>
      </c>
      <c r="AB230" s="248">
        <f>'Invoeren projectpersoneel'!AE248</f>
        <v>0</v>
      </c>
      <c r="AC230" s="31">
        <f>'Invoeren projectpersoneel'!AF248</f>
        <v>0</v>
      </c>
      <c r="AD230" s="31">
        <f>'Invoeren projectpersoneel'!AG248</f>
        <v>0</v>
      </c>
      <c r="AE230" s="31">
        <f>'Invoeren projectpersoneel'!AH248</f>
        <v>0</v>
      </c>
      <c r="AF230" s="31">
        <f>'Invoeren projectpersoneel'!AI248</f>
        <v>0</v>
      </c>
      <c r="AG230" s="31">
        <f>'Invoeren projectpersoneel'!AJ248</f>
        <v>0</v>
      </c>
    </row>
    <row r="231" spans="1:33" x14ac:dyDescent="0.3">
      <c r="A231" s="31">
        <f>'Invoeren projectpersoneel'!D249</f>
        <v>230</v>
      </c>
      <c r="B231" s="31">
        <f>'Invoeren projectpersoneel'!F249</f>
        <v>0</v>
      </c>
      <c r="C231" s="31">
        <f>'Invoeren projectpersoneel'!G249</f>
        <v>0</v>
      </c>
      <c r="D231" s="31" t="e">
        <f>'Invoeren projectpersoneel'!#REF!</f>
        <v>#REF!</v>
      </c>
      <c r="E231" s="31">
        <f>'Invoeren projectpersoneel'!H249</f>
        <v>0</v>
      </c>
      <c r="F231" s="31">
        <f>'Invoeren projectpersoneel'!I249</f>
        <v>0</v>
      </c>
      <c r="G231" s="31">
        <f>'Invoeren projectpersoneel'!J249</f>
        <v>0</v>
      </c>
      <c r="H231" s="31" t="str">
        <f>'Invoeren projectpersoneel'!K249</f>
        <v>intern personeel</v>
      </c>
      <c r="I231" s="31">
        <f>'Invoeren projectpersoneel'!L249</f>
        <v>0</v>
      </c>
      <c r="J231" s="31" t="str">
        <f>'Invoeren projectpersoneel'!M249</f>
        <v/>
      </c>
      <c r="K231" s="31" t="str">
        <f>'Invoeren projectpersoneel'!N249</f>
        <v>nee</v>
      </c>
      <c r="L231" s="31">
        <f>'Invoeren projectpersoneel'!O249</f>
        <v>0</v>
      </c>
      <c r="M231" s="31">
        <f>'Invoeren projectpersoneel'!P249</f>
        <v>0</v>
      </c>
      <c r="N231" s="248">
        <f>'Invoeren projectpersoneel'!Q249</f>
        <v>0</v>
      </c>
      <c r="O231" s="248">
        <f>'Invoeren projectpersoneel'!R249</f>
        <v>0</v>
      </c>
      <c r="P231" s="31">
        <f>'Invoeren projectpersoneel'!S249</f>
        <v>0</v>
      </c>
      <c r="Q231" s="31">
        <f>'Invoeren projectpersoneel'!T249</f>
        <v>0</v>
      </c>
      <c r="R231" s="31">
        <f>'Invoeren projectpersoneel'!U249</f>
        <v>0</v>
      </c>
      <c r="S231" s="31">
        <f>'Invoeren projectpersoneel'!V249</f>
        <v>0</v>
      </c>
      <c r="T231" s="31">
        <f>'Invoeren projectpersoneel'!W249</f>
        <v>0</v>
      </c>
      <c r="U231" s="31">
        <f>'Invoeren projectpersoneel'!X249</f>
        <v>0</v>
      </c>
      <c r="V231" s="31" t="str">
        <f>'Invoeren projectpersoneel'!Y249</f>
        <v>intern personeel</v>
      </c>
      <c r="W231" s="31">
        <f>'Invoeren projectpersoneel'!Z249</f>
        <v>0</v>
      </c>
      <c r="X231" s="31">
        <f>'Invoeren projectpersoneel'!AA249</f>
        <v>0</v>
      </c>
      <c r="Y231" s="31">
        <f>'Invoeren projectpersoneel'!AB249</f>
        <v>0</v>
      </c>
      <c r="Z231" s="31">
        <f>'Invoeren projectpersoneel'!AC249</f>
        <v>0</v>
      </c>
      <c r="AA231" s="248">
        <f>'Invoeren projectpersoneel'!AD249</f>
        <v>0</v>
      </c>
      <c r="AB231" s="248">
        <f>'Invoeren projectpersoneel'!AE249</f>
        <v>0</v>
      </c>
      <c r="AC231" s="31">
        <f>'Invoeren projectpersoneel'!AF249</f>
        <v>0</v>
      </c>
      <c r="AD231" s="31">
        <f>'Invoeren projectpersoneel'!AG249</f>
        <v>0</v>
      </c>
      <c r="AE231" s="31">
        <f>'Invoeren projectpersoneel'!AH249</f>
        <v>0</v>
      </c>
      <c r="AF231" s="31">
        <f>'Invoeren projectpersoneel'!AI249</f>
        <v>0</v>
      </c>
      <c r="AG231" s="31">
        <f>'Invoeren projectpersoneel'!AJ249</f>
        <v>0</v>
      </c>
    </row>
    <row r="232" spans="1:33" x14ac:dyDescent="0.3">
      <c r="A232" s="31">
        <f>'Invoeren projectpersoneel'!D250</f>
        <v>231</v>
      </c>
      <c r="B232" s="31">
        <f>'Invoeren projectpersoneel'!F250</f>
        <v>0</v>
      </c>
      <c r="C232" s="31">
        <f>'Invoeren projectpersoneel'!G250</f>
        <v>0</v>
      </c>
      <c r="D232" s="31" t="e">
        <f>'Invoeren projectpersoneel'!#REF!</f>
        <v>#REF!</v>
      </c>
      <c r="E232" s="31">
        <f>'Invoeren projectpersoneel'!H250</f>
        <v>0</v>
      </c>
      <c r="F232" s="31">
        <f>'Invoeren projectpersoneel'!I250</f>
        <v>0</v>
      </c>
      <c r="G232" s="31">
        <f>'Invoeren projectpersoneel'!J250</f>
        <v>0</v>
      </c>
      <c r="H232" s="31" t="str">
        <f>'Invoeren projectpersoneel'!K250</f>
        <v>intern personeel</v>
      </c>
      <c r="I232" s="31">
        <f>'Invoeren projectpersoneel'!L250</f>
        <v>0</v>
      </c>
      <c r="J232" s="31" t="str">
        <f>'Invoeren projectpersoneel'!M250</f>
        <v/>
      </c>
      <c r="K232" s="31" t="str">
        <f>'Invoeren projectpersoneel'!N250</f>
        <v>nee</v>
      </c>
      <c r="L232" s="31">
        <f>'Invoeren projectpersoneel'!O250</f>
        <v>0</v>
      </c>
      <c r="M232" s="31">
        <f>'Invoeren projectpersoneel'!P250</f>
        <v>0</v>
      </c>
      <c r="N232" s="248">
        <f>'Invoeren projectpersoneel'!Q250</f>
        <v>0</v>
      </c>
      <c r="O232" s="248">
        <f>'Invoeren projectpersoneel'!R250</f>
        <v>0</v>
      </c>
      <c r="P232" s="31">
        <f>'Invoeren projectpersoneel'!S250</f>
        <v>0</v>
      </c>
      <c r="Q232" s="31">
        <f>'Invoeren projectpersoneel'!T250</f>
        <v>0</v>
      </c>
      <c r="R232" s="31">
        <f>'Invoeren projectpersoneel'!U250</f>
        <v>0</v>
      </c>
      <c r="S232" s="31">
        <f>'Invoeren projectpersoneel'!V250</f>
        <v>0</v>
      </c>
      <c r="T232" s="31">
        <f>'Invoeren projectpersoneel'!W250</f>
        <v>0</v>
      </c>
      <c r="U232" s="31">
        <f>'Invoeren projectpersoneel'!X250</f>
        <v>0</v>
      </c>
      <c r="V232" s="31" t="str">
        <f>'Invoeren projectpersoneel'!Y250</f>
        <v>intern personeel</v>
      </c>
      <c r="W232" s="31">
        <f>'Invoeren projectpersoneel'!Z250</f>
        <v>0</v>
      </c>
      <c r="X232" s="31">
        <f>'Invoeren projectpersoneel'!AA250</f>
        <v>0</v>
      </c>
      <c r="Y232" s="31">
        <f>'Invoeren projectpersoneel'!AB250</f>
        <v>0</v>
      </c>
      <c r="Z232" s="31">
        <f>'Invoeren projectpersoneel'!AC250</f>
        <v>0</v>
      </c>
      <c r="AA232" s="248">
        <f>'Invoeren projectpersoneel'!AD250</f>
        <v>0</v>
      </c>
      <c r="AB232" s="248">
        <f>'Invoeren projectpersoneel'!AE250</f>
        <v>0</v>
      </c>
      <c r="AC232" s="31">
        <f>'Invoeren projectpersoneel'!AF250</f>
        <v>0</v>
      </c>
      <c r="AD232" s="31">
        <f>'Invoeren projectpersoneel'!AG250</f>
        <v>0</v>
      </c>
      <c r="AE232" s="31">
        <f>'Invoeren projectpersoneel'!AH250</f>
        <v>0</v>
      </c>
      <c r="AF232" s="31">
        <f>'Invoeren projectpersoneel'!AI250</f>
        <v>0</v>
      </c>
      <c r="AG232" s="31">
        <f>'Invoeren projectpersoneel'!AJ250</f>
        <v>0</v>
      </c>
    </row>
    <row r="233" spans="1:33" x14ac:dyDescent="0.3">
      <c r="A233" s="31">
        <f>'Invoeren projectpersoneel'!D251</f>
        <v>232</v>
      </c>
      <c r="B233" s="31">
        <f>'Invoeren projectpersoneel'!F251</f>
        <v>0</v>
      </c>
      <c r="C233" s="31">
        <f>'Invoeren projectpersoneel'!G251</f>
        <v>0</v>
      </c>
      <c r="D233" s="31" t="e">
        <f>'Invoeren projectpersoneel'!#REF!</f>
        <v>#REF!</v>
      </c>
      <c r="E233" s="31">
        <f>'Invoeren projectpersoneel'!H251</f>
        <v>0</v>
      </c>
      <c r="F233" s="31">
        <f>'Invoeren projectpersoneel'!I251</f>
        <v>0</v>
      </c>
      <c r="G233" s="31">
        <f>'Invoeren projectpersoneel'!J251</f>
        <v>0</v>
      </c>
      <c r="H233" s="31" t="str">
        <f>'Invoeren projectpersoneel'!K251</f>
        <v>intern personeel</v>
      </c>
      <c r="I233" s="31">
        <f>'Invoeren projectpersoneel'!L251</f>
        <v>0</v>
      </c>
      <c r="J233" s="31" t="str">
        <f>'Invoeren projectpersoneel'!M251</f>
        <v/>
      </c>
      <c r="K233" s="31" t="str">
        <f>'Invoeren projectpersoneel'!N251</f>
        <v>nee</v>
      </c>
      <c r="L233" s="31">
        <f>'Invoeren projectpersoneel'!O251</f>
        <v>0</v>
      </c>
      <c r="M233" s="31">
        <f>'Invoeren projectpersoneel'!P251</f>
        <v>0</v>
      </c>
      <c r="N233" s="248">
        <f>'Invoeren projectpersoneel'!Q251</f>
        <v>0</v>
      </c>
      <c r="O233" s="248">
        <f>'Invoeren projectpersoneel'!R251</f>
        <v>0</v>
      </c>
      <c r="P233" s="31">
        <f>'Invoeren projectpersoneel'!S251</f>
        <v>0</v>
      </c>
      <c r="Q233" s="31">
        <f>'Invoeren projectpersoneel'!T251</f>
        <v>0</v>
      </c>
      <c r="R233" s="31">
        <f>'Invoeren projectpersoneel'!U251</f>
        <v>0</v>
      </c>
      <c r="S233" s="31">
        <f>'Invoeren projectpersoneel'!V251</f>
        <v>0</v>
      </c>
      <c r="T233" s="31">
        <f>'Invoeren projectpersoneel'!W251</f>
        <v>0</v>
      </c>
      <c r="U233" s="31">
        <f>'Invoeren projectpersoneel'!X251</f>
        <v>0</v>
      </c>
      <c r="V233" s="31" t="str">
        <f>'Invoeren projectpersoneel'!Y251</f>
        <v>intern personeel</v>
      </c>
      <c r="W233" s="31">
        <f>'Invoeren projectpersoneel'!Z251</f>
        <v>0</v>
      </c>
      <c r="X233" s="31">
        <f>'Invoeren projectpersoneel'!AA251</f>
        <v>0</v>
      </c>
      <c r="Y233" s="31">
        <f>'Invoeren projectpersoneel'!AB251</f>
        <v>0</v>
      </c>
      <c r="Z233" s="31">
        <f>'Invoeren projectpersoneel'!AC251</f>
        <v>0</v>
      </c>
      <c r="AA233" s="248">
        <f>'Invoeren projectpersoneel'!AD251</f>
        <v>0</v>
      </c>
      <c r="AB233" s="248">
        <f>'Invoeren projectpersoneel'!AE251</f>
        <v>0</v>
      </c>
      <c r="AC233" s="31">
        <f>'Invoeren projectpersoneel'!AF251</f>
        <v>0</v>
      </c>
      <c r="AD233" s="31">
        <f>'Invoeren projectpersoneel'!AG251</f>
        <v>0</v>
      </c>
      <c r="AE233" s="31">
        <f>'Invoeren projectpersoneel'!AH251</f>
        <v>0</v>
      </c>
      <c r="AF233" s="31">
        <f>'Invoeren projectpersoneel'!AI251</f>
        <v>0</v>
      </c>
      <c r="AG233" s="31">
        <f>'Invoeren projectpersoneel'!AJ251</f>
        <v>0</v>
      </c>
    </row>
    <row r="234" spans="1:33" x14ac:dyDescent="0.3">
      <c r="A234" s="31">
        <f>'Invoeren projectpersoneel'!D252</f>
        <v>233</v>
      </c>
      <c r="B234" s="31">
        <f>'Invoeren projectpersoneel'!F252</f>
        <v>0</v>
      </c>
      <c r="C234" s="31">
        <f>'Invoeren projectpersoneel'!G252</f>
        <v>0</v>
      </c>
      <c r="D234" s="31" t="e">
        <f>'Invoeren projectpersoneel'!#REF!</f>
        <v>#REF!</v>
      </c>
      <c r="E234" s="31">
        <f>'Invoeren projectpersoneel'!H252</f>
        <v>0</v>
      </c>
      <c r="F234" s="31">
        <f>'Invoeren projectpersoneel'!I252</f>
        <v>0</v>
      </c>
      <c r="G234" s="31">
        <f>'Invoeren projectpersoneel'!J252</f>
        <v>0</v>
      </c>
      <c r="H234" s="31" t="str">
        <f>'Invoeren projectpersoneel'!K252</f>
        <v>intern personeel</v>
      </c>
      <c r="I234" s="31">
        <f>'Invoeren projectpersoneel'!L252</f>
        <v>0</v>
      </c>
      <c r="J234" s="31" t="str">
        <f>'Invoeren projectpersoneel'!M252</f>
        <v/>
      </c>
      <c r="K234" s="31" t="str">
        <f>'Invoeren projectpersoneel'!N252</f>
        <v>nee</v>
      </c>
      <c r="L234" s="31">
        <f>'Invoeren projectpersoneel'!O252</f>
        <v>0</v>
      </c>
      <c r="M234" s="31">
        <f>'Invoeren projectpersoneel'!P252</f>
        <v>0</v>
      </c>
      <c r="N234" s="248">
        <f>'Invoeren projectpersoneel'!Q252</f>
        <v>0</v>
      </c>
      <c r="O234" s="248">
        <f>'Invoeren projectpersoneel'!R252</f>
        <v>0</v>
      </c>
      <c r="P234" s="31">
        <f>'Invoeren projectpersoneel'!S252</f>
        <v>0</v>
      </c>
      <c r="Q234" s="31">
        <f>'Invoeren projectpersoneel'!T252</f>
        <v>0</v>
      </c>
      <c r="R234" s="31">
        <f>'Invoeren projectpersoneel'!U252</f>
        <v>0</v>
      </c>
      <c r="S234" s="31">
        <f>'Invoeren projectpersoneel'!V252</f>
        <v>0</v>
      </c>
      <c r="T234" s="31">
        <f>'Invoeren projectpersoneel'!W252</f>
        <v>0</v>
      </c>
      <c r="U234" s="31">
        <f>'Invoeren projectpersoneel'!X252</f>
        <v>0</v>
      </c>
      <c r="V234" s="31" t="str">
        <f>'Invoeren projectpersoneel'!Y252</f>
        <v>intern personeel</v>
      </c>
      <c r="W234" s="31">
        <f>'Invoeren projectpersoneel'!Z252</f>
        <v>0</v>
      </c>
      <c r="X234" s="31">
        <f>'Invoeren projectpersoneel'!AA252</f>
        <v>0</v>
      </c>
      <c r="Y234" s="31">
        <f>'Invoeren projectpersoneel'!AB252</f>
        <v>0</v>
      </c>
      <c r="Z234" s="31">
        <f>'Invoeren projectpersoneel'!AC252</f>
        <v>0</v>
      </c>
      <c r="AA234" s="248">
        <f>'Invoeren projectpersoneel'!AD252</f>
        <v>0</v>
      </c>
      <c r="AB234" s="248">
        <f>'Invoeren projectpersoneel'!AE252</f>
        <v>0</v>
      </c>
      <c r="AC234" s="31">
        <f>'Invoeren projectpersoneel'!AF252</f>
        <v>0</v>
      </c>
      <c r="AD234" s="31">
        <f>'Invoeren projectpersoneel'!AG252</f>
        <v>0</v>
      </c>
      <c r="AE234" s="31">
        <f>'Invoeren projectpersoneel'!AH252</f>
        <v>0</v>
      </c>
      <c r="AF234" s="31">
        <f>'Invoeren projectpersoneel'!AI252</f>
        <v>0</v>
      </c>
      <c r="AG234" s="31">
        <f>'Invoeren projectpersoneel'!AJ252</f>
        <v>0</v>
      </c>
    </row>
    <row r="235" spans="1:33" x14ac:dyDescent="0.3">
      <c r="A235" s="31">
        <f>'Invoeren projectpersoneel'!D253</f>
        <v>234</v>
      </c>
      <c r="B235" s="31">
        <f>'Invoeren projectpersoneel'!F253</f>
        <v>0</v>
      </c>
      <c r="C235" s="31">
        <f>'Invoeren projectpersoneel'!G253</f>
        <v>0</v>
      </c>
      <c r="D235" s="31" t="e">
        <f>'Invoeren projectpersoneel'!#REF!</f>
        <v>#REF!</v>
      </c>
      <c r="E235" s="31">
        <f>'Invoeren projectpersoneel'!H253</f>
        <v>0</v>
      </c>
      <c r="F235" s="31">
        <f>'Invoeren projectpersoneel'!I253</f>
        <v>0</v>
      </c>
      <c r="G235" s="31">
        <f>'Invoeren projectpersoneel'!J253</f>
        <v>0</v>
      </c>
      <c r="H235" s="31" t="str">
        <f>'Invoeren projectpersoneel'!K253</f>
        <v>intern personeel</v>
      </c>
      <c r="I235" s="31">
        <f>'Invoeren projectpersoneel'!L253</f>
        <v>0</v>
      </c>
      <c r="J235" s="31" t="str">
        <f>'Invoeren projectpersoneel'!M253</f>
        <v/>
      </c>
      <c r="K235" s="31" t="str">
        <f>'Invoeren projectpersoneel'!N253</f>
        <v>nee</v>
      </c>
      <c r="L235" s="31">
        <f>'Invoeren projectpersoneel'!O253</f>
        <v>0</v>
      </c>
      <c r="M235" s="31">
        <f>'Invoeren projectpersoneel'!P253</f>
        <v>0</v>
      </c>
      <c r="N235" s="248">
        <f>'Invoeren projectpersoneel'!Q253</f>
        <v>0</v>
      </c>
      <c r="O235" s="248">
        <f>'Invoeren projectpersoneel'!R253</f>
        <v>0</v>
      </c>
      <c r="P235" s="31">
        <f>'Invoeren projectpersoneel'!S253</f>
        <v>0</v>
      </c>
      <c r="Q235" s="31">
        <f>'Invoeren projectpersoneel'!T253</f>
        <v>0</v>
      </c>
      <c r="R235" s="31">
        <f>'Invoeren projectpersoneel'!U253</f>
        <v>0</v>
      </c>
      <c r="S235" s="31">
        <f>'Invoeren projectpersoneel'!V253</f>
        <v>0</v>
      </c>
      <c r="T235" s="31">
        <f>'Invoeren projectpersoneel'!W253</f>
        <v>0</v>
      </c>
      <c r="U235" s="31">
        <f>'Invoeren projectpersoneel'!X253</f>
        <v>0</v>
      </c>
      <c r="V235" s="31" t="str">
        <f>'Invoeren projectpersoneel'!Y253</f>
        <v>intern personeel</v>
      </c>
      <c r="W235" s="31">
        <f>'Invoeren projectpersoneel'!Z253</f>
        <v>0</v>
      </c>
      <c r="X235" s="31">
        <f>'Invoeren projectpersoneel'!AA253</f>
        <v>0</v>
      </c>
      <c r="Y235" s="31">
        <f>'Invoeren projectpersoneel'!AB253</f>
        <v>0</v>
      </c>
      <c r="Z235" s="31">
        <f>'Invoeren projectpersoneel'!AC253</f>
        <v>0</v>
      </c>
      <c r="AA235" s="248">
        <f>'Invoeren projectpersoneel'!AD253</f>
        <v>0</v>
      </c>
      <c r="AB235" s="248">
        <f>'Invoeren projectpersoneel'!AE253</f>
        <v>0</v>
      </c>
      <c r="AC235" s="31">
        <f>'Invoeren projectpersoneel'!AF253</f>
        <v>0</v>
      </c>
      <c r="AD235" s="31">
        <f>'Invoeren projectpersoneel'!AG253</f>
        <v>0</v>
      </c>
      <c r="AE235" s="31">
        <f>'Invoeren projectpersoneel'!AH253</f>
        <v>0</v>
      </c>
      <c r="AF235" s="31">
        <f>'Invoeren projectpersoneel'!AI253</f>
        <v>0</v>
      </c>
      <c r="AG235" s="31">
        <f>'Invoeren projectpersoneel'!AJ253</f>
        <v>0</v>
      </c>
    </row>
    <row r="236" spans="1:33" x14ac:dyDescent="0.3">
      <c r="A236" s="31">
        <f>'Invoeren projectpersoneel'!D254</f>
        <v>235</v>
      </c>
      <c r="B236" s="31">
        <f>'Invoeren projectpersoneel'!F254</f>
        <v>0</v>
      </c>
      <c r="C236" s="31">
        <f>'Invoeren projectpersoneel'!G254</f>
        <v>0</v>
      </c>
      <c r="D236" s="31" t="e">
        <f>'Invoeren projectpersoneel'!#REF!</f>
        <v>#REF!</v>
      </c>
      <c r="E236" s="31">
        <f>'Invoeren projectpersoneel'!H254</f>
        <v>0</v>
      </c>
      <c r="F236" s="31">
        <f>'Invoeren projectpersoneel'!I254</f>
        <v>0</v>
      </c>
      <c r="G236" s="31">
        <f>'Invoeren projectpersoneel'!J254</f>
        <v>0</v>
      </c>
      <c r="H236" s="31" t="str">
        <f>'Invoeren projectpersoneel'!K254</f>
        <v>intern personeel</v>
      </c>
      <c r="I236" s="31">
        <f>'Invoeren projectpersoneel'!L254</f>
        <v>0</v>
      </c>
      <c r="J236" s="31" t="str">
        <f>'Invoeren projectpersoneel'!M254</f>
        <v/>
      </c>
      <c r="K236" s="31" t="str">
        <f>'Invoeren projectpersoneel'!N254</f>
        <v>nee</v>
      </c>
      <c r="L236" s="31">
        <f>'Invoeren projectpersoneel'!O254</f>
        <v>0</v>
      </c>
      <c r="M236" s="31">
        <f>'Invoeren projectpersoneel'!P254</f>
        <v>0</v>
      </c>
      <c r="N236" s="248">
        <f>'Invoeren projectpersoneel'!Q254</f>
        <v>0</v>
      </c>
      <c r="O236" s="248">
        <f>'Invoeren projectpersoneel'!R254</f>
        <v>0</v>
      </c>
      <c r="P236" s="31">
        <f>'Invoeren projectpersoneel'!S254</f>
        <v>0</v>
      </c>
      <c r="Q236" s="31">
        <f>'Invoeren projectpersoneel'!T254</f>
        <v>0</v>
      </c>
      <c r="R236" s="31">
        <f>'Invoeren projectpersoneel'!U254</f>
        <v>0</v>
      </c>
      <c r="S236" s="31">
        <f>'Invoeren projectpersoneel'!V254</f>
        <v>0</v>
      </c>
      <c r="T236" s="31">
        <f>'Invoeren projectpersoneel'!W254</f>
        <v>0</v>
      </c>
      <c r="U236" s="31">
        <f>'Invoeren projectpersoneel'!X254</f>
        <v>0</v>
      </c>
      <c r="V236" s="31" t="str">
        <f>'Invoeren projectpersoneel'!Y254</f>
        <v>intern personeel</v>
      </c>
      <c r="W236" s="31">
        <f>'Invoeren projectpersoneel'!Z254</f>
        <v>0</v>
      </c>
      <c r="X236" s="31">
        <f>'Invoeren projectpersoneel'!AA254</f>
        <v>0</v>
      </c>
      <c r="Y236" s="31">
        <f>'Invoeren projectpersoneel'!AB254</f>
        <v>0</v>
      </c>
      <c r="Z236" s="31">
        <f>'Invoeren projectpersoneel'!AC254</f>
        <v>0</v>
      </c>
      <c r="AA236" s="248">
        <f>'Invoeren projectpersoneel'!AD254</f>
        <v>0</v>
      </c>
      <c r="AB236" s="248">
        <f>'Invoeren projectpersoneel'!AE254</f>
        <v>0</v>
      </c>
      <c r="AC236" s="31">
        <f>'Invoeren projectpersoneel'!AF254</f>
        <v>0</v>
      </c>
      <c r="AD236" s="31">
        <f>'Invoeren projectpersoneel'!AG254</f>
        <v>0</v>
      </c>
      <c r="AE236" s="31">
        <f>'Invoeren projectpersoneel'!AH254</f>
        <v>0</v>
      </c>
      <c r="AF236" s="31">
        <f>'Invoeren projectpersoneel'!AI254</f>
        <v>0</v>
      </c>
      <c r="AG236" s="31">
        <f>'Invoeren projectpersoneel'!AJ254</f>
        <v>0</v>
      </c>
    </row>
    <row r="237" spans="1:33" x14ac:dyDescent="0.3">
      <c r="A237" s="31">
        <f>'Invoeren projectpersoneel'!D255</f>
        <v>236</v>
      </c>
      <c r="B237" s="31">
        <f>'Invoeren projectpersoneel'!F255</f>
        <v>0</v>
      </c>
      <c r="C237" s="31">
        <f>'Invoeren projectpersoneel'!G255</f>
        <v>0</v>
      </c>
      <c r="D237" s="31" t="e">
        <f>'Invoeren projectpersoneel'!#REF!</f>
        <v>#REF!</v>
      </c>
      <c r="E237" s="31">
        <f>'Invoeren projectpersoneel'!H255</f>
        <v>0</v>
      </c>
      <c r="F237" s="31">
        <f>'Invoeren projectpersoneel'!I255</f>
        <v>0</v>
      </c>
      <c r="G237" s="31">
        <f>'Invoeren projectpersoneel'!J255</f>
        <v>0</v>
      </c>
      <c r="H237" s="31" t="str">
        <f>'Invoeren projectpersoneel'!K255</f>
        <v>intern personeel</v>
      </c>
      <c r="I237" s="31">
        <f>'Invoeren projectpersoneel'!L255</f>
        <v>0</v>
      </c>
      <c r="J237" s="31" t="str">
        <f>'Invoeren projectpersoneel'!M255</f>
        <v/>
      </c>
      <c r="K237" s="31" t="str">
        <f>'Invoeren projectpersoneel'!N255</f>
        <v>nee</v>
      </c>
      <c r="L237" s="31">
        <f>'Invoeren projectpersoneel'!O255</f>
        <v>0</v>
      </c>
      <c r="M237" s="31">
        <f>'Invoeren projectpersoneel'!P255</f>
        <v>0</v>
      </c>
      <c r="N237" s="248">
        <f>'Invoeren projectpersoneel'!Q255</f>
        <v>0</v>
      </c>
      <c r="O237" s="248">
        <f>'Invoeren projectpersoneel'!R255</f>
        <v>0</v>
      </c>
      <c r="P237" s="31">
        <f>'Invoeren projectpersoneel'!S255</f>
        <v>0</v>
      </c>
      <c r="Q237" s="31">
        <f>'Invoeren projectpersoneel'!T255</f>
        <v>0</v>
      </c>
      <c r="R237" s="31">
        <f>'Invoeren projectpersoneel'!U255</f>
        <v>0</v>
      </c>
      <c r="S237" s="31">
        <f>'Invoeren projectpersoneel'!V255</f>
        <v>0</v>
      </c>
      <c r="T237" s="31">
        <f>'Invoeren projectpersoneel'!W255</f>
        <v>0</v>
      </c>
      <c r="U237" s="31">
        <f>'Invoeren projectpersoneel'!X255</f>
        <v>0</v>
      </c>
      <c r="V237" s="31" t="str">
        <f>'Invoeren projectpersoneel'!Y255</f>
        <v>intern personeel</v>
      </c>
      <c r="W237" s="31">
        <f>'Invoeren projectpersoneel'!Z255</f>
        <v>0</v>
      </c>
      <c r="X237" s="31">
        <f>'Invoeren projectpersoneel'!AA255</f>
        <v>0</v>
      </c>
      <c r="Y237" s="31">
        <f>'Invoeren projectpersoneel'!AB255</f>
        <v>0</v>
      </c>
      <c r="Z237" s="31">
        <f>'Invoeren projectpersoneel'!AC255</f>
        <v>0</v>
      </c>
      <c r="AA237" s="248">
        <f>'Invoeren projectpersoneel'!AD255</f>
        <v>0</v>
      </c>
      <c r="AB237" s="248">
        <f>'Invoeren projectpersoneel'!AE255</f>
        <v>0</v>
      </c>
      <c r="AC237" s="31">
        <f>'Invoeren projectpersoneel'!AF255</f>
        <v>0</v>
      </c>
      <c r="AD237" s="31">
        <f>'Invoeren projectpersoneel'!AG255</f>
        <v>0</v>
      </c>
      <c r="AE237" s="31">
        <f>'Invoeren projectpersoneel'!AH255</f>
        <v>0</v>
      </c>
      <c r="AF237" s="31">
        <f>'Invoeren projectpersoneel'!AI255</f>
        <v>0</v>
      </c>
      <c r="AG237" s="31">
        <f>'Invoeren projectpersoneel'!AJ255</f>
        <v>0</v>
      </c>
    </row>
    <row r="238" spans="1:33" x14ac:dyDescent="0.3">
      <c r="A238" s="31">
        <f>'Invoeren projectpersoneel'!D256</f>
        <v>237</v>
      </c>
      <c r="B238" s="31">
        <f>'Invoeren projectpersoneel'!F256</f>
        <v>0</v>
      </c>
      <c r="C238" s="31">
        <f>'Invoeren projectpersoneel'!G256</f>
        <v>0</v>
      </c>
      <c r="D238" s="31" t="e">
        <f>'Invoeren projectpersoneel'!#REF!</f>
        <v>#REF!</v>
      </c>
      <c r="E238" s="31">
        <f>'Invoeren projectpersoneel'!H256</f>
        <v>0</v>
      </c>
      <c r="F238" s="31">
        <f>'Invoeren projectpersoneel'!I256</f>
        <v>0</v>
      </c>
      <c r="G238" s="31">
        <f>'Invoeren projectpersoneel'!J256</f>
        <v>0</v>
      </c>
      <c r="H238" s="31" t="str">
        <f>'Invoeren projectpersoneel'!K256</f>
        <v>intern personeel</v>
      </c>
      <c r="I238" s="31">
        <f>'Invoeren projectpersoneel'!L256</f>
        <v>0</v>
      </c>
      <c r="J238" s="31" t="str">
        <f>'Invoeren projectpersoneel'!M256</f>
        <v/>
      </c>
      <c r="K238" s="31" t="str">
        <f>'Invoeren projectpersoneel'!N256</f>
        <v>nee</v>
      </c>
      <c r="L238" s="31">
        <f>'Invoeren projectpersoneel'!O256</f>
        <v>0</v>
      </c>
      <c r="M238" s="31">
        <f>'Invoeren projectpersoneel'!P256</f>
        <v>0</v>
      </c>
      <c r="N238" s="248">
        <f>'Invoeren projectpersoneel'!Q256</f>
        <v>0</v>
      </c>
      <c r="O238" s="248">
        <f>'Invoeren projectpersoneel'!R256</f>
        <v>0</v>
      </c>
      <c r="P238" s="31">
        <f>'Invoeren projectpersoneel'!S256</f>
        <v>0</v>
      </c>
      <c r="Q238" s="31">
        <f>'Invoeren projectpersoneel'!T256</f>
        <v>0</v>
      </c>
      <c r="R238" s="31">
        <f>'Invoeren projectpersoneel'!U256</f>
        <v>0</v>
      </c>
      <c r="S238" s="31">
        <f>'Invoeren projectpersoneel'!V256</f>
        <v>0</v>
      </c>
      <c r="T238" s="31">
        <f>'Invoeren projectpersoneel'!W256</f>
        <v>0</v>
      </c>
      <c r="U238" s="31">
        <f>'Invoeren projectpersoneel'!X256</f>
        <v>0</v>
      </c>
      <c r="V238" s="31" t="str">
        <f>'Invoeren projectpersoneel'!Y256</f>
        <v>intern personeel</v>
      </c>
      <c r="W238" s="31">
        <f>'Invoeren projectpersoneel'!Z256</f>
        <v>0</v>
      </c>
      <c r="X238" s="31">
        <f>'Invoeren projectpersoneel'!AA256</f>
        <v>0</v>
      </c>
      <c r="Y238" s="31">
        <f>'Invoeren projectpersoneel'!AB256</f>
        <v>0</v>
      </c>
      <c r="Z238" s="31">
        <f>'Invoeren projectpersoneel'!AC256</f>
        <v>0</v>
      </c>
      <c r="AA238" s="248">
        <f>'Invoeren projectpersoneel'!AD256</f>
        <v>0</v>
      </c>
      <c r="AB238" s="248">
        <f>'Invoeren projectpersoneel'!AE256</f>
        <v>0</v>
      </c>
      <c r="AC238" s="31">
        <f>'Invoeren projectpersoneel'!AF256</f>
        <v>0</v>
      </c>
      <c r="AD238" s="31">
        <f>'Invoeren projectpersoneel'!AG256</f>
        <v>0</v>
      </c>
      <c r="AE238" s="31">
        <f>'Invoeren projectpersoneel'!AH256</f>
        <v>0</v>
      </c>
      <c r="AF238" s="31">
        <f>'Invoeren projectpersoneel'!AI256</f>
        <v>0</v>
      </c>
      <c r="AG238" s="31">
        <f>'Invoeren projectpersoneel'!AJ256</f>
        <v>0</v>
      </c>
    </row>
    <row r="239" spans="1:33" x14ac:dyDescent="0.3">
      <c r="A239" s="31">
        <f>'Invoeren projectpersoneel'!D257</f>
        <v>238</v>
      </c>
      <c r="B239" s="31">
        <f>'Invoeren projectpersoneel'!F257</f>
        <v>0</v>
      </c>
      <c r="C239" s="31">
        <f>'Invoeren projectpersoneel'!G257</f>
        <v>0</v>
      </c>
      <c r="D239" s="31" t="e">
        <f>'Invoeren projectpersoneel'!#REF!</f>
        <v>#REF!</v>
      </c>
      <c r="E239" s="31">
        <f>'Invoeren projectpersoneel'!H257</f>
        <v>0</v>
      </c>
      <c r="F239" s="31">
        <f>'Invoeren projectpersoneel'!I257</f>
        <v>0</v>
      </c>
      <c r="G239" s="31">
        <f>'Invoeren projectpersoneel'!J257</f>
        <v>0</v>
      </c>
      <c r="H239" s="31" t="str">
        <f>'Invoeren projectpersoneel'!K257</f>
        <v>intern personeel</v>
      </c>
      <c r="I239" s="31">
        <f>'Invoeren projectpersoneel'!L257</f>
        <v>0</v>
      </c>
      <c r="J239" s="31" t="str">
        <f>'Invoeren projectpersoneel'!M257</f>
        <v/>
      </c>
      <c r="K239" s="31" t="str">
        <f>'Invoeren projectpersoneel'!N257</f>
        <v>nee</v>
      </c>
      <c r="L239" s="31">
        <f>'Invoeren projectpersoneel'!O257</f>
        <v>0</v>
      </c>
      <c r="M239" s="31">
        <f>'Invoeren projectpersoneel'!P257</f>
        <v>0</v>
      </c>
      <c r="N239" s="248">
        <f>'Invoeren projectpersoneel'!Q257</f>
        <v>0</v>
      </c>
      <c r="O239" s="248">
        <f>'Invoeren projectpersoneel'!R257</f>
        <v>0</v>
      </c>
      <c r="P239" s="31">
        <f>'Invoeren projectpersoneel'!S257</f>
        <v>0</v>
      </c>
      <c r="Q239" s="31">
        <f>'Invoeren projectpersoneel'!T257</f>
        <v>0</v>
      </c>
      <c r="R239" s="31">
        <f>'Invoeren projectpersoneel'!U257</f>
        <v>0</v>
      </c>
      <c r="S239" s="31">
        <f>'Invoeren projectpersoneel'!V257</f>
        <v>0</v>
      </c>
      <c r="T239" s="31">
        <f>'Invoeren projectpersoneel'!W257</f>
        <v>0</v>
      </c>
      <c r="U239" s="31">
        <f>'Invoeren projectpersoneel'!X257</f>
        <v>0</v>
      </c>
      <c r="V239" s="31" t="str">
        <f>'Invoeren projectpersoneel'!Y257</f>
        <v>intern personeel</v>
      </c>
      <c r="W239" s="31">
        <f>'Invoeren projectpersoneel'!Z257</f>
        <v>0</v>
      </c>
      <c r="X239" s="31">
        <f>'Invoeren projectpersoneel'!AA257</f>
        <v>0</v>
      </c>
      <c r="Y239" s="31">
        <f>'Invoeren projectpersoneel'!AB257</f>
        <v>0</v>
      </c>
      <c r="Z239" s="31">
        <f>'Invoeren projectpersoneel'!AC257</f>
        <v>0</v>
      </c>
      <c r="AA239" s="248">
        <f>'Invoeren projectpersoneel'!AD257</f>
        <v>0</v>
      </c>
      <c r="AB239" s="248">
        <f>'Invoeren projectpersoneel'!AE257</f>
        <v>0</v>
      </c>
      <c r="AC239" s="31">
        <f>'Invoeren projectpersoneel'!AF257</f>
        <v>0</v>
      </c>
      <c r="AD239" s="31">
        <f>'Invoeren projectpersoneel'!AG257</f>
        <v>0</v>
      </c>
      <c r="AE239" s="31">
        <f>'Invoeren projectpersoneel'!AH257</f>
        <v>0</v>
      </c>
      <c r="AF239" s="31">
        <f>'Invoeren projectpersoneel'!AI257</f>
        <v>0</v>
      </c>
      <c r="AG239" s="31">
        <f>'Invoeren projectpersoneel'!AJ257</f>
        <v>0</v>
      </c>
    </row>
    <row r="240" spans="1:33" x14ac:dyDescent="0.3">
      <c r="A240" s="31">
        <f>'Invoeren projectpersoneel'!D258</f>
        <v>239</v>
      </c>
      <c r="B240" s="31">
        <f>'Invoeren projectpersoneel'!F258</f>
        <v>0</v>
      </c>
      <c r="C240" s="31">
        <f>'Invoeren projectpersoneel'!G258</f>
        <v>0</v>
      </c>
      <c r="D240" s="31" t="e">
        <f>'Invoeren projectpersoneel'!#REF!</f>
        <v>#REF!</v>
      </c>
      <c r="E240" s="31">
        <f>'Invoeren projectpersoneel'!H258</f>
        <v>0</v>
      </c>
      <c r="F240" s="31">
        <f>'Invoeren projectpersoneel'!I258</f>
        <v>0</v>
      </c>
      <c r="G240" s="31">
        <f>'Invoeren projectpersoneel'!J258</f>
        <v>0</v>
      </c>
      <c r="H240" s="31" t="str">
        <f>'Invoeren projectpersoneel'!K258</f>
        <v>intern personeel</v>
      </c>
      <c r="I240" s="31">
        <f>'Invoeren projectpersoneel'!L258</f>
        <v>0</v>
      </c>
      <c r="J240" s="31" t="str">
        <f>'Invoeren projectpersoneel'!M258</f>
        <v/>
      </c>
      <c r="K240" s="31" t="str">
        <f>'Invoeren projectpersoneel'!N258</f>
        <v>nee</v>
      </c>
      <c r="L240" s="31">
        <f>'Invoeren projectpersoneel'!O258</f>
        <v>0</v>
      </c>
      <c r="M240" s="31">
        <f>'Invoeren projectpersoneel'!P258</f>
        <v>0</v>
      </c>
      <c r="N240" s="248">
        <f>'Invoeren projectpersoneel'!Q258</f>
        <v>0</v>
      </c>
      <c r="O240" s="248">
        <f>'Invoeren projectpersoneel'!R258</f>
        <v>0</v>
      </c>
      <c r="P240" s="31">
        <f>'Invoeren projectpersoneel'!S258</f>
        <v>0</v>
      </c>
      <c r="Q240" s="31">
        <f>'Invoeren projectpersoneel'!T258</f>
        <v>0</v>
      </c>
      <c r="R240" s="31">
        <f>'Invoeren projectpersoneel'!U258</f>
        <v>0</v>
      </c>
      <c r="S240" s="31">
        <f>'Invoeren projectpersoneel'!V258</f>
        <v>0</v>
      </c>
      <c r="T240" s="31">
        <f>'Invoeren projectpersoneel'!W258</f>
        <v>0</v>
      </c>
      <c r="U240" s="31">
        <f>'Invoeren projectpersoneel'!X258</f>
        <v>0</v>
      </c>
      <c r="V240" s="31" t="str">
        <f>'Invoeren projectpersoneel'!Y258</f>
        <v>intern personeel</v>
      </c>
      <c r="W240" s="31">
        <f>'Invoeren projectpersoneel'!Z258</f>
        <v>0</v>
      </c>
      <c r="X240" s="31">
        <f>'Invoeren projectpersoneel'!AA258</f>
        <v>0</v>
      </c>
      <c r="Y240" s="31">
        <f>'Invoeren projectpersoneel'!AB258</f>
        <v>0</v>
      </c>
      <c r="Z240" s="31">
        <f>'Invoeren projectpersoneel'!AC258</f>
        <v>0</v>
      </c>
      <c r="AA240" s="248">
        <f>'Invoeren projectpersoneel'!AD258</f>
        <v>0</v>
      </c>
      <c r="AB240" s="248">
        <f>'Invoeren projectpersoneel'!AE258</f>
        <v>0</v>
      </c>
      <c r="AC240" s="31">
        <f>'Invoeren projectpersoneel'!AF258</f>
        <v>0</v>
      </c>
      <c r="AD240" s="31">
        <f>'Invoeren projectpersoneel'!AG258</f>
        <v>0</v>
      </c>
      <c r="AE240" s="31">
        <f>'Invoeren projectpersoneel'!AH258</f>
        <v>0</v>
      </c>
      <c r="AF240" s="31">
        <f>'Invoeren projectpersoneel'!AI258</f>
        <v>0</v>
      </c>
      <c r="AG240" s="31">
        <f>'Invoeren projectpersoneel'!AJ258</f>
        <v>0</v>
      </c>
    </row>
    <row r="241" spans="1:33" x14ac:dyDescent="0.3">
      <c r="A241" s="31">
        <f>'Invoeren projectpersoneel'!D259</f>
        <v>240</v>
      </c>
      <c r="B241" s="31">
        <f>'Invoeren projectpersoneel'!F259</f>
        <v>0</v>
      </c>
      <c r="C241" s="31">
        <f>'Invoeren projectpersoneel'!G259</f>
        <v>0</v>
      </c>
      <c r="D241" s="31" t="e">
        <f>'Invoeren projectpersoneel'!#REF!</f>
        <v>#REF!</v>
      </c>
      <c r="E241" s="31">
        <f>'Invoeren projectpersoneel'!H259</f>
        <v>0</v>
      </c>
      <c r="F241" s="31">
        <f>'Invoeren projectpersoneel'!I259</f>
        <v>0</v>
      </c>
      <c r="G241" s="31">
        <f>'Invoeren projectpersoneel'!J259</f>
        <v>0</v>
      </c>
      <c r="H241" s="31" t="str">
        <f>'Invoeren projectpersoneel'!K259</f>
        <v>intern personeel</v>
      </c>
      <c r="I241" s="31">
        <f>'Invoeren projectpersoneel'!L259</f>
        <v>0</v>
      </c>
      <c r="J241" s="31" t="str">
        <f>'Invoeren projectpersoneel'!M259</f>
        <v/>
      </c>
      <c r="K241" s="31" t="str">
        <f>'Invoeren projectpersoneel'!N259</f>
        <v>nee</v>
      </c>
      <c r="L241" s="31">
        <f>'Invoeren projectpersoneel'!O259</f>
        <v>0</v>
      </c>
      <c r="M241" s="31">
        <f>'Invoeren projectpersoneel'!P259</f>
        <v>0</v>
      </c>
      <c r="N241" s="248">
        <f>'Invoeren projectpersoneel'!Q259</f>
        <v>0</v>
      </c>
      <c r="O241" s="248">
        <f>'Invoeren projectpersoneel'!R259</f>
        <v>0</v>
      </c>
      <c r="P241" s="31">
        <f>'Invoeren projectpersoneel'!S259</f>
        <v>0</v>
      </c>
      <c r="Q241" s="31">
        <f>'Invoeren projectpersoneel'!T259</f>
        <v>0</v>
      </c>
      <c r="R241" s="31">
        <f>'Invoeren projectpersoneel'!U259</f>
        <v>0</v>
      </c>
      <c r="S241" s="31">
        <f>'Invoeren projectpersoneel'!V259</f>
        <v>0</v>
      </c>
      <c r="T241" s="31">
        <f>'Invoeren projectpersoneel'!W259</f>
        <v>0</v>
      </c>
      <c r="U241" s="31">
        <f>'Invoeren projectpersoneel'!X259</f>
        <v>0</v>
      </c>
      <c r="V241" s="31" t="str">
        <f>'Invoeren projectpersoneel'!Y259</f>
        <v>intern personeel</v>
      </c>
      <c r="W241" s="31">
        <f>'Invoeren projectpersoneel'!Z259</f>
        <v>0</v>
      </c>
      <c r="X241" s="31">
        <f>'Invoeren projectpersoneel'!AA259</f>
        <v>0</v>
      </c>
      <c r="Y241" s="31">
        <f>'Invoeren projectpersoneel'!AB259</f>
        <v>0</v>
      </c>
      <c r="Z241" s="31">
        <f>'Invoeren projectpersoneel'!AC259</f>
        <v>0</v>
      </c>
      <c r="AA241" s="248">
        <f>'Invoeren projectpersoneel'!AD259</f>
        <v>0</v>
      </c>
      <c r="AB241" s="248">
        <f>'Invoeren projectpersoneel'!AE259</f>
        <v>0</v>
      </c>
      <c r="AC241" s="31">
        <f>'Invoeren projectpersoneel'!AF259</f>
        <v>0</v>
      </c>
      <c r="AD241" s="31">
        <f>'Invoeren projectpersoneel'!AG259</f>
        <v>0</v>
      </c>
      <c r="AE241" s="31">
        <f>'Invoeren projectpersoneel'!AH259</f>
        <v>0</v>
      </c>
      <c r="AF241" s="31">
        <f>'Invoeren projectpersoneel'!AI259</f>
        <v>0</v>
      </c>
      <c r="AG241" s="31">
        <f>'Invoeren projectpersoneel'!AJ259</f>
        <v>0</v>
      </c>
    </row>
    <row r="242" spans="1:33" x14ac:dyDescent="0.3">
      <c r="A242" s="31">
        <f>'Invoeren projectpersoneel'!D260</f>
        <v>241</v>
      </c>
      <c r="B242" s="31">
        <f>'Invoeren projectpersoneel'!F260</f>
        <v>0</v>
      </c>
      <c r="C242" s="31">
        <f>'Invoeren projectpersoneel'!G260</f>
        <v>0</v>
      </c>
      <c r="D242" s="31" t="e">
        <f>'Invoeren projectpersoneel'!#REF!</f>
        <v>#REF!</v>
      </c>
      <c r="E242" s="31">
        <f>'Invoeren projectpersoneel'!H260</f>
        <v>0</v>
      </c>
      <c r="F242" s="31">
        <f>'Invoeren projectpersoneel'!I260</f>
        <v>0</v>
      </c>
      <c r="G242" s="31">
        <f>'Invoeren projectpersoneel'!J260</f>
        <v>0</v>
      </c>
      <c r="H242" s="31" t="str">
        <f>'Invoeren projectpersoneel'!K260</f>
        <v>intern personeel</v>
      </c>
      <c r="I242" s="31">
        <f>'Invoeren projectpersoneel'!L260</f>
        <v>0</v>
      </c>
      <c r="J242" s="31" t="str">
        <f>'Invoeren projectpersoneel'!M260</f>
        <v/>
      </c>
      <c r="K242" s="31" t="str">
        <f>'Invoeren projectpersoneel'!N260</f>
        <v>nee</v>
      </c>
      <c r="L242" s="31">
        <f>'Invoeren projectpersoneel'!O260</f>
        <v>0</v>
      </c>
      <c r="M242" s="31">
        <f>'Invoeren projectpersoneel'!P260</f>
        <v>0</v>
      </c>
      <c r="N242" s="248">
        <f>'Invoeren projectpersoneel'!Q260</f>
        <v>0</v>
      </c>
      <c r="O242" s="248">
        <f>'Invoeren projectpersoneel'!R260</f>
        <v>0</v>
      </c>
      <c r="P242" s="31">
        <f>'Invoeren projectpersoneel'!S260</f>
        <v>0</v>
      </c>
      <c r="Q242" s="31">
        <f>'Invoeren projectpersoneel'!T260</f>
        <v>0</v>
      </c>
      <c r="R242" s="31">
        <f>'Invoeren projectpersoneel'!U260</f>
        <v>0</v>
      </c>
      <c r="S242" s="31">
        <f>'Invoeren projectpersoneel'!V260</f>
        <v>0</v>
      </c>
      <c r="T242" s="31">
        <f>'Invoeren projectpersoneel'!W260</f>
        <v>0</v>
      </c>
      <c r="U242" s="31">
        <f>'Invoeren projectpersoneel'!X260</f>
        <v>0</v>
      </c>
      <c r="V242" s="31" t="str">
        <f>'Invoeren projectpersoneel'!Y260</f>
        <v>intern personeel</v>
      </c>
      <c r="W242" s="31">
        <f>'Invoeren projectpersoneel'!Z260</f>
        <v>0</v>
      </c>
      <c r="X242" s="31">
        <f>'Invoeren projectpersoneel'!AA260</f>
        <v>0</v>
      </c>
      <c r="Y242" s="31">
        <f>'Invoeren projectpersoneel'!AB260</f>
        <v>0</v>
      </c>
      <c r="Z242" s="31">
        <f>'Invoeren projectpersoneel'!AC260</f>
        <v>0</v>
      </c>
      <c r="AA242" s="248">
        <f>'Invoeren projectpersoneel'!AD260</f>
        <v>0</v>
      </c>
      <c r="AB242" s="248">
        <f>'Invoeren projectpersoneel'!AE260</f>
        <v>0</v>
      </c>
      <c r="AC242" s="31">
        <f>'Invoeren projectpersoneel'!AF260</f>
        <v>0</v>
      </c>
      <c r="AD242" s="31">
        <f>'Invoeren projectpersoneel'!AG260</f>
        <v>0</v>
      </c>
      <c r="AE242" s="31">
        <f>'Invoeren projectpersoneel'!AH260</f>
        <v>0</v>
      </c>
      <c r="AF242" s="31">
        <f>'Invoeren projectpersoneel'!AI260</f>
        <v>0</v>
      </c>
      <c r="AG242" s="31">
        <f>'Invoeren projectpersoneel'!AJ260</f>
        <v>0</v>
      </c>
    </row>
    <row r="243" spans="1:33" x14ac:dyDescent="0.3">
      <c r="A243" s="31">
        <f>'Invoeren projectpersoneel'!D261</f>
        <v>242</v>
      </c>
      <c r="B243" s="31">
        <f>'Invoeren projectpersoneel'!F261</f>
        <v>0</v>
      </c>
      <c r="C243" s="31">
        <f>'Invoeren projectpersoneel'!G261</f>
        <v>0</v>
      </c>
      <c r="D243" s="31" t="e">
        <f>'Invoeren projectpersoneel'!#REF!</f>
        <v>#REF!</v>
      </c>
      <c r="E243" s="31">
        <f>'Invoeren projectpersoneel'!H261</f>
        <v>0</v>
      </c>
      <c r="F243" s="31">
        <f>'Invoeren projectpersoneel'!I261</f>
        <v>0</v>
      </c>
      <c r="G243" s="31">
        <f>'Invoeren projectpersoneel'!J261</f>
        <v>0</v>
      </c>
      <c r="H243" s="31" t="str">
        <f>'Invoeren projectpersoneel'!K261</f>
        <v>intern personeel</v>
      </c>
      <c r="I243" s="31">
        <f>'Invoeren projectpersoneel'!L261</f>
        <v>0</v>
      </c>
      <c r="J243" s="31" t="str">
        <f>'Invoeren projectpersoneel'!M261</f>
        <v/>
      </c>
      <c r="K243" s="31" t="str">
        <f>'Invoeren projectpersoneel'!N261</f>
        <v>nee</v>
      </c>
      <c r="L243" s="31">
        <f>'Invoeren projectpersoneel'!O261</f>
        <v>0</v>
      </c>
      <c r="M243" s="31">
        <f>'Invoeren projectpersoneel'!P261</f>
        <v>0</v>
      </c>
      <c r="N243" s="248">
        <f>'Invoeren projectpersoneel'!Q261</f>
        <v>0</v>
      </c>
      <c r="O243" s="248">
        <f>'Invoeren projectpersoneel'!R261</f>
        <v>0</v>
      </c>
      <c r="P243" s="31">
        <f>'Invoeren projectpersoneel'!S261</f>
        <v>0</v>
      </c>
      <c r="Q243" s="31">
        <f>'Invoeren projectpersoneel'!T261</f>
        <v>0</v>
      </c>
      <c r="R243" s="31">
        <f>'Invoeren projectpersoneel'!U261</f>
        <v>0</v>
      </c>
      <c r="S243" s="31">
        <f>'Invoeren projectpersoneel'!V261</f>
        <v>0</v>
      </c>
      <c r="T243" s="31">
        <f>'Invoeren projectpersoneel'!W261</f>
        <v>0</v>
      </c>
      <c r="U243" s="31">
        <f>'Invoeren projectpersoneel'!X261</f>
        <v>0</v>
      </c>
      <c r="V243" s="31" t="str">
        <f>'Invoeren projectpersoneel'!Y261</f>
        <v>intern personeel</v>
      </c>
      <c r="W243" s="31">
        <f>'Invoeren projectpersoneel'!Z261</f>
        <v>0</v>
      </c>
      <c r="X243" s="31">
        <f>'Invoeren projectpersoneel'!AA261</f>
        <v>0</v>
      </c>
      <c r="Y243" s="31">
        <f>'Invoeren projectpersoneel'!AB261</f>
        <v>0</v>
      </c>
      <c r="Z243" s="31">
        <f>'Invoeren projectpersoneel'!AC261</f>
        <v>0</v>
      </c>
      <c r="AA243" s="248">
        <f>'Invoeren projectpersoneel'!AD261</f>
        <v>0</v>
      </c>
      <c r="AB243" s="248">
        <f>'Invoeren projectpersoneel'!AE261</f>
        <v>0</v>
      </c>
      <c r="AC243" s="31">
        <f>'Invoeren projectpersoneel'!AF261</f>
        <v>0</v>
      </c>
      <c r="AD243" s="31">
        <f>'Invoeren projectpersoneel'!AG261</f>
        <v>0</v>
      </c>
      <c r="AE243" s="31">
        <f>'Invoeren projectpersoneel'!AH261</f>
        <v>0</v>
      </c>
      <c r="AF243" s="31">
        <f>'Invoeren projectpersoneel'!AI261</f>
        <v>0</v>
      </c>
      <c r="AG243" s="31">
        <f>'Invoeren projectpersoneel'!AJ261</f>
        <v>0</v>
      </c>
    </row>
    <row r="244" spans="1:33" x14ac:dyDescent="0.3">
      <c r="A244" s="31">
        <f>'Invoeren projectpersoneel'!D262</f>
        <v>243</v>
      </c>
      <c r="B244" s="31">
        <f>'Invoeren projectpersoneel'!F262</f>
        <v>0</v>
      </c>
      <c r="C244" s="31">
        <f>'Invoeren projectpersoneel'!G262</f>
        <v>0</v>
      </c>
      <c r="D244" s="31" t="e">
        <f>'Invoeren projectpersoneel'!#REF!</f>
        <v>#REF!</v>
      </c>
      <c r="E244" s="31">
        <f>'Invoeren projectpersoneel'!H262</f>
        <v>0</v>
      </c>
      <c r="F244" s="31">
        <f>'Invoeren projectpersoneel'!I262</f>
        <v>0</v>
      </c>
      <c r="G244" s="31">
        <f>'Invoeren projectpersoneel'!J262</f>
        <v>0</v>
      </c>
      <c r="H244" s="31" t="str">
        <f>'Invoeren projectpersoneel'!K262</f>
        <v>intern personeel</v>
      </c>
      <c r="I244" s="31">
        <f>'Invoeren projectpersoneel'!L262</f>
        <v>0</v>
      </c>
      <c r="J244" s="31" t="str">
        <f>'Invoeren projectpersoneel'!M262</f>
        <v/>
      </c>
      <c r="K244" s="31" t="str">
        <f>'Invoeren projectpersoneel'!N262</f>
        <v>nee</v>
      </c>
      <c r="L244" s="31">
        <f>'Invoeren projectpersoneel'!O262</f>
        <v>0</v>
      </c>
      <c r="M244" s="31">
        <f>'Invoeren projectpersoneel'!P262</f>
        <v>0</v>
      </c>
      <c r="N244" s="248">
        <f>'Invoeren projectpersoneel'!Q262</f>
        <v>0</v>
      </c>
      <c r="O244" s="248">
        <f>'Invoeren projectpersoneel'!R262</f>
        <v>0</v>
      </c>
      <c r="P244" s="31">
        <f>'Invoeren projectpersoneel'!S262</f>
        <v>0</v>
      </c>
      <c r="Q244" s="31">
        <f>'Invoeren projectpersoneel'!T262</f>
        <v>0</v>
      </c>
      <c r="R244" s="31">
        <f>'Invoeren projectpersoneel'!U262</f>
        <v>0</v>
      </c>
      <c r="S244" s="31">
        <f>'Invoeren projectpersoneel'!V262</f>
        <v>0</v>
      </c>
      <c r="T244" s="31">
        <f>'Invoeren projectpersoneel'!W262</f>
        <v>0</v>
      </c>
      <c r="U244" s="31">
        <f>'Invoeren projectpersoneel'!X262</f>
        <v>0</v>
      </c>
      <c r="V244" s="31" t="str">
        <f>'Invoeren projectpersoneel'!Y262</f>
        <v>intern personeel</v>
      </c>
      <c r="W244" s="31">
        <f>'Invoeren projectpersoneel'!Z262</f>
        <v>0</v>
      </c>
      <c r="X244" s="31">
        <f>'Invoeren projectpersoneel'!AA262</f>
        <v>0</v>
      </c>
      <c r="Y244" s="31">
        <f>'Invoeren projectpersoneel'!AB262</f>
        <v>0</v>
      </c>
      <c r="Z244" s="31">
        <f>'Invoeren projectpersoneel'!AC262</f>
        <v>0</v>
      </c>
      <c r="AA244" s="248">
        <f>'Invoeren projectpersoneel'!AD262</f>
        <v>0</v>
      </c>
      <c r="AB244" s="248">
        <f>'Invoeren projectpersoneel'!AE262</f>
        <v>0</v>
      </c>
      <c r="AC244" s="31">
        <f>'Invoeren projectpersoneel'!AF262</f>
        <v>0</v>
      </c>
      <c r="AD244" s="31">
        <f>'Invoeren projectpersoneel'!AG262</f>
        <v>0</v>
      </c>
      <c r="AE244" s="31">
        <f>'Invoeren projectpersoneel'!AH262</f>
        <v>0</v>
      </c>
      <c r="AF244" s="31">
        <f>'Invoeren projectpersoneel'!AI262</f>
        <v>0</v>
      </c>
      <c r="AG244" s="31">
        <f>'Invoeren projectpersoneel'!AJ262</f>
        <v>0</v>
      </c>
    </row>
    <row r="245" spans="1:33" x14ac:dyDescent="0.3">
      <c r="A245" s="31">
        <f>'Invoeren projectpersoneel'!D263</f>
        <v>244</v>
      </c>
      <c r="B245" s="31">
        <f>'Invoeren projectpersoneel'!F263</f>
        <v>0</v>
      </c>
      <c r="C245" s="31">
        <f>'Invoeren projectpersoneel'!G263</f>
        <v>0</v>
      </c>
      <c r="D245" s="31" t="e">
        <f>'Invoeren projectpersoneel'!#REF!</f>
        <v>#REF!</v>
      </c>
      <c r="E245" s="31">
        <f>'Invoeren projectpersoneel'!H263</f>
        <v>0</v>
      </c>
      <c r="F245" s="31">
        <f>'Invoeren projectpersoneel'!I263</f>
        <v>0</v>
      </c>
      <c r="G245" s="31">
        <f>'Invoeren projectpersoneel'!J263</f>
        <v>0</v>
      </c>
      <c r="H245" s="31" t="str">
        <f>'Invoeren projectpersoneel'!K263</f>
        <v>intern personeel</v>
      </c>
      <c r="I245" s="31">
        <f>'Invoeren projectpersoneel'!L263</f>
        <v>0</v>
      </c>
      <c r="J245" s="31" t="str">
        <f>'Invoeren projectpersoneel'!M263</f>
        <v/>
      </c>
      <c r="K245" s="31" t="str">
        <f>'Invoeren projectpersoneel'!N263</f>
        <v>nee</v>
      </c>
      <c r="L245" s="31">
        <f>'Invoeren projectpersoneel'!O263</f>
        <v>0</v>
      </c>
      <c r="M245" s="31">
        <f>'Invoeren projectpersoneel'!P263</f>
        <v>0</v>
      </c>
      <c r="N245" s="248">
        <f>'Invoeren projectpersoneel'!Q263</f>
        <v>0</v>
      </c>
      <c r="O245" s="248">
        <f>'Invoeren projectpersoneel'!R263</f>
        <v>0</v>
      </c>
      <c r="P245" s="31">
        <f>'Invoeren projectpersoneel'!S263</f>
        <v>0</v>
      </c>
      <c r="Q245" s="31">
        <f>'Invoeren projectpersoneel'!T263</f>
        <v>0</v>
      </c>
      <c r="R245" s="31">
        <f>'Invoeren projectpersoneel'!U263</f>
        <v>0</v>
      </c>
      <c r="S245" s="31">
        <f>'Invoeren projectpersoneel'!V263</f>
        <v>0</v>
      </c>
      <c r="T245" s="31">
        <f>'Invoeren projectpersoneel'!W263</f>
        <v>0</v>
      </c>
      <c r="U245" s="31">
        <f>'Invoeren projectpersoneel'!X263</f>
        <v>0</v>
      </c>
      <c r="V245" s="31" t="str">
        <f>'Invoeren projectpersoneel'!Y263</f>
        <v>intern personeel</v>
      </c>
      <c r="W245" s="31">
        <f>'Invoeren projectpersoneel'!Z263</f>
        <v>0</v>
      </c>
      <c r="X245" s="31">
        <f>'Invoeren projectpersoneel'!AA263</f>
        <v>0</v>
      </c>
      <c r="Y245" s="31">
        <f>'Invoeren projectpersoneel'!AB263</f>
        <v>0</v>
      </c>
      <c r="Z245" s="31">
        <f>'Invoeren projectpersoneel'!AC263</f>
        <v>0</v>
      </c>
      <c r="AA245" s="248">
        <f>'Invoeren projectpersoneel'!AD263</f>
        <v>0</v>
      </c>
      <c r="AB245" s="248">
        <f>'Invoeren projectpersoneel'!AE263</f>
        <v>0</v>
      </c>
      <c r="AC245" s="31">
        <f>'Invoeren projectpersoneel'!AF263</f>
        <v>0</v>
      </c>
      <c r="AD245" s="31">
        <f>'Invoeren projectpersoneel'!AG263</f>
        <v>0</v>
      </c>
      <c r="AE245" s="31">
        <f>'Invoeren projectpersoneel'!AH263</f>
        <v>0</v>
      </c>
      <c r="AF245" s="31">
        <f>'Invoeren projectpersoneel'!AI263</f>
        <v>0</v>
      </c>
      <c r="AG245" s="31">
        <f>'Invoeren projectpersoneel'!AJ263</f>
        <v>0</v>
      </c>
    </row>
    <row r="246" spans="1:33" x14ac:dyDescent="0.3">
      <c r="A246" s="31">
        <f>'Invoeren projectpersoneel'!D264</f>
        <v>245</v>
      </c>
      <c r="B246" s="31">
        <f>'Invoeren projectpersoneel'!F264</f>
        <v>0</v>
      </c>
      <c r="C246" s="31">
        <f>'Invoeren projectpersoneel'!G264</f>
        <v>0</v>
      </c>
      <c r="D246" s="31" t="e">
        <f>'Invoeren projectpersoneel'!#REF!</f>
        <v>#REF!</v>
      </c>
      <c r="E246" s="31">
        <f>'Invoeren projectpersoneel'!H264</f>
        <v>0</v>
      </c>
      <c r="F246" s="31">
        <f>'Invoeren projectpersoneel'!I264</f>
        <v>0</v>
      </c>
      <c r="G246" s="31">
        <f>'Invoeren projectpersoneel'!J264</f>
        <v>0</v>
      </c>
      <c r="H246" s="31" t="str">
        <f>'Invoeren projectpersoneel'!K264</f>
        <v>intern personeel</v>
      </c>
      <c r="I246" s="31">
        <f>'Invoeren projectpersoneel'!L264</f>
        <v>0</v>
      </c>
      <c r="J246" s="31" t="str">
        <f>'Invoeren projectpersoneel'!M264</f>
        <v/>
      </c>
      <c r="K246" s="31" t="str">
        <f>'Invoeren projectpersoneel'!N264</f>
        <v>nee</v>
      </c>
      <c r="L246" s="31">
        <f>'Invoeren projectpersoneel'!O264</f>
        <v>0</v>
      </c>
      <c r="M246" s="31">
        <f>'Invoeren projectpersoneel'!P264</f>
        <v>0</v>
      </c>
      <c r="N246" s="248">
        <f>'Invoeren projectpersoneel'!Q264</f>
        <v>0</v>
      </c>
      <c r="O246" s="248">
        <f>'Invoeren projectpersoneel'!R264</f>
        <v>0</v>
      </c>
      <c r="P246" s="31">
        <f>'Invoeren projectpersoneel'!S264</f>
        <v>0</v>
      </c>
      <c r="Q246" s="31">
        <f>'Invoeren projectpersoneel'!T264</f>
        <v>0</v>
      </c>
      <c r="R246" s="31">
        <f>'Invoeren projectpersoneel'!U264</f>
        <v>0</v>
      </c>
      <c r="S246" s="31">
        <f>'Invoeren projectpersoneel'!V264</f>
        <v>0</v>
      </c>
      <c r="T246" s="31">
        <f>'Invoeren projectpersoneel'!W264</f>
        <v>0</v>
      </c>
      <c r="U246" s="31">
        <f>'Invoeren projectpersoneel'!X264</f>
        <v>0</v>
      </c>
      <c r="V246" s="31" t="str">
        <f>'Invoeren projectpersoneel'!Y264</f>
        <v>intern personeel</v>
      </c>
      <c r="W246" s="31">
        <f>'Invoeren projectpersoneel'!Z264</f>
        <v>0</v>
      </c>
      <c r="X246" s="31">
        <f>'Invoeren projectpersoneel'!AA264</f>
        <v>0</v>
      </c>
      <c r="Y246" s="31">
        <f>'Invoeren projectpersoneel'!AB264</f>
        <v>0</v>
      </c>
      <c r="Z246" s="31">
        <f>'Invoeren projectpersoneel'!AC264</f>
        <v>0</v>
      </c>
      <c r="AA246" s="248">
        <f>'Invoeren projectpersoneel'!AD264</f>
        <v>0</v>
      </c>
      <c r="AB246" s="248">
        <f>'Invoeren projectpersoneel'!AE264</f>
        <v>0</v>
      </c>
      <c r="AC246" s="31">
        <f>'Invoeren projectpersoneel'!AF264</f>
        <v>0</v>
      </c>
      <c r="AD246" s="31">
        <f>'Invoeren projectpersoneel'!AG264</f>
        <v>0</v>
      </c>
      <c r="AE246" s="31">
        <f>'Invoeren projectpersoneel'!AH264</f>
        <v>0</v>
      </c>
      <c r="AF246" s="31">
        <f>'Invoeren projectpersoneel'!AI264</f>
        <v>0</v>
      </c>
      <c r="AG246" s="31">
        <f>'Invoeren projectpersoneel'!AJ264</f>
        <v>0</v>
      </c>
    </row>
    <row r="247" spans="1:33" x14ac:dyDescent="0.3">
      <c r="A247" s="31">
        <f>'Invoeren projectpersoneel'!D265</f>
        <v>246</v>
      </c>
      <c r="B247" s="31">
        <f>'Invoeren projectpersoneel'!F265</f>
        <v>0</v>
      </c>
      <c r="C247" s="31">
        <f>'Invoeren projectpersoneel'!G265</f>
        <v>0</v>
      </c>
      <c r="D247" s="31" t="e">
        <f>'Invoeren projectpersoneel'!#REF!</f>
        <v>#REF!</v>
      </c>
      <c r="E247" s="31">
        <f>'Invoeren projectpersoneel'!H265</f>
        <v>0</v>
      </c>
      <c r="F247" s="31">
        <f>'Invoeren projectpersoneel'!I265</f>
        <v>0</v>
      </c>
      <c r="G247" s="31">
        <f>'Invoeren projectpersoneel'!J265</f>
        <v>0</v>
      </c>
      <c r="H247" s="31" t="str">
        <f>'Invoeren projectpersoneel'!K265</f>
        <v>intern personeel</v>
      </c>
      <c r="I247" s="31">
        <f>'Invoeren projectpersoneel'!L265</f>
        <v>0</v>
      </c>
      <c r="J247" s="31" t="str">
        <f>'Invoeren projectpersoneel'!M265</f>
        <v/>
      </c>
      <c r="K247" s="31" t="str">
        <f>'Invoeren projectpersoneel'!N265</f>
        <v>nee</v>
      </c>
      <c r="L247" s="31">
        <f>'Invoeren projectpersoneel'!O265</f>
        <v>0</v>
      </c>
      <c r="M247" s="31">
        <f>'Invoeren projectpersoneel'!P265</f>
        <v>0</v>
      </c>
      <c r="N247" s="248">
        <f>'Invoeren projectpersoneel'!Q265</f>
        <v>0</v>
      </c>
      <c r="O247" s="248">
        <f>'Invoeren projectpersoneel'!R265</f>
        <v>0</v>
      </c>
      <c r="P247" s="31">
        <f>'Invoeren projectpersoneel'!S265</f>
        <v>0</v>
      </c>
      <c r="Q247" s="31">
        <f>'Invoeren projectpersoneel'!T265</f>
        <v>0</v>
      </c>
      <c r="R247" s="31">
        <f>'Invoeren projectpersoneel'!U265</f>
        <v>0</v>
      </c>
      <c r="S247" s="31">
        <f>'Invoeren projectpersoneel'!V265</f>
        <v>0</v>
      </c>
      <c r="T247" s="31">
        <f>'Invoeren projectpersoneel'!W265</f>
        <v>0</v>
      </c>
      <c r="U247" s="31">
        <f>'Invoeren projectpersoneel'!X265</f>
        <v>0</v>
      </c>
      <c r="V247" s="31" t="str">
        <f>'Invoeren projectpersoneel'!Y265</f>
        <v>intern personeel</v>
      </c>
      <c r="W247" s="31">
        <f>'Invoeren projectpersoneel'!Z265</f>
        <v>0</v>
      </c>
      <c r="X247" s="31">
        <f>'Invoeren projectpersoneel'!AA265</f>
        <v>0</v>
      </c>
      <c r="Y247" s="31">
        <f>'Invoeren projectpersoneel'!AB265</f>
        <v>0</v>
      </c>
      <c r="Z247" s="31">
        <f>'Invoeren projectpersoneel'!AC265</f>
        <v>0</v>
      </c>
      <c r="AA247" s="248">
        <f>'Invoeren projectpersoneel'!AD265</f>
        <v>0</v>
      </c>
      <c r="AB247" s="248">
        <f>'Invoeren projectpersoneel'!AE265</f>
        <v>0</v>
      </c>
      <c r="AC247" s="31">
        <f>'Invoeren projectpersoneel'!AF265</f>
        <v>0</v>
      </c>
      <c r="AD247" s="31">
        <f>'Invoeren projectpersoneel'!AG265</f>
        <v>0</v>
      </c>
      <c r="AE247" s="31">
        <f>'Invoeren projectpersoneel'!AH265</f>
        <v>0</v>
      </c>
      <c r="AF247" s="31">
        <f>'Invoeren projectpersoneel'!AI265</f>
        <v>0</v>
      </c>
      <c r="AG247" s="31">
        <f>'Invoeren projectpersoneel'!AJ265</f>
        <v>0</v>
      </c>
    </row>
    <row r="248" spans="1:33" x14ac:dyDescent="0.3">
      <c r="A248" s="31">
        <f>'Invoeren projectpersoneel'!D266</f>
        <v>247</v>
      </c>
      <c r="B248" s="31">
        <f>'Invoeren projectpersoneel'!F266</f>
        <v>0</v>
      </c>
      <c r="C248" s="31">
        <f>'Invoeren projectpersoneel'!G266</f>
        <v>0</v>
      </c>
      <c r="D248" s="31" t="e">
        <f>'Invoeren projectpersoneel'!#REF!</f>
        <v>#REF!</v>
      </c>
      <c r="E248" s="31">
        <f>'Invoeren projectpersoneel'!H266</f>
        <v>0</v>
      </c>
      <c r="F248" s="31">
        <f>'Invoeren projectpersoneel'!I266</f>
        <v>0</v>
      </c>
      <c r="G248" s="31">
        <f>'Invoeren projectpersoneel'!J266</f>
        <v>0</v>
      </c>
      <c r="H248" s="31" t="str">
        <f>'Invoeren projectpersoneel'!K266</f>
        <v>intern personeel</v>
      </c>
      <c r="I248" s="31">
        <f>'Invoeren projectpersoneel'!L266</f>
        <v>0</v>
      </c>
      <c r="J248" s="31" t="str">
        <f>'Invoeren projectpersoneel'!M266</f>
        <v/>
      </c>
      <c r="K248" s="31" t="str">
        <f>'Invoeren projectpersoneel'!N266</f>
        <v>nee</v>
      </c>
      <c r="L248" s="31">
        <f>'Invoeren projectpersoneel'!O266</f>
        <v>0</v>
      </c>
      <c r="M248" s="31">
        <f>'Invoeren projectpersoneel'!P266</f>
        <v>0</v>
      </c>
      <c r="N248" s="248">
        <f>'Invoeren projectpersoneel'!Q266</f>
        <v>0</v>
      </c>
      <c r="O248" s="248">
        <f>'Invoeren projectpersoneel'!R266</f>
        <v>0</v>
      </c>
      <c r="P248" s="31">
        <f>'Invoeren projectpersoneel'!S266</f>
        <v>0</v>
      </c>
      <c r="Q248" s="31">
        <f>'Invoeren projectpersoneel'!T266</f>
        <v>0</v>
      </c>
      <c r="R248" s="31">
        <f>'Invoeren projectpersoneel'!U266</f>
        <v>0</v>
      </c>
      <c r="S248" s="31">
        <f>'Invoeren projectpersoneel'!V266</f>
        <v>0</v>
      </c>
      <c r="T248" s="31">
        <f>'Invoeren projectpersoneel'!W266</f>
        <v>0</v>
      </c>
      <c r="U248" s="31">
        <f>'Invoeren projectpersoneel'!X266</f>
        <v>0</v>
      </c>
      <c r="V248" s="31" t="str">
        <f>'Invoeren projectpersoneel'!Y266</f>
        <v>intern personeel</v>
      </c>
      <c r="W248" s="31">
        <f>'Invoeren projectpersoneel'!Z266</f>
        <v>0</v>
      </c>
      <c r="X248" s="31">
        <f>'Invoeren projectpersoneel'!AA266</f>
        <v>0</v>
      </c>
      <c r="Y248" s="31">
        <f>'Invoeren projectpersoneel'!AB266</f>
        <v>0</v>
      </c>
      <c r="Z248" s="31">
        <f>'Invoeren projectpersoneel'!AC266</f>
        <v>0</v>
      </c>
      <c r="AA248" s="248">
        <f>'Invoeren projectpersoneel'!AD266</f>
        <v>0</v>
      </c>
      <c r="AB248" s="248">
        <f>'Invoeren projectpersoneel'!AE266</f>
        <v>0</v>
      </c>
      <c r="AC248" s="31">
        <f>'Invoeren projectpersoneel'!AF266</f>
        <v>0</v>
      </c>
      <c r="AD248" s="31">
        <f>'Invoeren projectpersoneel'!AG266</f>
        <v>0</v>
      </c>
      <c r="AE248" s="31">
        <f>'Invoeren projectpersoneel'!AH266</f>
        <v>0</v>
      </c>
      <c r="AF248" s="31">
        <f>'Invoeren projectpersoneel'!AI266</f>
        <v>0</v>
      </c>
      <c r="AG248" s="31">
        <f>'Invoeren projectpersoneel'!AJ266</f>
        <v>0</v>
      </c>
    </row>
    <row r="249" spans="1:33" x14ac:dyDescent="0.3">
      <c r="A249" s="31">
        <f>'Invoeren projectpersoneel'!D267</f>
        <v>248</v>
      </c>
      <c r="B249" s="31">
        <f>'Invoeren projectpersoneel'!F267</f>
        <v>0</v>
      </c>
      <c r="C249" s="31">
        <f>'Invoeren projectpersoneel'!G267</f>
        <v>0</v>
      </c>
      <c r="D249" s="31" t="e">
        <f>'Invoeren projectpersoneel'!#REF!</f>
        <v>#REF!</v>
      </c>
      <c r="E249" s="31">
        <f>'Invoeren projectpersoneel'!H267</f>
        <v>0</v>
      </c>
      <c r="F249" s="31">
        <f>'Invoeren projectpersoneel'!I267</f>
        <v>0</v>
      </c>
      <c r="G249" s="31">
        <f>'Invoeren projectpersoneel'!J267</f>
        <v>0</v>
      </c>
      <c r="H249" s="31" t="str">
        <f>'Invoeren projectpersoneel'!K267</f>
        <v>intern personeel</v>
      </c>
      <c r="I249" s="31">
        <f>'Invoeren projectpersoneel'!L267</f>
        <v>0</v>
      </c>
      <c r="J249" s="31" t="str">
        <f>'Invoeren projectpersoneel'!M267</f>
        <v/>
      </c>
      <c r="K249" s="31" t="str">
        <f>'Invoeren projectpersoneel'!N267</f>
        <v>nee</v>
      </c>
      <c r="L249" s="31">
        <f>'Invoeren projectpersoneel'!O267</f>
        <v>0</v>
      </c>
      <c r="M249" s="31">
        <f>'Invoeren projectpersoneel'!P267</f>
        <v>0</v>
      </c>
      <c r="N249" s="248">
        <f>'Invoeren projectpersoneel'!Q267</f>
        <v>0</v>
      </c>
      <c r="O249" s="248">
        <f>'Invoeren projectpersoneel'!R267</f>
        <v>0</v>
      </c>
      <c r="P249" s="31">
        <f>'Invoeren projectpersoneel'!S267</f>
        <v>0</v>
      </c>
      <c r="Q249" s="31">
        <f>'Invoeren projectpersoneel'!T267</f>
        <v>0</v>
      </c>
      <c r="R249" s="31">
        <f>'Invoeren projectpersoneel'!U267</f>
        <v>0</v>
      </c>
      <c r="S249" s="31">
        <f>'Invoeren projectpersoneel'!V267</f>
        <v>0</v>
      </c>
      <c r="T249" s="31">
        <f>'Invoeren projectpersoneel'!W267</f>
        <v>0</v>
      </c>
      <c r="U249" s="31">
        <f>'Invoeren projectpersoneel'!X267</f>
        <v>0</v>
      </c>
      <c r="V249" s="31" t="str">
        <f>'Invoeren projectpersoneel'!Y267</f>
        <v>intern personeel</v>
      </c>
      <c r="W249" s="31">
        <f>'Invoeren projectpersoneel'!Z267</f>
        <v>0</v>
      </c>
      <c r="X249" s="31">
        <f>'Invoeren projectpersoneel'!AA267</f>
        <v>0</v>
      </c>
      <c r="Y249" s="31">
        <f>'Invoeren projectpersoneel'!AB267</f>
        <v>0</v>
      </c>
      <c r="Z249" s="31">
        <f>'Invoeren projectpersoneel'!AC267</f>
        <v>0</v>
      </c>
      <c r="AA249" s="248">
        <f>'Invoeren projectpersoneel'!AD267</f>
        <v>0</v>
      </c>
      <c r="AB249" s="248">
        <f>'Invoeren projectpersoneel'!AE267</f>
        <v>0</v>
      </c>
      <c r="AC249" s="31">
        <f>'Invoeren projectpersoneel'!AF267</f>
        <v>0</v>
      </c>
      <c r="AD249" s="31">
        <f>'Invoeren projectpersoneel'!AG267</f>
        <v>0</v>
      </c>
      <c r="AE249" s="31">
        <f>'Invoeren projectpersoneel'!AH267</f>
        <v>0</v>
      </c>
      <c r="AF249" s="31">
        <f>'Invoeren projectpersoneel'!AI267</f>
        <v>0</v>
      </c>
      <c r="AG249" s="31">
        <f>'Invoeren projectpersoneel'!AJ267</f>
        <v>0</v>
      </c>
    </row>
    <row r="250" spans="1:33" x14ac:dyDescent="0.3">
      <c r="A250" s="31">
        <f>'Invoeren projectpersoneel'!D268</f>
        <v>249</v>
      </c>
      <c r="B250" s="31">
        <f>'Invoeren projectpersoneel'!F268</f>
        <v>0</v>
      </c>
      <c r="C250" s="31">
        <f>'Invoeren projectpersoneel'!G268</f>
        <v>0</v>
      </c>
      <c r="D250" s="31" t="e">
        <f>'Invoeren projectpersoneel'!#REF!</f>
        <v>#REF!</v>
      </c>
      <c r="E250" s="31">
        <f>'Invoeren projectpersoneel'!H268</f>
        <v>0</v>
      </c>
      <c r="F250" s="31">
        <f>'Invoeren projectpersoneel'!I268</f>
        <v>0</v>
      </c>
      <c r="G250" s="31">
        <f>'Invoeren projectpersoneel'!J268</f>
        <v>0</v>
      </c>
      <c r="H250" s="31" t="str">
        <f>'Invoeren projectpersoneel'!K268</f>
        <v>intern personeel</v>
      </c>
      <c r="I250" s="31">
        <f>'Invoeren projectpersoneel'!L268</f>
        <v>0</v>
      </c>
      <c r="J250" s="31" t="str">
        <f>'Invoeren projectpersoneel'!M268</f>
        <v/>
      </c>
      <c r="K250" s="31" t="str">
        <f>'Invoeren projectpersoneel'!N268</f>
        <v>nee</v>
      </c>
      <c r="L250" s="31">
        <f>'Invoeren projectpersoneel'!O268</f>
        <v>0</v>
      </c>
      <c r="M250" s="31">
        <f>'Invoeren projectpersoneel'!P268</f>
        <v>0</v>
      </c>
      <c r="N250" s="248">
        <f>'Invoeren projectpersoneel'!Q268</f>
        <v>0</v>
      </c>
      <c r="O250" s="248">
        <f>'Invoeren projectpersoneel'!R268</f>
        <v>0</v>
      </c>
      <c r="P250" s="31">
        <f>'Invoeren projectpersoneel'!S268</f>
        <v>0</v>
      </c>
      <c r="Q250" s="31">
        <f>'Invoeren projectpersoneel'!T268</f>
        <v>0</v>
      </c>
      <c r="R250" s="31">
        <f>'Invoeren projectpersoneel'!U268</f>
        <v>0</v>
      </c>
      <c r="S250" s="31">
        <f>'Invoeren projectpersoneel'!V268</f>
        <v>0</v>
      </c>
      <c r="T250" s="31">
        <f>'Invoeren projectpersoneel'!W268</f>
        <v>0</v>
      </c>
      <c r="U250" s="31">
        <f>'Invoeren projectpersoneel'!X268</f>
        <v>0</v>
      </c>
      <c r="V250" s="31" t="str">
        <f>'Invoeren projectpersoneel'!Y268</f>
        <v>intern personeel</v>
      </c>
      <c r="W250" s="31">
        <f>'Invoeren projectpersoneel'!Z268</f>
        <v>0</v>
      </c>
      <c r="X250" s="31">
        <f>'Invoeren projectpersoneel'!AA268</f>
        <v>0</v>
      </c>
      <c r="Y250" s="31">
        <f>'Invoeren projectpersoneel'!AB268</f>
        <v>0</v>
      </c>
      <c r="Z250" s="31">
        <f>'Invoeren projectpersoneel'!AC268</f>
        <v>0</v>
      </c>
      <c r="AA250" s="248">
        <f>'Invoeren projectpersoneel'!AD268</f>
        <v>0</v>
      </c>
      <c r="AB250" s="248">
        <f>'Invoeren projectpersoneel'!AE268</f>
        <v>0</v>
      </c>
      <c r="AC250" s="31">
        <f>'Invoeren projectpersoneel'!AF268</f>
        <v>0</v>
      </c>
      <c r="AD250" s="31">
        <f>'Invoeren projectpersoneel'!AG268</f>
        <v>0</v>
      </c>
      <c r="AE250" s="31">
        <f>'Invoeren projectpersoneel'!AH268</f>
        <v>0</v>
      </c>
      <c r="AF250" s="31">
        <f>'Invoeren projectpersoneel'!AI268</f>
        <v>0</v>
      </c>
      <c r="AG250" s="31">
        <f>'Invoeren projectpersoneel'!AJ268</f>
        <v>0</v>
      </c>
    </row>
    <row r="251" spans="1:33" x14ac:dyDescent="0.3">
      <c r="A251" s="31">
        <f>'Invoeren projectpersoneel'!D269</f>
        <v>250</v>
      </c>
      <c r="B251" s="31">
        <f>'Invoeren projectpersoneel'!F269</f>
        <v>0</v>
      </c>
      <c r="C251" s="31">
        <f>'Invoeren projectpersoneel'!G269</f>
        <v>0</v>
      </c>
      <c r="D251" s="31" t="e">
        <f>'Invoeren projectpersoneel'!#REF!</f>
        <v>#REF!</v>
      </c>
      <c r="E251" s="31">
        <f>'Invoeren projectpersoneel'!H269</f>
        <v>0</v>
      </c>
      <c r="F251" s="31">
        <f>'Invoeren projectpersoneel'!I269</f>
        <v>0</v>
      </c>
      <c r="G251" s="31">
        <f>'Invoeren projectpersoneel'!J269</f>
        <v>0</v>
      </c>
      <c r="H251" s="31" t="str">
        <f>'Invoeren projectpersoneel'!K269</f>
        <v>intern personeel</v>
      </c>
      <c r="I251" s="31">
        <f>'Invoeren projectpersoneel'!L269</f>
        <v>0</v>
      </c>
      <c r="J251" s="31" t="str">
        <f>'Invoeren projectpersoneel'!M269</f>
        <v/>
      </c>
      <c r="K251" s="31" t="str">
        <f>'Invoeren projectpersoneel'!N269</f>
        <v>nee</v>
      </c>
      <c r="L251" s="31">
        <f>'Invoeren projectpersoneel'!O269</f>
        <v>0</v>
      </c>
      <c r="M251" s="31">
        <f>'Invoeren projectpersoneel'!P269</f>
        <v>0</v>
      </c>
      <c r="N251" s="248">
        <f>'Invoeren projectpersoneel'!Q269</f>
        <v>0</v>
      </c>
      <c r="O251" s="248">
        <f>'Invoeren projectpersoneel'!R269</f>
        <v>0</v>
      </c>
      <c r="P251" s="31">
        <f>'Invoeren projectpersoneel'!S269</f>
        <v>0</v>
      </c>
      <c r="Q251" s="31">
        <f>'Invoeren projectpersoneel'!T269</f>
        <v>0</v>
      </c>
      <c r="R251" s="31">
        <f>'Invoeren projectpersoneel'!U269</f>
        <v>0</v>
      </c>
      <c r="S251" s="31">
        <f>'Invoeren projectpersoneel'!V269</f>
        <v>0</v>
      </c>
      <c r="T251" s="31">
        <f>'Invoeren projectpersoneel'!W269</f>
        <v>0</v>
      </c>
      <c r="U251" s="31">
        <f>'Invoeren projectpersoneel'!X269</f>
        <v>0</v>
      </c>
      <c r="V251" s="31" t="str">
        <f>'Invoeren projectpersoneel'!Y269</f>
        <v>intern personeel</v>
      </c>
      <c r="W251" s="31">
        <f>'Invoeren projectpersoneel'!Z269</f>
        <v>0</v>
      </c>
      <c r="X251" s="31">
        <f>'Invoeren projectpersoneel'!AA269</f>
        <v>0</v>
      </c>
      <c r="Y251" s="31">
        <f>'Invoeren projectpersoneel'!AB269</f>
        <v>0</v>
      </c>
      <c r="Z251" s="31">
        <f>'Invoeren projectpersoneel'!AC269</f>
        <v>0</v>
      </c>
      <c r="AA251" s="248">
        <f>'Invoeren projectpersoneel'!AD269</f>
        <v>0</v>
      </c>
      <c r="AB251" s="248">
        <f>'Invoeren projectpersoneel'!AE269</f>
        <v>0</v>
      </c>
      <c r="AC251" s="31">
        <f>'Invoeren projectpersoneel'!AF269</f>
        <v>0</v>
      </c>
      <c r="AD251" s="31">
        <f>'Invoeren projectpersoneel'!AG269</f>
        <v>0</v>
      </c>
      <c r="AE251" s="31">
        <f>'Invoeren projectpersoneel'!AH269</f>
        <v>0</v>
      </c>
      <c r="AF251" s="31">
        <f>'Invoeren projectpersoneel'!AI269</f>
        <v>0</v>
      </c>
      <c r="AG251" s="31">
        <f>'Invoeren projectpersoneel'!AJ269</f>
        <v>0</v>
      </c>
    </row>
    <row r="252" spans="1:33" x14ac:dyDescent="0.3">
      <c r="A252" s="31">
        <f>'Invoeren projectpersoneel'!D270</f>
        <v>251</v>
      </c>
      <c r="B252" s="31">
        <f>'Invoeren projectpersoneel'!F270</f>
        <v>0</v>
      </c>
      <c r="C252" s="31">
        <f>'Invoeren projectpersoneel'!G270</f>
        <v>0</v>
      </c>
      <c r="D252" s="31" t="e">
        <f>'Invoeren projectpersoneel'!#REF!</f>
        <v>#REF!</v>
      </c>
      <c r="E252" s="31">
        <f>'Invoeren projectpersoneel'!H270</f>
        <v>0</v>
      </c>
      <c r="F252" s="31">
        <f>'Invoeren projectpersoneel'!I270</f>
        <v>0</v>
      </c>
      <c r="G252" s="31">
        <f>'Invoeren projectpersoneel'!J270</f>
        <v>0</v>
      </c>
      <c r="H252" s="31" t="str">
        <f>'Invoeren projectpersoneel'!K270</f>
        <v>intern personeel</v>
      </c>
      <c r="I252" s="31">
        <f>'Invoeren projectpersoneel'!L270</f>
        <v>0</v>
      </c>
      <c r="J252" s="31" t="str">
        <f>'Invoeren projectpersoneel'!M270</f>
        <v/>
      </c>
      <c r="K252" s="31" t="str">
        <f>'Invoeren projectpersoneel'!N270</f>
        <v>nee</v>
      </c>
      <c r="L252" s="31">
        <f>'Invoeren projectpersoneel'!O270</f>
        <v>0</v>
      </c>
      <c r="M252" s="31">
        <f>'Invoeren projectpersoneel'!P270</f>
        <v>0</v>
      </c>
      <c r="N252" s="248">
        <f>'Invoeren projectpersoneel'!Q270</f>
        <v>0</v>
      </c>
      <c r="O252" s="248">
        <f>'Invoeren projectpersoneel'!R270</f>
        <v>0</v>
      </c>
      <c r="P252" s="31">
        <f>'Invoeren projectpersoneel'!S270</f>
        <v>0</v>
      </c>
      <c r="Q252" s="31">
        <f>'Invoeren projectpersoneel'!T270</f>
        <v>0</v>
      </c>
      <c r="R252" s="31">
        <f>'Invoeren projectpersoneel'!U270</f>
        <v>0</v>
      </c>
      <c r="S252" s="31">
        <f>'Invoeren projectpersoneel'!V270</f>
        <v>0</v>
      </c>
      <c r="T252" s="31">
        <f>'Invoeren projectpersoneel'!W270</f>
        <v>0</v>
      </c>
      <c r="U252" s="31">
        <f>'Invoeren projectpersoneel'!X270</f>
        <v>0</v>
      </c>
      <c r="V252" s="31" t="str">
        <f>'Invoeren projectpersoneel'!Y270</f>
        <v>intern personeel</v>
      </c>
      <c r="W252" s="31">
        <f>'Invoeren projectpersoneel'!Z270</f>
        <v>0</v>
      </c>
      <c r="X252" s="31">
        <f>'Invoeren projectpersoneel'!AA270</f>
        <v>0</v>
      </c>
      <c r="Y252" s="31">
        <f>'Invoeren projectpersoneel'!AB270</f>
        <v>0</v>
      </c>
      <c r="Z252" s="31">
        <f>'Invoeren projectpersoneel'!AC270</f>
        <v>0</v>
      </c>
      <c r="AA252" s="248">
        <f>'Invoeren projectpersoneel'!AD270</f>
        <v>0</v>
      </c>
      <c r="AB252" s="248">
        <f>'Invoeren projectpersoneel'!AE270</f>
        <v>0</v>
      </c>
      <c r="AC252" s="31">
        <f>'Invoeren projectpersoneel'!AF270</f>
        <v>0</v>
      </c>
      <c r="AD252" s="31">
        <f>'Invoeren projectpersoneel'!AG270</f>
        <v>0</v>
      </c>
      <c r="AE252" s="31">
        <f>'Invoeren projectpersoneel'!AH270</f>
        <v>0</v>
      </c>
      <c r="AF252" s="31">
        <f>'Invoeren projectpersoneel'!AI270</f>
        <v>0</v>
      </c>
      <c r="AG252" s="31">
        <f>'Invoeren projectpersoneel'!AJ270</f>
        <v>0</v>
      </c>
    </row>
    <row r="253" spans="1:33" x14ac:dyDescent="0.3">
      <c r="A253" s="31">
        <f>'Invoeren projectpersoneel'!D271</f>
        <v>252</v>
      </c>
      <c r="B253" s="31">
        <f>'Invoeren projectpersoneel'!F271</f>
        <v>0</v>
      </c>
      <c r="C253" s="31">
        <f>'Invoeren projectpersoneel'!G271</f>
        <v>0</v>
      </c>
      <c r="D253" s="31" t="e">
        <f>'Invoeren projectpersoneel'!#REF!</f>
        <v>#REF!</v>
      </c>
      <c r="E253" s="31">
        <f>'Invoeren projectpersoneel'!H271</f>
        <v>0</v>
      </c>
      <c r="F253" s="31">
        <f>'Invoeren projectpersoneel'!I271</f>
        <v>0</v>
      </c>
      <c r="G253" s="31">
        <f>'Invoeren projectpersoneel'!J271</f>
        <v>0</v>
      </c>
      <c r="H253" s="31" t="str">
        <f>'Invoeren projectpersoneel'!K271</f>
        <v>intern personeel</v>
      </c>
      <c r="I253" s="31">
        <f>'Invoeren projectpersoneel'!L271</f>
        <v>0</v>
      </c>
      <c r="J253" s="31" t="str">
        <f>'Invoeren projectpersoneel'!M271</f>
        <v/>
      </c>
      <c r="K253" s="31" t="str">
        <f>'Invoeren projectpersoneel'!N271</f>
        <v>nee</v>
      </c>
      <c r="L253" s="31">
        <f>'Invoeren projectpersoneel'!O271</f>
        <v>0</v>
      </c>
      <c r="M253" s="31">
        <f>'Invoeren projectpersoneel'!P271</f>
        <v>0</v>
      </c>
      <c r="N253" s="248">
        <f>'Invoeren projectpersoneel'!Q271</f>
        <v>0</v>
      </c>
      <c r="O253" s="248">
        <f>'Invoeren projectpersoneel'!R271</f>
        <v>0</v>
      </c>
      <c r="P253" s="31">
        <f>'Invoeren projectpersoneel'!S271</f>
        <v>0</v>
      </c>
      <c r="Q253" s="31">
        <f>'Invoeren projectpersoneel'!T271</f>
        <v>0</v>
      </c>
      <c r="R253" s="31">
        <f>'Invoeren projectpersoneel'!U271</f>
        <v>0</v>
      </c>
      <c r="S253" s="31">
        <f>'Invoeren projectpersoneel'!V271</f>
        <v>0</v>
      </c>
      <c r="T253" s="31">
        <f>'Invoeren projectpersoneel'!W271</f>
        <v>0</v>
      </c>
      <c r="U253" s="31">
        <f>'Invoeren projectpersoneel'!X271</f>
        <v>0</v>
      </c>
      <c r="V253" s="31" t="str">
        <f>'Invoeren projectpersoneel'!Y271</f>
        <v>intern personeel</v>
      </c>
      <c r="W253" s="31">
        <f>'Invoeren projectpersoneel'!Z271</f>
        <v>0</v>
      </c>
      <c r="X253" s="31">
        <f>'Invoeren projectpersoneel'!AA271</f>
        <v>0</v>
      </c>
      <c r="Y253" s="31">
        <f>'Invoeren projectpersoneel'!AB271</f>
        <v>0</v>
      </c>
      <c r="Z253" s="31">
        <f>'Invoeren projectpersoneel'!AC271</f>
        <v>0</v>
      </c>
      <c r="AA253" s="248">
        <f>'Invoeren projectpersoneel'!AD271</f>
        <v>0</v>
      </c>
      <c r="AB253" s="248">
        <f>'Invoeren projectpersoneel'!AE271</f>
        <v>0</v>
      </c>
      <c r="AC253" s="31">
        <f>'Invoeren projectpersoneel'!AF271</f>
        <v>0</v>
      </c>
      <c r="AD253" s="31">
        <f>'Invoeren projectpersoneel'!AG271</f>
        <v>0</v>
      </c>
      <c r="AE253" s="31">
        <f>'Invoeren projectpersoneel'!AH271</f>
        <v>0</v>
      </c>
      <c r="AF253" s="31">
        <f>'Invoeren projectpersoneel'!AI271</f>
        <v>0</v>
      </c>
      <c r="AG253" s="31">
        <f>'Invoeren projectpersoneel'!AJ271</f>
        <v>0</v>
      </c>
    </row>
    <row r="254" spans="1:33" x14ac:dyDescent="0.3">
      <c r="A254" s="31">
        <f>'Invoeren projectpersoneel'!D272</f>
        <v>253</v>
      </c>
      <c r="B254" s="31">
        <f>'Invoeren projectpersoneel'!F272</f>
        <v>0</v>
      </c>
      <c r="C254" s="31">
        <f>'Invoeren projectpersoneel'!G272</f>
        <v>0</v>
      </c>
      <c r="D254" s="31" t="e">
        <f>'Invoeren projectpersoneel'!#REF!</f>
        <v>#REF!</v>
      </c>
      <c r="E254" s="31">
        <f>'Invoeren projectpersoneel'!H272</f>
        <v>0</v>
      </c>
      <c r="F254" s="31">
        <f>'Invoeren projectpersoneel'!I272</f>
        <v>0</v>
      </c>
      <c r="G254" s="31">
        <f>'Invoeren projectpersoneel'!J272</f>
        <v>0</v>
      </c>
      <c r="H254" s="31" t="str">
        <f>'Invoeren projectpersoneel'!K272</f>
        <v>intern personeel</v>
      </c>
      <c r="I254" s="31">
        <f>'Invoeren projectpersoneel'!L272</f>
        <v>0</v>
      </c>
      <c r="J254" s="31" t="str">
        <f>'Invoeren projectpersoneel'!M272</f>
        <v/>
      </c>
      <c r="K254" s="31" t="str">
        <f>'Invoeren projectpersoneel'!N272</f>
        <v>nee</v>
      </c>
      <c r="L254" s="31">
        <f>'Invoeren projectpersoneel'!O272</f>
        <v>0</v>
      </c>
      <c r="M254" s="31">
        <f>'Invoeren projectpersoneel'!P272</f>
        <v>0</v>
      </c>
      <c r="N254" s="248">
        <f>'Invoeren projectpersoneel'!Q272</f>
        <v>0</v>
      </c>
      <c r="O254" s="248">
        <f>'Invoeren projectpersoneel'!R272</f>
        <v>0</v>
      </c>
      <c r="P254" s="31">
        <f>'Invoeren projectpersoneel'!S272</f>
        <v>0</v>
      </c>
      <c r="Q254" s="31">
        <f>'Invoeren projectpersoneel'!T272</f>
        <v>0</v>
      </c>
      <c r="R254" s="31">
        <f>'Invoeren projectpersoneel'!U272</f>
        <v>0</v>
      </c>
      <c r="S254" s="31">
        <f>'Invoeren projectpersoneel'!V272</f>
        <v>0</v>
      </c>
      <c r="T254" s="31">
        <f>'Invoeren projectpersoneel'!W272</f>
        <v>0</v>
      </c>
      <c r="U254" s="31">
        <f>'Invoeren projectpersoneel'!X272</f>
        <v>0</v>
      </c>
      <c r="V254" s="31" t="str">
        <f>'Invoeren projectpersoneel'!Y272</f>
        <v>intern personeel</v>
      </c>
      <c r="W254" s="31">
        <f>'Invoeren projectpersoneel'!Z272</f>
        <v>0</v>
      </c>
      <c r="X254" s="31">
        <f>'Invoeren projectpersoneel'!AA272</f>
        <v>0</v>
      </c>
      <c r="Y254" s="31">
        <f>'Invoeren projectpersoneel'!AB272</f>
        <v>0</v>
      </c>
      <c r="Z254" s="31">
        <f>'Invoeren projectpersoneel'!AC272</f>
        <v>0</v>
      </c>
      <c r="AA254" s="248">
        <f>'Invoeren projectpersoneel'!AD272</f>
        <v>0</v>
      </c>
      <c r="AB254" s="248">
        <f>'Invoeren projectpersoneel'!AE272</f>
        <v>0</v>
      </c>
      <c r="AC254" s="31">
        <f>'Invoeren projectpersoneel'!AF272</f>
        <v>0</v>
      </c>
      <c r="AD254" s="31">
        <f>'Invoeren projectpersoneel'!AG272</f>
        <v>0</v>
      </c>
      <c r="AE254" s="31">
        <f>'Invoeren projectpersoneel'!AH272</f>
        <v>0</v>
      </c>
      <c r="AF254" s="31">
        <f>'Invoeren projectpersoneel'!AI272</f>
        <v>0</v>
      </c>
      <c r="AG254" s="31">
        <f>'Invoeren projectpersoneel'!AJ272</f>
        <v>0</v>
      </c>
    </row>
    <row r="255" spans="1:33" x14ac:dyDescent="0.3">
      <c r="A255" s="31">
        <f>'Invoeren projectpersoneel'!D273</f>
        <v>254</v>
      </c>
      <c r="B255" s="31">
        <f>'Invoeren projectpersoneel'!F273</f>
        <v>0</v>
      </c>
      <c r="C255" s="31">
        <f>'Invoeren projectpersoneel'!G273</f>
        <v>0</v>
      </c>
      <c r="D255" s="31" t="e">
        <f>'Invoeren projectpersoneel'!#REF!</f>
        <v>#REF!</v>
      </c>
      <c r="E255" s="31">
        <f>'Invoeren projectpersoneel'!H273</f>
        <v>0</v>
      </c>
      <c r="F255" s="31">
        <f>'Invoeren projectpersoneel'!I273</f>
        <v>0</v>
      </c>
      <c r="G255" s="31">
        <f>'Invoeren projectpersoneel'!J273</f>
        <v>0</v>
      </c>
      <c r="H255" s="31" t="str">
        <f>'Invoeren projectpersoneel'!K273</f>
        <v>intern personeel</v>
      </c>
      <c r="I255" s="31">
        <f>'Invoeren projectpersoneel'!L273</f>
        <v>0</v>
      </c>
      <c r="J255" s="31" t="str">
        <f>'Invoeren projectpersoneel'!M273</f>
        <v/>
      </c>
      <c r="K255" s="31" t="str">
        <f>'Invoeren projectpersoneel'!N273</f>
        <v>nee</v>
      </c>
      <c r="L255" s="31">
        <f>'Invoeren projectpersoneel'!O273</f>
        <v>0</v>
      </c>
      <c r="M255" s="31">
        <f>'Invoeren projectpersoneel'!P273</f>
        <v>0</v>
      </c>
      <c r="N255" s="248">
        <f>'Invoeren projectpersoneel'!Q273</f>
        <v>0</v>
      </c>
      <c r="O255" s="248">
        <f>'Invoeren projectpersoneel'!R273</f>
        <v>0</v>
      </c>
      <c r="P255" s="31">
        <f>'Invoeren projectpersoneel'!S273</f>
        <v>0</v>
      </c>
      <c r="Q255" s="31">
        <f>'Invoeren projectpersoneel'!T273</f>
        <v>0</v>
      </c>
      <c r="R255" s="31">
        <f>'Invoeren projectpersoneel'!U273</f>
        <v>0</v>
      </c>
      <c r="S255" s="31">
        <f>'Invoeren projectpersoneel'!V273</f>
        <v>0</v>
      </c>
      <c r="T255" s="31">
        <f>'Invoeren projectpersoneel'!W273</f>
        <v>0</v>
      </c>
      <c r="U255" s="31">
        <f>'Invoeren projectpersoneel'!X273</f>
        <v>0</v>
      </c>
      <c r="V255" s="31" t="str">
        <f>'Invoeren projectpersoneel'!Y273</f>
        <v>intern personeel</v>
      </c>
      <c r="W255" s="31">
        <f>'Invoeren projectpersoneel'!Z273</f>
        <v>0</v>
      </c>
      <c r="X255" s="31">
        <f>'Invoeren projectpersoneel'!AA273</f>
        <v>0</v>
      </c>
      <c r="Y255" s="31">
        <f>'Invoeren projectpersoneel'!AB273</f>
        <v>0</v>
      </c>
      <c r="Z255" s="31">
        <f>'Invoeren projectpersoneel'!AC273</f>
        <v>0</v>
      </c>
      <c r="AA255" s="248">
        <f>'Invoeren projectpersoneel'!AD273</f>
        <v>0</v>
      </c>
      <c r="AB255" s="248">
        <f>'Invoeren projectpersoneel'!AE273</f>
        <v>0</v>
      </c>
      <c r="AC255" s="31">
        <f>'Invoeren projectpersoneel'!AF273</f>
        <v>0</v>
      </c>
      <c r="AD255" s="31">
        <f>'Invoeren projectpersoneel'!AG273</f>
        <v>0</v>
      </c>
      <c r="AE255" s="31">
        <f>'Invoeren projectpersoneel'!AH273</f>
        <v>0</v>
      </c>
      <c r="AF255" s="31">
        <f>'Invoeren projectpersoneel'!AI273</f>
        <v>0</v>
      </c>
      <c r="AG255" s="31">
        <f>'Invoeren projectpersoneel'!AJ273</f>
        <v>0</v>
      </c>
    </row>
    <row r="256" spans="1:33" x14ac:dyDescent="0.3">
      <c r="A256" s="31">
        <f>'Invoeren projectpersoneel'!D274</f>
        <v>255</v>
      </c>
      <c r="B256" s="31">
        <f>'Invoeren projectpersoneel'!F274</f>
        <v>0</v>
      </c>
      <c r="C256" s="31">
        <f>'Invoeren projectpersoneel'!G274</f>
        <v>0</v>
      </c>
      <c r="D256" s="31" t="e">
        <f>'Invoeren projectpersoneel'!#REF!</f>
        <v>#REF!</v>
      </c>
      <c r="E256" s="31">
        <f>'Invoeren projectpersoneel'!H274</f>
        <v>0</v>
      </c>
      <c r="F256" s="31">
        <f>'Invoeren projectpersoneel'!I274</f>
        <v>0</v>
      </c>
      <c r="G256" s="31">
        <f>'Invoeren projectpersoneel'!J274</f>
        <v>0</v>
      </c>
      <c r="H256" s="31" t="str">
        <f>'Invoeren projectpersoneel'!K274</f>
        <v>intern personeel</v>
      </c>
      <c r="I256" s="31">
        <f>'Invoeren projectpersoneel'!L274</f>
        <v>0</v>
      </c>
      <c r="J256" s="31" t="str">
        <f>'Invoeren projectpersoneel'!M274</f>
        <v/>
      </c>
      <c r="K256" s="31" t="str">
        <f>'Invoeren projectpersoneel'!N274</f>
        <v>nee</v>
      </c>
      <c r="L256" s="31">
        <f>'Invoeren projectpersoneel'!O274</f>
        <v>0</v>
      </c>
      <c r="M256" s="31">
        <f>'Invoeren projectpersoneel'!P274</f>
        <v>0</v>
      </c>
      <c r="N256" s="248">
        <f>'Invoeren projectpersoneel'!Q274</f>
        <v>0</v>
      </c>
      <c r="O256" s="248">
        <f>'Invoeren projectpersoneel'!R274</f>
        <v>0</v>
      </c>
      <c r="P256" s="31">
        <f>'Invoeren projectpersoneel'!S274</f>
        <v>0</v>
      </c>
      <c r="Q256" s="31">
        <f>'Invoeren projectpersoneel'!T274</f>
        <v>0</v>
      </c>
      <c r="R256" s="31">
        <f>'Invoeren projectpersoneel'!U274</f>
        <v>0</v>
      </c>
      <c r="S256" s="31">
        <f>'Invoeren projectpersoneel'!V274</f>
        <v>0</v>
      </c>
      <c r="T256" s="31">
        <f>'Invoeren projectpersoneel'!W274</f>
        <v>0</v>
      </c>
      <c r="U256" s="31">
        <f>'Invoeren projectpersoneel'!X274</f>
        <v>0</v>
      </c>
      <c r="V256" s="31" t="str">
        <f>'Invoeren projectpersoneel'!Y274</f>
        <v>intern personeel</v>
      </c>
      <c r="W256" s="31">
        <f>'Invoeren projectpersoneel'!Z274</f>
        <v>0</v>
      </c>
      <c r="X256" s="31">
        <f>'Invoeren projectpersoneel'!AA274</f>
        <v>0</v>
      </c>
      <c r="Y256" s="31">
        <f>'Invoeren projectpersoneel'!AB274</f>
        <v>0</v>
      </c>
      <c r="Z256" s="31">
        <f>'Invoeren projectpersoneel'!AC274</f>
        <v>0</v>
      </c>
      <c r="AA256" s="248">
        <f>'Invoeren projectpersoneel'!AD274</f>
        <v>0</v>
      </c>
      <c r="AB256" s="248">
        <f>'Invoeren projectpersoneel'!AE274</f>
        <v>0</v>
      </c>
      <c r="AC256" s="31">
        <f>'Invoeren projectpersoneel'!AF274</f>
        <v>0</v>
      </c>
      <c r="AD256" s="31">
        <f>'Invoeren projectpersoneel'!AG274</f>
        <v>0</v>
      </c>
      <c r="AE256" s="31">
        <f>'Invoeren projectpersoneel'!AH274</f>
        <v>0</v>
      </c>
      <c r="AF256" s="31">
        <f>'Invoeren projectpersoneel'!AI274</f>
        <v>0</v>
      </c>
      <c r="AG256" s="31">
        <f>'Invoeren projectpersoneel'!AJ274</f>
        <v>0</v>
      </c>
    </row>
    <row r="257" spans="1:33" x14ac:dyDescent="0.3">
      <c r="A257" s="31">
        <f>'Invoeren projectpersoneel'!D275</f>
        <v>256</v>
      </c>
      <c r="B257" s="31">
        <f>'Invoeren projectpersoneel'!F275</f>
        <v>0</v>
      </c>
      <c r="C257" s="31">
        <f>'Invoeren projectpersoneel'!G275</f>
        <v>0</v>
      </c>
      <c r="D257" s="31" t="e">
        <f>'Invoeren projectpersoneel'!#REF!</f>
        <v>#REF!</v>
      </c>
      <c r="E257" s="31">
        <f>'Invoeren projectpersoneel'!H275</f>
        <v>0</v>
      </c>
      <c r="F257" s="31">
        <f>'Invoeren projectpersoneel'!I275</f>
        <v>0</v>
      </c>
      <c r="G257" s="31">
        <f>'Invoeren projectpersoneel'!J275</f>
        <v>0</v>
      </c>
      <c r="H257" s="31" t="str">
        <f>'Invoeren projectpersoneel'!K275</f>
        <v>intern personeel</v>
      </c>
      <c r="I257" s="31">
        <f>'Invoeren projectpersoneel'!L275</f>
        <v>0</v>
      </c>
      <c r="J257" s="31" t="str">
        <f>'Invoeren projectpersoneel'!M275</f>
        <v/>
      </c>
      <c r="K257" s="31" t="str">
        <f>'Invoeren projectpersoneel'!N275</f>
        <v>nee</v>
      </c>
      <c r="L257" s="31">
        <f>'Invoeren projectpersoneel'!O275</f>
        <v>0</v>
      </c>
      <c r="M257" s="31">
        <f>'Invoeren projectpersoneel'!P275</f>
        <v>0</v>
      </c>
      <c r="N257" s="248">
        <f>'Invoeren projectpersoneel'!Q275</f>
        <v>0</v>
      </c>
      <c r="O257" s="248">
        <f>'Invoeren projectpersoneel'!R275</f>
        <v>0</v>
      </c>
      <c r="P257" s="31">
        <f>'Invoeren projectpersoneel'!S275</f>
        <v>0</v>
      </c>
      <c r="Q257" s="31">
        <f>'Invoeren projectpersoneel'!T275</f>
        <v>0</v>
      </c>
      <c r="R257" s="31">
        <f>'Invoeren projectpersoneel'!U275</f>
        <v>0</v>
      </c>
      <c r="S257" s="31">
        <f>'Invoeren projectpersoneel'!V275</f>
        <v>0</v>
      </c>
      <c r="T257" s="31">
        <f>'Invoeren projectpersoneel'!W275</f>
        <v>0</v>
      </c>
      <c r="U257" s="31">
        <f>'Invoeren projectpersoneel'!X275</f>
        <v>0</v>
      </c>
      <c r="V257" s="31" t="str">
        <f>'Invoeren projectpersoneel'!Y275</f>
        <v>intern personeel</v>
      </c>
      <c r="W257" s="31">
        <f>'Invoeren projectpersoneel'!Z275</f>
        <v>0</v>
      </c>
      <c r="X257" s="31">
        <f>'Invoeren projectpersoneel'!AA275</f>
        <v>0</v>
      </c>
      <c r="Y257" s="31">
        <f>'Invoeren projectpersoneel'!AB275</f>
        <v>0</v>
      </c>
      <c r="Z257" s="31">
        <f>'Invoeren projectpersoneel'!AC275</f>
        <v>0</v>
      </c>
      <c r="AA257" s="248">
        <f>'Invoeren projectpersoneel'!AD275</f>
        <v>0</v>
      </c>
      <c r="AB257" s="248">
        <f>'Invoeren projectpersoneel'!AE275</f>
        <v>0</v>
      </c>
      <c r="AC257" s="31">
        <f>'Invoeren projectpersoneel'!AF275</f>
        <v>0</v>
      </c>
      <c r="AD257" s="31">
        <f>'Invoeren projectpersoneel'!AG275</f>
        <v>0</v>
      </c>
      <c r="AE257" s="31">
        <f>'Invoeren projectpersoneel'!AH275</f>
        <v>0</v>
      </c>
      <c r="AF257" s="31">
        <f>'Invoeren projectpersoneel'!AI275</f>
        <v>0</v>
      </c>
      <c r="AG257" s="31">
        <f>'Invoeren projectpersoneel'!AJ275</f>
        <v>0</v>
      </c>
    </row>
    <row r="258" spans="1:33" x14ac:dyDescent="0.3">
      <c r="A258" s="31">
        <f>'Invoeren projectpersoneel'!D276</f>
        <v>257</v>
      </c>
      <c r="B258" s="31">
        <f>'Invoeren projectpersoneel'!F276</f>
        <v>0</v>
      </c>
      <c r="C258" s="31">
        <f>'Invoeren projectpersoneel'!G276</f>
        <v>0</v>
      </c>
      <c r="D258" s="31" t="e">
        <f>'Invoeren projectpersoneel'!#REF!</f>
        <v>#REF!</v>
      </c>
      <c r="E258" s="31">
        <f>'Invoeren projectpersoneel'!H276</f>
        <v>0</v>
      </c>
      <c r="F258" s="31">
        <f>'Invoeren projectpersoneel'!I276</f>
        <v>0</v>
      </c>
      <c r="G258" s="31">
        <f>'Invoeren projectpersoneel'!J276</f>
        <v>0</v>
      </c>
      <c r="H258" s="31" t="str">
        <f>'Invoeren projectpersoneel'!K276</f>
        <v>intern personeel</v>
      </c>
      <c r="I258" s="31">
        <f>'Invoeren projectpersoneel'!L276</f>
        <v>0</v>
      </c>
      <c r="J258" s="31" t="str">
        <f>'Invoeren projectpersoneel'!M276</f>
        <v/>
      </c>
      <c r="K258" s="31" t="str">
        <f>'Invoeren projectpersoneel'!N276</f>
        <v>nee</v>
      </c>
      <c r="L258" s="31">
        <f>'Invoeren projectpersoneel'!O276</f>
        <v>0</v>
      </c>
      <c r="M258" s="31">
        <f>'Invoeren projectpersoneel'!P276</f>
        <v>0</v>
      </c>
      <c r="N258" s="248">
        <f>'Invoeren projectpersoneel'!Q276</f>
        <v>0</v>
      </c>
      <c r="O258" s="248">
        <f>'Invoeren projectpersoneel'!R276</f>
        <v>0</v>
      </c>
      <c r="P258" s="31">
        <f>'Invoeren projectpersoneel'!S276</f>
        <v>0</v>
      </c>
      <c r="Q258" s="31">
        <f>'Invoeren projectpersoneel'!T276</f>
        <v>0</v>
      </c>
      <c r="R258" s="31">
        <f>'Invoeren projectpersoneel'!U276</f>
        <v>0</v>
      </c>
      <c r="S258" s="31">
        <f>'Invoeren projectpersoneel'!V276</f>
        <v>0</v>
      </c>
      <c r="T258" s="31">
        <f>'Invoeren projectpersoneel'!W276</f>
        <v>0</v>
      </c>
      <c r="U258" s="31">
        <f>'Invoeren projectpersoneel'!X276</f>
        <v>0</v>
      </c>
      <c r="V258" s="31" t="str">
        <f>'Invoeren projectpersoneel'!Y276</f>
        <v>intern personeel</v>
      </c>
      <c r="W258" s="31">
        <f>'Invoeren projectpersoneel'!Z276</f>
        <v>0</v>
      </c>
      <c r="X258" s="31">
        <f>'Invoeren projectpersoneel'!AA276</f>
        <v>0</v>
      </c>
      <c r="Y258" s="31">
        <f>'Invoeren projectpersoneel'!AB276</f>
        <v>0</v>
      </c>
      <c r="Z258" s="31">
        <f>'Invoeren projectpersoneel'!AC276</f>
        <v>0</v>
      </c>
      <c r="AA258" s="248">
        <f>'Invoeren projectpersoneel'!AD276</f>
        <v>0</v>
      </c>
      <c r="AB258" s="248">
        <f>'Invoeren projectpersoneel'!AE276</f>
        <v>0</v>
      </c>
      <c r="AC258" s="31">
        <f>'Invoeren projectpersoneel'!AF276</f>
        <v>0</v>
      </c>
      <c r="AD258" s="31">
        <f>'Invoeren projectpersoneel'!AG276</f>
        <v>0</v>
      </c>
      <c r="AE258" s="31">
        <f>'Invoeren projectpersoneel'!AH276</f>
        <v>0</v>
      </c>
      <c r="AF258" s="31">
        <f>'Invoeren projectpersoneel'!AI276</f>
        <v>0</v>
      </c>
      <c r="AG258" s="31">
        <f>'Invoeren projectpersoneel'!AJ276</f>
        <v>0</v>
      </c>
    </row>
    <row r="259" spans="1:33" x14ac:dyDescent="0.3">
      <c r="A259" s="31">
        <f>'Invoeren projectpersoneel'!D277</f>
        <v>258</v>
      </c>
      <c r="B259" s="31">
        <f>'Invoeren projectpersoneel'!F277</f>
        <v>0</v>
      </c>
      <c r="C259" s="31">
        <f>'Invoeren projectpersoneel'!G277</f>
        <v>0</v>
      </c>
      <c r="D259" s="31" t="e">
        <f>'Invoeren projectpersoneel'!#REF!</f>
        <v>#REF!</v>
      </c>
      <c r="E259" s="31">
        <f>'Invoeren projectpersoneel'!H277</f>
        <v>0</v>
      </c>
      <c r="F259" s="31">
        <f>'Invoeren projectpersoneel'!I277</f>
        <v>0</v>
      </c>
      <c r="G259" s="31">
        <f>'Invoeren projectpersoneel'!J277</f>
        <v>0</v>
      </c>
      <c r="H259" s="31" t="str">
        <f>'Invoeren projectpersoneel'!K277</f>
        <v>intern personeel</v>
      </c>
      <c r="I259" s="31">
        <f>'Invoeren projectpersoneel'!L277</f>
        <v>0</v>
      </c>
      <c r="J259" s="31" t="str">
        <f>'Invoeren projectpersoneel'!M277</f>
        <v/>
      </c>
      <c r="K259" s="31" t="str">
        <f>'Invoeren projectpersoneel'!N277</f>
        <v>nee</v>
      </c>
      <c r="L259" s="31">
        <f>'Invoeren projectpersoneel'!O277</f>
        <v>0</v>
      </c>
      <c r="M259" s="31">
        <f>'Invoeren projectpersoneel'!P277</f>
        <v>0</v>
      </c>
      <c r="N259" s="248">
        <f>'Invoeren projectpersoneel'!Q277</f>
        <v>0</v>
      </c>
      <c r="O259" s="248">
        <f>'Invoeren projectpersoneel'!R277</f>
        <v>0</v>
      </c>
      <c r="P259" s="31">
        <f>'Invoeren projectpersoneel'!S277</f>
        <v>0</v>
      </c>
      <c r="Q259" s="31">
        <f>'Invoeren projectpersoneel'!T277</f>
        <v>0</v>
      </c>
      <c r="R259" s="31">
        <f>'Invoeren projectpersoneel'!U277</f>
        <v>0</v>
      </c>
      <c r="S259" s="31">
        <f>'Invoeren projectpersoneel'!V277</f>
        <v>0</v>
      </c>
      <c r="T259" s="31">
        <f>'Invoeren projectpersoneel'!W277</f>
        <v>0</v>
      </c>
      <c r="U259" s="31">
        <f>'Invoeren projectpersoneel'!X277</f>
        <v>0</v>
      </c>
      <c r="V259" s="31" t="str">
        <f>'Invoeren projectpersoneel'!Y277</f>
        <v>intern personeel</v>
      </c>
      <c r="W259" s="31">
        <f>'Invoeren projectpersoneel'!Z277</f>
        <v>0</v>
      </c>
      <c r="X259" s="31">
        <f>'Invoeren projectpersoneel'!AA277</f>
        <v>0</v>
      </c>
      <c r="Y259" s="31">
        <f>'Invoeren projectpersoneel'!AB277</f>
        <v>0</v>
      </c>
      <c r="Z259" s="31">
        <f>'Invoeren projectpersoneel'!AC277</f>
        <v>0</v>
      </c>
      <c r="AA259" s="248">
        <f>'Invoeren projectpersoneel'!AD277</f>
        <v>0</v>
      </c>
      <c r="AB259" s="248">
        <f>'Invoeren projectpersoneel'!AE277</f>
        <v>0</v>
      </c>
      <c r="AC259" s="31">
        <f>'Invoeren projectpersoneel'!AF277</f>
        <v>0</v>
      </c>
      <c r="AD259" s="31">
        <f>'Invoeren projectpersoneel'!AG277</f>
        <v>0</v>
      </c>
      <c r="AE259" s="31">
        <f>'Invoeren projectpersoneel'!AH277</f>
        <v>0</v>
      </c>
      <c r="AF259" s="31">
        <f>'Invoeren projectpersoneel'!AI277</f>
        <v>0</v>
      </c>
      <c r="AG259" s="31">
        <f>'Invoeren projectpersoneel'!AJ277</f>
        <v>0</v>
      </c>
    </row>
    <row r="260" spans="1:33" x14ac:dyDescent="0.3">
      <c r="A260" s="31">
        <f>'Invoeren projectpersoneel'!D278</f>
        <v>259</v>
      </c>
      <c r="B260" s="31">
        <f>'Invoeren projectpersoneel'!F278</f>
        <v>0</v>
      </c>
      <c r="C260" s="31">
        <f>'Invoeren projectpersoneel'!G278</f>
        <v>0</v>
      </c>
      <c r="D260" s="31" t="e">
        <f>'Invoeren projectpersoneel'!#REF!</f>
        <v>#REF!</v>
      </c>
      <c r="E260" s="31">
        <f>'Invoeren projectpersoneel'!H278</f>
        <v>0</v>
      </c>
      <c r="F260" s="31">
        <f>'Invoeren projectpersoneel'!I278</f>
        <v>0</v>
      </c>
      <c r="G260" s="31">
        <f>'Invoeren projectpersoneel'!J278</f>
        <v>0</v>
      </c>
      <c r="H260" s="31" t="str">
        <f>'Invoeren projectpersoneel'!K278</f>
        <v>intern personeel</v>
      </c>
      <c r="I260" s="31">
        <f>'Invoeren projectpersoneel'!L278</f>
        <v>0</v>
      </c>
      <c r="J260" s="31" t="str">
        <f>'Invoeren projectpersoneel'!M278</f>
        <v/>
      </c>
      <c r="K260" s="31" t="str">
        <f>'Invoeren projectpersoneel'!N278</f>
        <v>nee</v>
      </c>
      <c r="L260" s="31">
        <f>'Invoeren projectpersoneel'!O278</f>
        <v>0</v>
      </c>
      <c r="M260" s="31">
        <f>'Invoeren projectpersoneel'!P278</f>
        <v>0</v>
      </c>
      <c r="N260" s="248">
        <f>'Invoeren projectpersoneel'!Q278</f>
        <v>0</v>
      </c>
      <c r="O260" s="248">
        <f>'Invoeren projectpersoneel'!R278</f>
        <v>0</v>
      </c>
      <c r="P260" s="31">
        <f>'Invoeren projectpersoneel'!S278</f>
        <v>0</v>
      </c>
      <c r="Q260" s="31">
        <f>'Invoeren projectpersoneel'!T278</f>
        <v>0</v>
      </c>
      <c r="R260" s="31">
        <f>'Invoeren projectpersoneel'!U278</f>
        <v>0</v>
      </c>
      <c r="S260" s="31">
        <f>'Invoeren projectpersoneel'!V278</f>
        <v>0</v>
      </c>
      <c r="T260" s="31">
        <f>'Invoeren projectpersoneel'!W278</f>
        <v>0</v>
      </c>
      <c r="U260" s="31">
        <f>'Invoeren projectpersoneel'!X278</f>
        <v>0</v>
      </c>
      <c r="V260" s="31" t="str">
        <f>'Invoeren projectpersoneel'!Y278</f>
        <v>intern personeel</v>
      </c>
      <c r="W260" s="31">
        <f>'Invoeren projectpersoneel'!Z278</f>
        <v>0</v>
      </c>
      <c r="X260" s="31">
        <f>'Invoeren projectpersoneel'!AA278</f>
        <v>0</v>
      </c>
      <c r="Y260" s="31">
        <f>'Invoeren projectpersoneel'!AB278</f>
        <v>0</v>
      </c>
      <c r="Z260" s="31">
        <f>'Invoeren projectpersoneel'!AC278</f>
        <v>0</v>
      </c>
      <c r="AA260" s="248">
        <f>'Invoeren projectpersoneel'!AD278</f>
        <v>0</v>
      </c>
      <c r="AB260" s="248">
        <f>'Invoeren projectpersoneel'!AE278</f>
        <v>0</v>
      </c>
      <c r="AC260" s="31">
        <f>'Invoeren projectpersoneel'!AF278</f>
        <v>0</v>
      </c>
      <c r="AD260" s="31">
        <f>'Invoeren projectpersoneel'!AG278</f>
        <v>0</v>
      </c>
      <c r="AE260" s="31">
        <f>'Invoeren projectpersoneel'!AH278</f>
        <v>0</v>
      </c>
      <c r="AF260" s="31">
        <f>'Invoeren projectpersoneel'!AI278</f>
        <v>0</v>
      </c>
      <c r="AG260" s="31">
        <f>'Invoeren projectpersoneel'!AJ278</f>
        <v>0</v>
      </c>
    </row>
    <row r="261" spans="1:33" x14ac:dyDescent="0.3">
      <c r="A261" s="31">
        <f>'Invoeren projectpersoneel'!D279</f>
        <v>260</v>
      </c>
      <c r="B261" s="31">
        <f>'Invoeren projectpersoneel'!F279</f>
        <v>0</v>
      </c>
      <c r="C261" s="31">
        <f>'Invoeren projectpersoneel'!G279</f>
        <v>0</v>
      </c>
      <c r="D261" s="31" t="e">
        <f>'Invoeren projectpersoneel'!#REF!</f>
        <v>#REF!</v>
      </c>
      <c r="E261" s="31">
        <f>'Invoeren projectpersoneel'!H279</f>
        <v>0</v>
      </c>
      <c r="F261" s="31">
        <f>'Invoeren projectpersoneel'!I279</f>
        <v>0</v>
      </c>
      <c r="G261" s="31">
        <f>'Invoeren projectpersoneel'!J279</f>
        <v>0</v>
      </c>
      <c r="H261" s="31" t="str">
        <f>'Invoeren projectpersoneel'!K279</f>
        <v>intern personeel</v>
      </c>
      <c r="I261" s="31">
        <f>'Invoeren projectpersoneel'!L279</f>
        <v>0</v>
      </c>
      <c r="J261" s="31" t="str">
        <f>'Invoeren projectpersoneel'!M279</f>
        <v/>
      </c>
      <c r="K261" s="31" t="str">
        <f>'Invoeren projectpersoneel'!N279</f>
        <v>nee</v>
      </c>
      <c r="L261" s="31">
        <f>'Invoeren projectpersoneel'!O279</f>
        <v>0</v>
      </c>
      <c r="M261" s="31">
        <f>'Invoeren projectpersoneel'!P279</f>
        <v>0</v>
      </c>
      <c r="N261" s="248">
        <f>'Invoeren projectpersoneel'!Q279</f>
        <v>0</v>
      </c>
      <c r="O261" s="248">
        <f>'Invoeren projectpersoneel'!R279</f>
        <v>0</v>
      </c>
      <c r="P261" s="31">
        <f>'Invoeren projectpersoneel'!S279</f>
        <v>0</v>
      </c>
      <c r="Q261" s="31">
        <f>'Invoeren projectpersoneel'!T279</f>
        <v>0</v>
      </c>
      <c r="R261" s="31">
        <f>'Invoeren projectpersoneel'!U279</f>
        <v>0</v>
      </c>
      <c r="S261" s="31">
        <f>'Invoeren projectpersoneel'!V279</f>
        <v>0</v>
      </c>
      <c r="T261" s="31">
        <f>'Invoeren projectpersoneel'!W279</f>
        <v>0</v>
      </c>
      <c r="U261" s="31">
        <f>'Invoeren projectpersoneel'!X279</f>
        <v>0</v>
      </c>
      <c r="V261" s="31" t="str">
        <f>'Invoeren projectpersoneel'!Y279</f>
        <v>intern personeel</v>
      </c>
      <c r="W261" s="31">
        <f>'Invoeren projectpersoneel'!Z279</f>
        <v>0</v>
      </c>
      <c r="X261" s="31">
        <f>'Invoeren projectpersoneel'!AA279</f>
        <v>0</v>
      </c>
      <c r="Y261" s="31">
        <f>'Invoeren projectpersoneel'!AB279</f>
        <v>0</v>
      </c>
      <c r="Z261" s="31">
        <f>'Invoeren projectpersoneel'!AC279</f>
        <v>0</v>
      </c>
      <c r="AA261" s="248">
        <f>'Invoeren projectpersoneel'!AD279</f>
        <v>0</v>
      </c>
      <c r="AB261" s="248">
        <f>'Invoeren projectpersoneel'!AE279</f>
        <v>0</v>
      </c>
      <c r="AC261" s="31">
        <f>'Invoeren projectpersoneel'!AF279</f>
        <v>0</v>
      </c>
      <c r="AD261" s="31">
        <f>'Invoeren projectpersoneel'!AG279</f>
        <v>0</v>
      </c>
      <c r="AE261" s="31">
        <f>'Invoeren projectpersoneel'!AH279</f>
        <v>0</v>
      </c>
      <c r="AF261" s="31">
        <f>'Invoeren projectpersoneel'!AI279</f>
        <v>0</v>
      </c>
      <c r="AG261" s="31">
        <f>'Invoeren projectpersoneel'!AJ279</f>
        <v>0</v>
      </c>
    </row>
    <row r="262" spans="1:33" x14ac:dyDescent="0.3">
      <c r="A262" s="31">
        <f>'Invoeren projectpersoneel'!D280</f>
        <v>261</v>
      </c>
      <c r="B262" s="31">
        <f>'Invoeren projectpersoneel'!F280</f>
        <v>0</v>
      </c>
      <c r="C262" s="31">
        <f>'Invoeren projectpersoneel'!G280</f>
        <v>0</v>
      </c>
      <c r="D262" s="31" t="e">
        <f>'Invoeren projectpersoneel'!#REF!</f>
        <v>#REF!</v>
      </c>
      <c r="E262" s="31">
        <f>'Invoeren projectpersoneel'!H280</f>
        <v>0</v>
      </c>
      <c r="F262" s="31">
        <f>'Invoeren projectpersoneel'!I280</f>
        <v>0</v>
      </c>
      <c r="G262" s="31">
        <f>'Invoeren projectpersoneel'!J280</f>
        <v>0</v>
      </c>
      <c r="H262" s="31" t="str">
        <f>'Invoeren projectpersoneel'!K280</f>
        <v>intern personeel</v>
      </c>
      <c r="I262" s="31">
        <f>'Invoeren projectpersoneel'!L280</f>
        <v>0</v>
      </c>
      <c r="J262" s="31" t="str">
        <f>'Invoeren projectpersoneel'!M280</f>
        <v/>
      </c>
      <c r="K262" s="31" t="str">
        <f>'Invoeren projectpersoneel'!N280</f>
        <v>nee</v>
      </c>
      <c r="L262" s="31">
        <f>'Invoeren projectpersoneel'!O280</f>
        <v>0</v>
      </c>
      <c r="M262" s="31">
        <f>'Invoeren projectpersoneel'!P280</f>
        <v>0</v>
      </c>
      <c r="N262" s="248">
        <f>'Invoeren projectpersoneel'!Q280</f>
        <v>0</v>
      </c>
      <c r="O262" s="248">
        <f>'Invoeren projectpersoneel'!R280</f>
        <v>0</v>
      </c>
      <c r="P262" s="31">
        <f>'Invoeren projectpersoneel'!S280</f>
        <v>0</v>
      </c>
      <c r="Q262" s="31">
        <f>'Invoeren projectpersoneel'!T280</f>
        <v>0</v>
      </c>
      <c r="R262" s="31">
        <f>'Invoeren projectpersoneel'!U280</f>
        <v>0</v>
      </c>
      <c r="S262" s="31">
        <f>'Invoeren projectpersoneel'!V280</f>
        <v>0</v>
      </c>
      <c r="T262" s="31">
        <f>'Invoeren projectpersoneel'!W280</f>
        <v>0</v>
      </c>
      <c r="U262" s="31">
        <f>'Invoeren projectpersoneel'!X280</f>
        <v>0</v>
      </c>
      <c r="V262" s="31" t="str">
        <f>'Invoeren projectpersoneel'!Y280</f>
        <v>intern personeel</v>
      </c>
      <c r="W262" s="31">
        <f>'Invoeren projectpersoneel'!Z280</f>
        <v>0</v>
      </c>
      <c r="X262" s="31">
        <f>'Invoeren projectpersoneel'!AA280</f>
        <v>0</v>
      </c>
      <c r="Y262" s="31">
        <f>'Invoeren projectpersoneel'!AB280</f>
        <v>0</v>
      </c>
      <c r="Z262" s="31">
        <f>'Invoeren projectpersoneel'!AC280</f>
        <v>0</v>
      </c>
      <c r="AA262" s="248">
        <f>'Invoeren projectpersoneel'!AD280</f>
        <v>0</v>
      </c>
      <c r="AB262" s="248">
        <f>'Invoeren projectpersoneel'!AE280</f>
        <v>0</v>
      </c>
      <c r="AC262" s="31">
        <f>'Invoeren projectpersoneel'!AF280</f>
        <v>0</v>
      </c>
      <c r="AD262" s="31">
        <f>'Invoeren projectpersoneel'!AG280</f>
        <v>0</v>
      </c>
      <c r="AE262" s="31">
        <f>'Invoeren projectpersoneel'!AH280</f>
        <v>0</v>
      </c>
      <c r="AF262" s="31">
        <f>'Invoeren projectpersoneel'!AI280</f>
        <v>0</v>
      </c>
      <c r="AG262" s="31">
        <f>'Invoeren projectpersoneel'!AJ280</f>
        <v>0</v>
      </c>
    </row>
    <row r="263" spans="1:33" x14ac:dyDescent="0.3">
      <c r="A263" s="31">
        <f>'Invoeren projectpersoneel'!D281</f>
        <v>262</v>
      </c>
      <c r="B263" s="31">
        <f>'Invoeren projectpersoneel'!F281</f>
        <v>0</v>
      </c>
      <c r="C263" s="31">
        <f>'Invoeren projectpersoneel'!G281</f>
        <v>0</v>
      </c>
      <c r="D263" s="31" t="e">
        <f>'Invoeren projectpersoneel'!#REF!</f>
        <v>#REF!</v>
      </c>
      <c r="E263" s="31">
        <f>'Invoeren projectpersoneel'!H281</f>
        <v>0</v>
      </c>
      <c r="F263" s="31">
        <f>'Invoeren projectpersoneel'!I281</f>
        <v>0</v>
      </c>
      <c r="G263" s="31">
        <f>'Invoeren projectpersoneel'!J281</f>
        <v>0</v>
      </c>
      <c r="H263" s="31" t="str">
        <f>'Invoeren projectpersoneel'!K281</f>
        <v>intern personeel</v>
      </c>
      <c r="I263" s="31">
        <f>'Invoeren projectpersoneel'!L281</f>
        <v>0</v>
      </c>
      <c r="J263" s="31" t="str">
        <f>'Invoeren projectpersoneel'!M281</f>
        <v/>
      </c>
      <c r="K263" s="31" t="str">
        <f>'Invoeren projectpersoneel'!N281</f>
        <v>nee</v>
      </c>
      <c r="L263" s="31">
        <f>'Invoeren projectpersoneel'!O281</f>
        <v>0</v>
      </c>
      <c r="M263" s="31">
        <f>'Invoeren projectpersoneel'!P281</f>
        <v>0</v>
      </c>
      <c r="N263" s="248">
        <f>'Invoeren projectpersoneel'!Q281</f>
        <v>0</v>
      </c>
      <c r="O263" s="248">
        <f>'Invoeren projectpersoneel'!R281</f>
        <v>0</v>
      </c>
      <c r="P263" s="31">
        <f>'Invoeren projectpersoneel'!S281</f>
        <v>0</v>
      </c>
      <c r="Q263" s="31">
        <f>'Invoeren projectpersoneel'!T281</f>
        <v>0</v>
      </c>
      <c r="R263" s="31">
        <f>'Invoeren projectpersoneel'!U281</f>
        <v>0</v>
      </c>
      <c r="S263" s="31">
        <f>'Invoeren projectpersoneel'!V281</f>
        <v>0</v>
      </c>
      <c r="T263" s="31">
        <f>'Invoeren projectpersoneel'!W281</f>
        <v>0</v>
      </c>
      <c r="U263" s="31">
        <f>'Invoeren projectpersoneel'!X281</f>
        <v>0</v>
      </c>
      <c r="V263" s="31" t="str">
        <f>'Invoeren projectpersoneel'!Y281</f>
        <v>intern personeel</v>
      </c>
      <c r="W263" s="31">
        <f>'Invoeren projectpersoneel'!Z281</f>
        <v>0</v>
      </c>
      <c r="X263" s="31">
        <f>'Invoeren projectpersoneel'!AA281</f>
        <v>0</v>
      </c>
      <c r="Y263" s="31">
        <f>'Invoeren projectpersoneel'!AB281</f>
        <v>0</v>
      </c>
      <c r="Z263" s="31">
        <f>'Invoeren projectpersoneel'!AC281</f>
        <v>0</v>
      </c>
      <c r="AA263" s="248">
        <f>'Invoeren projectpersoneel'!AD281</f>
        <v>0</v>
      </c>
      <c r="AB263" s="248">
        <f>'Invoeren projectpersoneel'!AE281</f>
        <v>0</v>
      </c>
      <c r="AC263" s="31">
        <f>'Invoeren projectpersoneel'!AF281</f>
        <v>0</v>
      </c>
      <c r="AD263" s="31">
        <f>'Invoeren projectpersoneel'!AG281</f>
        <v>0</v>
      </c>
      <c r="AE263" s="31">
        <f>'Invoeren projectpersoneel'!AH281</f>
        <v>0</v>
      </c>
      <c r="AF263" s="31">
        <f>'Invoeren projectpersoneel'!AI281</f>
        <v>0</v>
      </c>
      <c r="AG263" s="31">
        <f>'Invoeren projectpersoneel'!AJ281</f>
        <v>0</v>
      </c>
    </row>
    <row r="264" spans="1:33" x14ac:dyDescent="0.3">
      <c r="A264" s="31">
        <f>'Invoeren projectpersoneel'!D282</f>
        <v>263</v>
      </c>
      <c r="B264" s="31">
        <f>'Invoeren projectpersoneel'!F282</f>
        <v>0</v>
      </c>
      <c r="C264" s="31">
        <f>'Invoeren projectpersoneel'!G282</f>
        <v>0</v>
      </c>
      <c r="D264" s="31" t="e">
        <f>'Invoeren projectpersoneel'!#REF!</f>
        <v>#REF!</v>
      </c>
      <c r="E264" s="31">
        <f>'Invoeren projectpersoneel'!H282</f>
        <v>0</v>
      </c>
      <c r="F264" s="31">
        <f>'Invoeren projectpersoneel'!I282</f>
        <v>0</v>
      </c>
      <c r="G264" s="31">
        <f>'Invoeren projectpersoneel'!J282</f>
        <v>0</v>
      </c>
      <c r="H264" s="31" t="str">
        <f>'Invoeren projectpersoneel'!K282</f>
        <v>intern personeel</v>
      </c>
      <c r="I264" s="31">
        <f>'Invoeren projectpersoneel'!L282</f>
        <v>0</v>
      </c>
      <c r="J264" s="31" t="str">
        <f>'Invoeren projectpersoneel'!M282</f>
        <v/>
      </c>
      <c r="K264" s="31" t="str">
        <f>'Invoeren projectpersoneel'!N282</f>
        <v>nee</v>
      </c>
      <c r="L264" s="31">
        <f>'Invoeren projectpersoneel'!O282</f>
        <v>0</v>
      </c>
      <c r="M264" s="31">
        <f>'Invoeren projectpersoneel'!P282</f>
        <v>0</v>
      </c>
      <c r="N264" s="248">
        <f>'Invoeren projectpersoneel'!Q282</f>
        <v>0</v>
      </c>
      <c r="O264" s="248">
        <f>'Invoeren projectpersoneel'!R282</f>
        <v>0</v>
      </c>
      <c r="P264" s="31">
        <f>'Invoeren projectpersoneel'!S282</f>
        <v>0</v>
      </c>
      <c r="Q264" s="31">
        <f>'Invoeren projectpersoneel'!T282</f>
        <v>0</v>
      </c>
      <c r="R264" s="31">
        <f>'Invoeren projectpersoneel'!U282</f>
        <v>0</v>
      </c>
      <c r="S264" s="31">
        <f>'Invoeren projectpersoneel'!V282</f>
        <v>0</v>
      </c>
      <c r="T264" s="31">
        <f>'Invoeren projectpersoneel'!W282</f>
        <v>0</v>
      </c>
      <c r="U264" s="31">
        <f>'Invoeren projectpersoneel'!X282</f>
        <v>0</v>
      </c>
      <c r="V264" s="31" t="str">
        <f>'Invoeren projectpersoneel'!Y282</f>
        <v>intern personeel</v>
      </c>
      <c r="W264" s="31">
        <f>'Invoeren projectpersoneel'!Z282</f>
        <v>0</v>
      </c>
      <c r="X264" s="31">
        <f>'Invoeren projectpersoneel'!AA282</f>
        <v>0</v>
      </c>
      <c r="Y264" s="31">
        <f>'Invoeren projectpersoneel'!AB282</f>
        <v>0</v>
      </c>
      <c r="Z264" s="31">
        <f>'Invoeren projectpersoneel'!AC282</f>
        <v>0</v>
      </c>
      <c r="AA264" s="248">
        <f>'Invoeren projectpersoneel'!AD282</f>
        <v>0</v>
      </c>
      <c r="AB264" s="248">
        <f>'Invoeren projectpersoneel'!AE282</f>
        <v>0</v>
      </c>
      <c r="AC264" s="31">
        <f>'Invoeren projectpersoneel'!AF282</f>
        <v>0</v>
      </c>
      <c r="AD264" s="31">
        <f>'Invoeren projectpersoneel'!AG282</f>
        <v>0</v>
      </c>
      <c r="AE264" s="31">
        <f>'Invoeren projectpersoneel'!AH282</f>
        <v>0</v>
      </c>
      <c r="AF264" s="31">
        <f>'Invoeren projectpersoneel'!AI282</f>
        <v>0</v>
      </c>
      <c r="AG264" s="31">
        <f>'Invoeren projectpersoneel'!AJ282</f>
        <v>0</v>
      </c>
    </row>
    <row r="265" spans="1:33" x14ac:dyDescent="0.3">
      <c r="A265" s="31">
        <f>'Invoeren projectpersoneel'!D283</f>
        <v>264</v>
      </c>
      <c r="B265" s="31">
        <f>'Invoeren projectpersoneel'!F283</f>
        <v>0</v>
      </c>
      <c r="C265" s="31">
        <f>'Invoeren projectpersoneel'!G283</f>
        <v>0</v>
      </c>
      <c r="D265" s="31" t="e">
        <f>'Invoeren projectpersoneel'!#REF!</f>
        <v>#REF!</v>
      </c>
      <c r="E265" s="31">
        <f>'Invoeren projectpersoneel'!H283</f>
        <v>0</v>
      </c>
      <c r="F265" s="31">
        <f>'Invoeren projectpersoneel'!I283</f>
        <v>0</v>
      </c>
      <c r="G265" s="31">
        <f>'Invoeren projectpersoneel'!J283</f>
        <v>0</v>
      </c>
      <c r="H265" s="31" t="str">
        <f>'Invoeren projectpersoneel'!K283</f>
        <v>intern personeel</v>
      </c>
      <c r="I265" s="31">
        <f>'Invoeren projectpersoneel'!L283</f>
        <v>0</v>
      </c>
      <c r="J265" s="31" t="str">
        <f>'Invoeren projectpersoneel'!M283</f>
        <v/>
      </c>
      <c r="K265" s="31" t="str">
        <f>'Invoeren projectpersoneel'!N283</f>
        <v>nee</v>
      </c>
      <c r="L265" s="31">
        <f>'Invoeren projectpersoneel'!O283</f>
        <v>0</v>
      </c>
      <c r="M265" s="31">
        <f>'Invoeren projectpersoneel'!P283</f>
        <v>0</v>
      </c>
      <c r="N265" s="248">
        <f>'Invoeren projectpersoneel'!Q283</f>
        <v>0</v>
      </c>
      <c r="O265" s="248">
        <f>'Invoeren projectpersoneel'!R283</f>
        <v>0</v>
      </c>
      <c r="P265" s="31">
        <f>'Invoeren projectpersoneel'!S283</f>
        <v>0</v>
      </c>
      <c r="Q265" s="31">
        <f>'Invoeren projectpersoneel'!T283</f>
        <v>0</v>
      </c>
      <c r="R265" s="31">
        <f>'Invoeren projectpersoneel'!U283</f>
        <v>0</v>
      </c>
      <c r="S265" s="31">
        <f>'Invoeren projectpersoneel'!V283</f>
        <v>0</v>
      </c>
      <c r="T265" s="31">
        <f>'Invoeren projectpersoneel'!W283</f>
        <v>0</v>
      </c>
      <c r="U265" s="31">
        <f>'Invoeren projectpersoneel'!X283</f>
        <v>0</v>
      </c>
      <c r="V265" s="31" t="str">
        <f>'Invoeren projectpersoneel'!Y283</f>
        <v>intern personeel</v>
      </c>
      <c r="W265" s="31">
        <f>'Invoeren projectpersoneel'!Z283</f>
        <v>0</v>
      </c>
      <c r="X265" s="31">
        <f>'Invoeren projectpersoneel'!AA283</f>
        <v>0</v>
      </c>
      <c r="Y265" s="31">
        <f>'Invoeren projectpersoneel'!AB283</f>
        <v>0</v>
      </c>
      <c r="Z265" s="31">
        <f>'Invoeren projectpersoneel'!AC283</f>
        <v>0</v>
      </c>
      <c r="AA265" s="248">
        <f>'Invoeren projectpersoneel'!AD283</f>
        <v>0</v>
      </c>
      <c r="AB265" s="248">
        <f>'Invoeren projectpersoneel'!AE283</f>
        <v>0</v>
      </c>
      <c r="AC265" s="31">
        <f>'Invoeren projectpersoneel'!AF283</f>
        <v>0</v>
      </c>
      <c r="AD265" s="31">
        <f>'Invoeren projectpersoneel'!AG283</f>
        <v>0</v>
      </c>
      <c r="AE265" s="31">
        <f>'Invoeren projectpersoneel'!AH283</f>
        <v>0</v>
      </c>
      <c r="AF265" s="31">
        <f>'Invoeren projectpersoneel'!AI283</f>
        <v>0</v>
      </c>
      <c r="AG265" s="31">
        <f>'Invoeren projectpersoneel'!AJ283</f>
        <v>0</v>
      </c>
    </row>
    <row r="266" spans="1:33" x14ac:dyDescent="0.3">
      <c r="A266" s="31">
        <f>'Invoeren projectpersoneel'!D284</f>
        <v>265</v>
      </c>
      <c r="B266" s="31">
        <f>'Invoeren projectpersoneel'!F284</f>
        <v>0</v>
      </c>
      <c r="C266" s="31">
        <f>'Invoeren projectpersoneel'!G284</f>
        <v>0</v>
      </c>
      <c r="D266" s="31" t="e">
        <f>'Invoeren projectpersoneel'!#REF!</f>
        <v>#REF!</v>
      </c>
      <c r="E266" s="31">
        <f>'Invoeren projectpersoneel'!H284</f>
        <v>0</v>
      </c>
      <c r="F266" s="31">
        <f>'Invoeren projectpersoneel'!I284</f>
        <v>0</v>
      </c>
      <c r="G266" s="31">
        <f>'Invoeren projectpersoneel'!J284</f>
        <v>0</v>
      </c>
      <c r="H266" s="31" t="str">
        <f>'Invoeren projectpersoneel'!K284</f>
        <v>intern personeel</v>
      </c>
      <c r="I266" s="31">
        <f>'Invoeren projectpersoneel'!L284</f>
        <v>0</v>
      </c>
      <c r="J266" s="31" t="str">
        <f>'Invoeren projectpersoneel'!M284</f>
        <v/>
      </c>
      <c r="K266" s="31" t="str">
        <f>'Invoeren projectpersoneel'!N284</f>
        <v>nee</v>
      </c>
      <c r="L266" s="31">
        <f>'Invoeren projectpersoneel'!O284</f>
        <v>0</v>
      </c>
      <c r="M266" s="31">
        <f>'Invoeren projectpersoneel'!P284</f>
        <v>0</v>
      </c>
      <c r="N266" s="248">
        <f>'Invoeren projectpersoneel'!Q284</f>
        <v>0</v>
      </c>
      <c r="O266" s="248">
        <f>'Invoeren projectpersoneel'!R284</f>
        <v>0</v>
      </c>
      <c r="P266" s="31">
        <f>'Invoeren projectpersoneel'!S284</f>
        <v>0</v>
      </c>
      <c r="Q266" s="31">
        <f>'Invoeren projectpersoneel'!T284</f>
        <v>0</v>
      </c>
      <c r="R266" s="31">
        <f>'Invoeren projectpersoneel'!U284</f>
        <v>0</v>
      </c>
      <c r="S266" s="31">
        <f>'Invoeren projectpersoneel'!V284</f>
        <v>0</v>
      </c>
      <c r="T266" s="31">
        <f>'Invoeren projectpersoneel'!W284</f>
        <v>0</v>
      </c>
      <c r="U266" s="31">
        <f>'Invoeren projectpersoneel'!X284</f>
        <v>0</v>
      </c>
      <c r="V266" s="31" t="str">
        <f>'Invoeren projectpersoneel'!Y284</f>
        <v>intern personeel</v>
      </c>
      <c r="W266" s="31">
        <f>'Invoeren projectpersoneel'!Z284</f>
        <v>0</v>
      </c>
      <c r="X266" s="31">
        <f>'Invoeren projectpersoneel'!AA284</f>
        <v>0</v>
      </c>
      <c r="Y266" s="31">
        <f>'Invoeren projectpersoneel'!AB284</f>
        <v>0</v>
      </c>
      <c r="Z266" s="31">
        <f>'Invoeren projectpersoneel'!AC284</f>
        <v>0</v>
      </c>
      <c r="AA266" s="248">
        <f>'Invoeren projectpersoneel'!AD284</f>
        <v>0</v>
      </c>
      <c r="AB266" s="248">
        <f>'Invoeren projectpersoneel'!AE284</f>
        <v>0</v>
      </c>
      <c r="AC266" s="31">
        <f>'Invoeren projectpersoneel'!AF284</f>
        <v>0</v>
      </c>
      <c r="AD266" s="31">
        <f>'Invoeren projectpersoneel'!AG284</f>
        <v>0</v>
      </c>
      <c r="AE266" s="31">
        <f>'Invoeren projectpersoneel'!AH284</f>
        <v>0</v>
      </c>
      <c r="AF266" s="31">
        <f>'Invoeren projectpersoneel'!AI284</f>
        <v>0</v>
      </c>
      <c r="AG266" s="31">
        <f>'Invoeren projectpersoneel'!AJ284</f>
        <v>0</v>
      </c>
    </row>
    <row r="267" spans="1:33" x14ac:dyDescent="0.3">
      <c r="A267" s="31">
        <f>'Invoeren projectpersoneel'!D285</f>
        <v>266</v>
      </c>
      <c r="B267" s="31">
        <f>'Invoeren projectpersoneel'!F285</f>
        <v>0</v>
      </c>
      <c r="C267" s="31">
        <f>'Invoeren projectpersoneel'!G285</f>
        <v>0</v>
      </c>
      <c r="D267" s="31" t="e">
        <f>'Invoeren projectpersoneel'!#REF!</f>
        <v>#REF!</v>
      </c>
      <c r="E267" s="31">
        <f>'Invoeren projectpersoneel'!H285</f>
        <v>0</v>
      </c>
      <c r="F267" s="31">
        <f>'Invoeren projectpersoneel'!I285</f>
        <v>0</v>
      </c>
      <c r="G267" s="31">
        <f>'Invoeren projectpersoneel'!J285</f>
        <v>0</v>
      </c>
      <c r="H267" s="31" t="str">
        <f>'Invoeren projectpersoneel'!K285</f>
        <v>intern personeel</v>
      </c>
      <c r="I267" s="31">
        <f>'Invoeren projectpersoneel'!L285</f>
        <v>0</v>
      </c>
      <c r="J267" s="31" t="str">
        <f>'Invoeren projectpersoneel'!M285</f>
        <v/>
      </c>
      <c r="K267" s="31" t="str">
        <f>'Invoeren projectpersoneel'!N285</f>
        <v>nee</v>
      </c>
      <c r="L267" s="31">
        <f>'Invoeren projectpersoneel'!O285</f>
        <v>0</v>
      </c>
      <c r="M267" s="31">
        <f>'Invoeren projectpersoneel'!P285</f>
        <v>0</v>
      </c>
      <c r="N267" s="248">
        <f>'Invoeren projectpersoneel'!Q285</f>
        <v>0</v>
      </c>
      <c r="O267" s="248">
        <f>'Invoeren projectpersoneel'!R285</f>
        <v>0</v>
      </c>
      <c r="P267" s="31">
        <f>'Invoeren projectpersoneel'!S285</f>
        <v>0</v>
      </c>
      <c r="Q267" s="31">
        <f>'Invoeren projectpersoneel'!T285</f>
        <v>0</v>
      </c>
      <c r="R267" s="31">
        <f>'Invoeren projectpersoneel'!U285</f>
        <v>0</v>
      </c>
      <c r="S267" s="31">
        <f>'Invoeren projectpersoneel'!V285</f>
        <v>0</v>
      </c>
      <c r="T267" s="31">
        <f>'Invoeren projectpersoneel'!W285</f>
        <v>0</v>
      </c>
      <c r="U267" s="31">
        <f>'Invoeren projectpersoneel'!X285</f>
        <v>0</v>
      </c>
      <c r="V267" s="31" t="str">
        <f>'Invoeren projectpersoneel'!Y285</f>
        <v>intern personeel</v>
      </c>
      <c r="W267" s="31">
        <f>'Invoeren projectpersoneel'!Z285</f>
        <v>0</v>
      </c>
      <c r="X267" s="31">
        <f>'Invoeren projectpersoneel'!AA285</f>
        <v>0</v>
      </c>
      <c r="Y267" s="31">
        <f>'Invoeren projectpersoneel'!AB285</f>
        <v>0</v>
      </c>
      <c r="Z267" s="31">
        <f>'Invoeren projectpersoneel'!AC285</f>
        <v>0</v>
      </c>
      <c r="AA267" s="248">
        <f>'Invoeren projectpersoneel'!AD285</f>
        <v>0</v>
      </c>
      <c r="AB267" s="248">
        <f>'Invoeren projectpersoneel'!AE285</f>
        <v>0</v>
      </c>
      <c r="AC267" s="31">
        <f>'Invoeren projectpersoneel'!AF285</f>
        <v>0</v>
      </c>
      <c r="AD267" s="31">
        <f>'Invoeren projectpersoneel'!AG285</f>
        <v>0</v>
      </c>
      <c r="AE267" s="31">
        <f>'Invoeren projectpersoneel'!AH285</f>
        <v>0</v>
      </c>
      <c r="AF267" s="31">
        <f>'Invoeren projectpersoneel'!AI285</f>
        <v>0</v>
      </c>
      <c r="AG267" s="31">
        <f>'Invoeren projectpersoneel'!AJ285</f>
        <v>0</v>
      </c>
    </row>
    <row r="268" spans="1:33" x14ac:dyDescent="0.3">
      <c r="A268" s="31">
        <f>'Invoeren projectpersoneel'!D286</f>
        <v>267</v>
      </c>
      <c r="B268" s="31">
        <f>'Invoeren projectpersoneel'!F286</f>
        <v>0</v>
      </c>
      <c r="C268" s="31">
        <f>'Invoeren projectpersoneel'!G286</f>
        <v>0</v>
      </c>
      <c r="D268" s="31" t="e">
        <f>'Invoeren projectpersoneel'!#REF!</f>
        <v>#REF!</v>
      </c>
      <c r="E268" s="31">
        <f>'Invoeren projectpersoneel'!H286</f>
        <v>0</v>
      </c>
      <c r="F268" s="31">
        <f>'Invoeren projectpersoneel'!I286</f>
        <v>0</v>
      </c>
      <c r="G268" s="31">
        <f>'Invoeren projectpersoneel'!J286</f>
        <v>0</v>
      </c>
      <c r="H268" s="31" t="str">
        <f>'Invoeren projectpersoneel'!K286</f>
        <v>intern personeel</v>
      </c>
      <c r="I268" s="31">
        <f>'Invoeren projectpersoneel'!L286</f>
        <v>0</v>
      </c>
      <c r="J268" s="31" t="str">
        <f>'Invoeren projectpersoneel'!M286</f>
        <v/>
      </c>
      <c r="K268" s="31" t="str">
        <f>'Invoeren projectpersoneel'!N286</f>
        <v>nee</v>
      </c>
      <c r="L268" s="31">
        <f>'Invoeren projectpersoneel'!O286</f>
        <v>0</v>
      </c>
      <c r="M268" s="31">
        <f>'Invoeren projectpersoneel'!P286</f>
        <v>0</v>
      </c>
      <c r="N268" s="248">
        <f>'Invoeren projectpersoneel'!Q286</f>
        <v>0</v>
      </c>
      <c r="O268" s="248">
        <f>'Invoeren projectpersoneel'!R286</f>
        <v>0</v>
      </c>
      <c r="P268" s="31">
        <f>'Invoeren projectpersoneel'!S286</f>
        <v>0</v>
      </c>
      <c r="Q268" s="31">
        <f>'Invoeren projectpersoneel'!T286</f>
        <v>0</v>
      </c>
      <c r="R268" s="31">
        <f>'Invoeren projectpersoneel'!U286</f>
        <v>0</v>
      </c>
      <c r="S268" s="31">
        <f>'Invoeren projectpersoneel'!V286</f>
        <v>0</v>
      </c>
      <c r="T268" s="31">
        <f>'Invoeren projectpersoneel'!W286</f>
        <v>0</v>
      </c>
      <c r="U268" s="31">
        <f>'Invoeren projectpersoneel'!X286</f>
        <v>0</v>
      </c>
      <c r="V268" s="31" t="str">
        <f>'Invoeren projectpersoneel'!Y286</f>
        <v>intern personeel</v>
      </c>
      <c r="W268" s="31">
        <f>'Invoeren projectpersoneel'!Z286</f>
        <v>0</v>
      </c>
      <c r="X268" s="31">
        <f>'Invoeren projectpersoneel'!AA286</f>
        <v>0</v>
      </c>
      <c r="Y268" s="31">
        <f>'Invoeren projectpersoneel'!AB286</f>
        <v>0</v>
      </c>
      <c r="Z268" s="31">
        <f>'Invoeren projectpersoneel'!AC286</f>
        <v>0</v>
      </c>
      <c r="AA268" s="248">
        <f>'Invoeren projectpersoneel'!AD286</f>
        <v>0</v>
      </c>
      <c r="AB268" s="248">
        <f>'Invoeren projectpersoneel'!AE286</f>
        <v>0</v>
      </c>
      <c r="AC268" s="31">
        <f>'Invoeren projectpersoneel'!AF286</f>
        <v>0</v>
      </c>
      <c r="AD268" s="31">
        <f>'Invoeren projectpersoneel'!AG286</f>
        <v>0</v>
      </c>
      <c r="AE268" s="31">
        <f>'Invoeren projectpersoneel'!AH286</f>
        <v>0</v>
      </c>
      <c r="AF268" s="31">
        <f>'Invoeren projectpersoneel'!AI286</f>
        <v>0</v>
      </c>
      <c r="AG268" s="31">
        <f>'Invoeren projectpersoneel'!AJ286</f>
        <v>0</v>
      </c>
    </row>
    <row r="269" spans="1:33" x14ac:dyDescent="0.3">
      <c r="A269" s="31">
        <f>'Invoeren projectpersoneel'!D287</f>
        <v>268</v>
      </c>
      <c r="B269" s="31">
        <f>'Invoeren projectpersoneel'!F287</f>
        <v>0</v>
      </c>
      <c r="C269" s="31">
        <f>'Invoeren projectpersoneel'!G287</f>
        <v>0</v>
      </c>
      <c r="D269" s="31" t="e">
        <f>'Invoeren projectpersoneel'!#REF!</f>
        <v>#REF!</v>
      </c>
      <c r="E269" s="31">
        <f>'Invoeren projectpersoneel'!H287</f>
        <v>0</v>
      </c>
      <c r="F269" s="31">
        <f>'Invoeren projectpersoneel'!I287</f>
        <v>0</v>
      </c>
      <c r="G269" s="31">
        <f>'Invoeren projectpersoneel'!J287</f>
        <v>0</v>
      </c>
      <c r="H269" s="31" t="str">
        <f>'Invoeren projectpersoneel'!K287</f>
        <v>intern personeel</v>
      </c>
      <c r="I269" s="31">
        <f>'Invoeren projectpersoneel'!L287</f>
        <v>0</v>
      </c>
      <c r="J269" s="31" t="str">
        <f>'Invoeren projectpersoneel'!M287</f>
        <v/>
      </c>
      <c r="K269" s="31" t="str">
        <f>'Invoeren projectpersoneel'!N287</f>
        <v>nee</v>
      </c>
      <c r="L269" s="31">
        <f>'Invoeren projectpersoneel'!O287</f>
        <v>0</v>
      </c>
      <c r="M269" s="31">
        <f>'Invoeren projectpersoneel'!P287</f>
        <v>0</v>
      </c>
      <c r="N269" s="248">
        <f>'Invoeren projectpersoneel'!Q287</f>
        <v>0</v>
      </c>
      <c r="O269" s="248">
        <f>'Invoeren projectpersoneel'!R287</f>
        <v>0</v>
      </c>
      <c r="P269" s="31">
        <f>'Invoeren projectpersoneel'!S287</f>
        <v>0</v>
      </c>
      <c r="Q269" s="31">
        <f>'Invoeren projectpersoneel'!T287</f>
        <v>0</v>
      </c>
      <c r="R269" s="31">
        <f>'Invoeren projectpersoneel'!U287</f>
        <v>0</v>
      </c>
      <c r="S269" s="31">
        <f>'Invoeren projectpersoneel'!V287</f>
        <v>0</v>
      </c>
      <c r="T269" s="31">
        <f>'Invoeren projectpersoneel'!W287</f>
        <v>0</v>
      </c>
      <c r="U269" s="31">
        <f>'Invoeren projectpersoneel'!X287</f>
        <v>0</v>
      </c>
      <c r="V269" s="31" t="str">
        <f>'Invoeren projectpersoneel'!Y287</f>
        <v>intern personeel</v>
      </c>
      <c r="W269" s="31">
        <f>'Invoeren projectpersoneel'!Z287</f>
        <v>0</v>
      </c>
      <c r="X269" s="31">
        <f>'Invoeren projectpersoneel'!AA287</f>
        <v>0</v>
      </c>
      <c r="Y269" s="31">
        <f>'Invoeren projectpersoneel'!AB287</f>
        <v>0</v>
      </c>
      <c r="Z269" s="31">
        <f>'Invoeren projectpersoneel'!AC287</f>
        <v>0</v>
      </c>
      <c r="AA269" s="248">
        <f>'Invoeren projectpersoneel'!AD287</f>
        <v>0</v>
      </c>
      <c r="AB269" s="248">
        <f>'Invoeren projectpersoneel'!AE287</f>
        <v>0</v>
      </c>
      <c r="AC269" s="31">
        <f>'Invoeren projectpersoneel'!AF287</f>
        <v>0</v>
      </c>
      <c r="AD269" s="31">
        <f>'Invoeren projectpersoneel'!AG287</f>
        <v>0</v>
      </c>
      <c r="AE269" s="31">
        <f>'Invoeren projectpersoneel'!AH287</f>
        <v>0</v>
      </c>
      <c r="AF269" s="31">
        <f>'Invoeren projectpersoneel'!AI287</f>
        <v>0</v>
      </c>
      <c r="AG269" s="31">
        <f>'Invoeren projectpersoneel'!AJ287</f>
        <v>0</v>
      </c>
    </row>
    <row r="270" spans="1:33" x14ac:dyDescent="0.3">
      <c r="A270" s="31">
        <f>'Invoeren projectpersoneel'!D288</f>
        <v>269</v>
      </c>
      <c r="B270" s="31">
        <f>'Invoeren projectpersoneel'!F288</f>
        <v>0</v>
      </c>
      <c r="C270" s="31">
        <f>'Invoeren projectpersoneel'!G288</f>
        <v>0</v>
      </c>
      <c r="D270" s="31" t="e">
        <f>'Invoeren projectpersoneel'!#REF!</f>
        <v>#REF!</v>
      </c>
      <c r="E270" s="31">
        <f>'Invoeren projectpersoneel'!H288</f>
        <v>0</v>
      </c>
      <c r="F270" s="31">
        <f>'Invoeren projectpersoneel'!I288</f>
        <v>0</v>
      </c>
      <c r="G270" s="31">
        <f>'Invoeren projectpersoneel'!J288</f>
        <v>0</v>
      </c>
      <c r="H270" s="31" t="str">
        <f>'Invoeren projectpersoneel'!K288</f>
        <v>intern personeel</v>
      </c>
      <c r="I270" s="31">
        <f>'Invoeren projectpersoneel'!L288</f>
        <v>0</v>
      </c>
      <c r="J270" s="31" t="str">
        <f>'Invoeren projectpersoneel'!M288</f>
        <v/>
      </c>
      <c r="K270" s="31" t="str">
        <f>'Invoeren projectpersoneel'!N288</f>
        <v>nee</v>
      </c>
      <c r="L270" s="31">
        <f>'Invoeren projectpersoneel'!O288</f>
        <v>0</v>
      </c>
      <c r="M270" s="31">
        <f>'Invoeren projectpersoneel'!P288</f>
        <v>0</v>
      </c>
      <c r="N270" s="248">
        <f>'Invoeren projectpersoneel'!Q288</f>
        <v>0</v>
      </c>
      <c r="O270" s="248">
        <f>'Invoeren projectpersoneel'!R288</f>
        <v>0</v>
      </c>
      <c r="P270" s="31">
        <f>'Invoeren projectpersoneel'!S288</f>
        <v>0</v>
      </c>
      <c r="Q270" s="31">
        <f>'Invoeren projectpersoneel'!T288</f>
        <v>0</v>
      </c>
      <c r="R270" s="31">
        <f>'Invoeren projectpersoneel'!U288</f>
        <v>0</v>
      </c>
      <c r="S270" s="31">
        <f>'Invoeren projectpersoneel'!V288</f>
        <v>0</v>
      </c>
      <c r="T270" s="31">
        <f>'Invoeren projectpersoneel'!W288</f>
        <v>0</v>
      </c>
      <c r="U270" s="31">
        <f>'Invoeren projectpersoneel'!X288</f>
        <v>0</v>
      </c>
      <c r="V270" s="31" t="str">
        <f>'Invoeren projectpersoneel'!Y288</f>
        <v>intern personeel</v>
      </c>
      <c r="W270" s="31">
        <f>'Invoeren projectpersoneel'!Z288</f>
        <v>0</v>
      </c>
      <c r="X270" s="31">
        <f>'Invoeren projectpersoneel'!AA288</f>
        <v>0</v>
      </c>
      <c r="Y270" s="31">
        <f>'Invoeren projectpersoneel'!AB288</f>
        <v>0</v>
      </c>
      <c r="Z270" s="31">
        <f>'Invoeren projectpersoneel'!AC288</f>
        <v>0</v>
      </c>
      <c r="AA270" s="248">
        <f>'Invoeren projectpersoneel'!AD288</f>
        <v>0</v>
      </c>
      <c r="AB270" s="248">
        <f>'Invoeren projectpersoneel'!AE288</f>
        <v>0</v>
      </c>
      <c r="AC270" s="31">
        <f>'Invoeren projectpersoneel'!AF288</f>
        <v>0</v>
      </c>
      <c r="AD270" s="31">
        <f>'Invoeren projectpersoneel'!AG288</f>
        <v>0</v>
      </c>
      <c r="AE270" s="31">
        <f>'Invoeren projectpersoneel'!AH288</f>
        <v>0</v>
      </c>
      <c r="AF270" s="31">
        <f>'Invoeren projectpersoneel'!AI288</f>
        <v>0</v>
      </c>
      <c r="AG270" s="31">
        <f>'Invoeren projectpersoneel'!AJ288</f>
        <v>0</v>
      </c>
    </row>
    <row r="271" spans="1:33" x14ac:dyDescent="0.3">
      <c r="A271" s="31">
        <f>'Invoeren projectpersoneel'!D289</f>
        <v>270</v>
      </c>
      <c r="B271" s="31">
        <f>'Invoeren projectpersoneel'!F289</f>
        <v>0</v>
      </c>
      <c r="C271" s="31">
        <f>'Invoeren projectpersoneel'!G289</f>
        <v>0</v>
      </c>
      <c r="D271" s="31" t="e">
        <f>'Invoeren projectpersoneel'!#REF!</f>
        <v>#REF!</v>
      </c>
      <c r="E271" s="31">
        <f>'Invoeren projectpersoneel'!H289</f>
        <v>0</v>
      </c>
      <c r="F271" s="31">
        <f>'Invoeren projectpersoneel'!I289</f>
        <v>0</v>
      </c>
      <c r="G271" s="31">
        <f>'Invoeren projectpersoneel'!J289</f>
        <v>0</v>
      </c>
      <c r="H271" s="31" t="str">
        <f>'Invoeren projectpersoneel'!K289</f>
        <v>intern personeel</v>
      </c>
      <c r="I271" s="31">
        <f>'Invoeren projectpersoneel'!L289</f>
        <v>0</v>
      </c>
      <c r="J271" s="31" t="str">
        <f>'Invoeren projectpersoneel'!M289</f>
        <v/>
      </c>
      <c r="K271" s="31" t="str">
        <f>'Invoeren projectpersoneel'!N289</f>
        <v>nee</v>
      </c>
      <c r="L271" s="31">
        <f>'Invoeren projectpersoneel'!O289</f>
        <v>0</v>
      </c>
      <c r="M271" s="31">
        <f>'Invoeren projectpersoneel'!P289</f>
        <v>0</v>
      </c>
      <c r="N271" s="248">
        <f>'Invoeren projectpersoneel'!Q289</f>
        <v>0</v>
      </c>
      <c r="O271" s="248">
        <f>'Invoeren projectpersoneel'!R289</f>
        <v>0</v>
      </c>
      <c r="P271" s="31">
        <f>'Invoeren projectpersoneel'!S289</f>
        <v>0</v>
      </c>
      <c r="Q271" s="31">
        <f>'Invoeren projectpersoneel'!T289</f>
        <v>0</v>
      </c>
      <c r="R271" s="31">
        <f>'Invoeren projectpersoneel'!U289</f>
        <v>0</v>
      </c>
      <c r="S271" s="31">
        <f>'Invoeren projectpersoneel'!V289</f>
        <v>0</v>
      </c>
      <c r="T271" s="31">
        <f>'Invoeren projectpersoneel'!W289</f>
        <v>0</v>
      </c>
      <c r="U271" s="31">
        <f>'Invoeren projectpersoneel'!X289</f>
        <v>0</v>
      </c>
      <c r="V271" s="31" t="str">
        <f>'Invoeren projectpersoneel'!Y289</f>
        <v>intern personeel</v>
      </c>
      <c r="W271" s="31">
        <f>'Invoeren projectpersoneel'!Z289</f>
        <v>0</v>
      </c>
      <c r="X271" s="31">
        <f>'Invoeren projectpersoneel'!AA289</f>
        <v>0</v>
      </c>
      <c r="Y271" s="31">
        <f>'Invoeren projectpersoneel'!AB289</f>
        <v>0</v>
      </c>
      <c r="Z271" s="31">
        <f>'Invoeren projectpersoneel'!AC289</f>
        <v>0</v>
      </c>
      <c r="AA271" s="248">
        <f>'Invoeren projectpersoneel'!AD289</f>
        <v>0</v>
      </c>
      <c r="AB271" s="248">
        <f>'Invoeren projectpersoneel'!AE289</f>
        <v>0</v>
      </c>
      <c r="AC271" s="31">
        <f>'Invoeren projectpersoneel'!AF289</f>
        <v>0</v>
      </c>
      <c r="AD271" s="31">
        <f>'Invoeren projectpersoneel'!AG289</f>
        <v>0</v>
      </c>
      <c r="AE271" s="31">
        <f>'Invoeren projectpersoneel'!AH289</f>
        <v>0</v>
      </c>
      <c r="AF271" s="31">
        <f>'Invoeren projectpersoneel'!AI289</f>
        <v>0</v>
      </c>
      <c r="AG271" s="31">
        <f>'Invoeren projectpersoneel'!AJ289</f>
        <v>0</v>
      </c>
    </row>
    <row r="272" spans="1:33" x14ac:dyDescent="0.3">
      <c r="A272" s="31">
        <f>'Invoeren projectpersoneel'!D290</f>
        <v>271</v>
      </c>
      <c r="B272" s="31">
        <f>'Invoeren projectpersoneel'!F290</f>
        <v>0</v>
      </c>
      <c r="C272" s="31">
        <f>'Invoeren projectpersoneel'!G290</f>
        <v>0</v>
      </c>
      <c r="D272" s="31" t="e">
        <f>'Invoeren projectpersoneel'!#REF!</f>
        <v>#REF!</v>
      </c>
      <c r="E272" s="31">
        <f>'Invoeren projectpersoneel'!H290</f>
        <v>0</v>
      </c>
      <c r="F272" s="31">
        <f>'Invoeren projectpersoneel'!I290</f>
        <v>0</v>
      </c>
      <c r="G272" s="31">
        <f>'Invoeren projectpersoneel'!J290</f>
        <v>0</v>
      </c>
      <c r="H272" s="31" t="str">
        <f>'Invoeren projectpersoneel'!K290</f>
        <v>intern personeel</v>
      </c>
      <c r="I272" s="31">
        <f>'Invoeren projectpersoneel'!L290</f>
        <v>0</v>
      </c>
      <c r="J272" s="31" t="str">
        <f>'Invoeren projectpersoneel'!M290</f>
        <v/>
      </c>
      <c r="K272" s="31" t="str">
        <f>'Invoeren projectpersoneel'!N290</f>
        <v>nee</v>
      </c>
      <c r="L272" s="31">
        <f>'Invoeren projectpersoneel'!O290</f>
        <v>0</v>
      </c>
      <c r="M272" s="31">
        <f>'Invoeren projectpersoneel'!P290</f>
        <v>0</v>
      </c>
      <c r="N272" s="248">
        <f>'Invoeren projectpersoneel'!Q290</f>
        <v>0</v>
      </c>
      <c r="O272" s="248">
        <f>'Invoeren projectpersoneel'!R290</f>
        <v>0</v>
      </c>
      <c r="P272" s="31">
        <f>'Invoeren projectpersoneel'!S290</f>
        <v>0</v>
      </c>
      <c r="Q272" s="31">
        <f>'Invoeren projectpersoneel'!T290</f>
        <v>0</v>
      </c>
      <c r="R272" s="31">
        <f>'Invoeren projectpersoneel'!U290</f>
        <v>0</v>
      </c>
      <c r="S272" s="31">
        <f>'Invoeren projectpersoneel'!V290</f>
        <v>0</v>
      </c>
      <c r="T272" s="31">
        <f>'Invoeren projectpersoneel'!W290</f>
        <v>0</v>
      </c>
      <c r="U272" s="31">
        <f>'Invoeren projectpersoneel'!X290</f>
        <v>0</v>
      </c>
      <c r="V272" s="31" t="str">
        <f>'Invoeren projectpersoneel'!Y290</f>
        <v>intern personeel</v>
      </c>
      <c r="W272" s="31">
        <f>'Invoeren projectpersoneel'!Z290</f>
        <v>0</v>
      </c>
      <c r="X272" s="31">
        <f>'Invoeren projectpersoneel'!AA290</f>
        <v>0</v>
      </c>
      <c r="Y272" s="31">
        <f>'Invoeren projectpersoneel'!AB290</f>
        <v>0</v>
      </c>
      <c r="Z272" s="31">
        <f>'Invoeren projectpersoneel'!AC290</f>
        <v>0</v>
      </c>
      <c r="AA272" s="248">
        <f>'Invoeren projectpersoneel'!AD290</f>
        <v>0</v>
      </c>
      <c r="AB272" s="248">
        <f>'Invoeren projectpersoneel'!AE290</f>
        <v>0</v>
      </c>
      <c r="AC272" s="31">
        <f>'Invoeren projectpersoneel'!AF290</f>
        <v>0</v>
      </c>
      <c r="AD272" s="31">
        <f>'Invoeren projectpersoneel'!AG290</f>
        <v>0</v>
      </c>
      <c r="AE272" s="31">
        <f>'Invoeren projectpersoneel'!AH290</f>
        <v>0</v>
      </c>
      <c r="AF272" s="31">
        <f>'Invoeren projectpersoneel'!AI290</f>
        <v>0</v>
      </c>
      <c r="AG272" s="31">
        <f>'Invoeren projectpersoneel'!AJ290</f>
        <v>0</v>
      </c>
    </row>
    <row r="273" spans="1:33" x14ac:dyDescent="0.3">
      <c r="A273" s="31">
        <f>'Invoeren projectpersoneel'!D291</f>
        <v>272</v>
      </c>
      <c r="B273" s="31">
        <f>'Invoeren projectpersoneel'!F291</f>
        <v>0</v>
      </c>
      <c r="C273" s="31">
        <f>'Invoeren projectpersoneel'!G291</f>
        <v>0</v>
      </c>
      <c r="D273" s="31" t="e">
        <f>'Invoeren projectpersoneel'!#REF!</f>
        <v>#REF!</v>
      </c>
      <c r="E273" s="31">
        <f>'Invoeren projectpersoneel'!H291</f>
        <v>0</v>
      </c>
      <c r="F273" s="31">
        <f>'Invoeren projectpersoneel'!I291</f>
        <v>0</v>
      </c>
      <c r="G273" s="31">
        <f>'Invoeren projectpersoneel'!J291</f>
        <v>0</v>
      </c>
      <c r="H273" s="31" t="str">
        <f>'Invoeren projectpersoneel'!K291</f>
        <v>intern personeel</v>
      </c>
      <c r="I273" s="31">
        <f>'Invoeren projectpersoneel'!L291</f>
        <v>0</v>
      </c>
      <c r="J273" s="31" t="str">
        <f>'Invoeren projectpersoneel'!M291</f>
        <v/>
      </c>
      <c r="K273" s="31" t="str">
        <f>'Invoeren projectpersoneel'!N291</f>
        <v>nee</v>
      </c>
      <c r="L273" s="31">
        <f>'Invoeren projectpersoneel'!O291</f>
        <v>0</v>
      </c>
      <c r="M273" s="31">
        <f>'Invoeren projectpersoneel'!P291</f>
        <v>0</v>
      </c>
      <c r="N273" s="248">
        <f>'Invoeren projectpersoneel'!Q291</f>
        <v>0</v>
      </c>
      <c r="O273" s="248">
        <f>'Invoeren projectpersoneel'!R291</f>
        <v>0</v>
      </c>
      <c r="P273" s="31">
        <f>'Invoeren projectpersoneel'!S291</f>
        <v>0</v>
      </c>
      <c r="Q273" s="31">
        <f>'Invoeren projectpersoneel'!T291</f>
        <v>0</v>
      </c>
      <c r="R273" s="31">
        <f>'Invoeren projectpersoneel'!U291</f>
        <v>0</v>
      </c>
      <c r="S273" s="31">
        <f>'Invoeren projectpersoneel'!V291</f>
        <v>0</v>
      </c>
      <c r="T273" s="31">
        <f>'Invoeren projectpersoneel'!W291</f>
        <v>0</v>
      </c>
      <c r="U273" s="31">
        <f>'Invoeren projectpersoneel'!X291</f>
        <v>0</v>
      </c>
      <c r="V273" s="31" t="str">
        <f>'Invoeren projectpersoneel'!Y291</f>
        <v>intern personeel</v>
      </c>
      <c r="W273" s="31">
        <f>'Invoeren projectpersoneel'!Z291</f>
        <v>0</v>
      </c>
      <c r="X273" s="31">
        <f>'Invoeren projectpersoneel'!AA291</f>
        <v>0</v>
      </c>
      <c r="Y273" s="31">
        <f>'Invoeren projectpersoneel'!AB291</f>
        <v>0</v>
      </c>
      <c r="Z273" s="31">
        <f>'Invoeren projectpersoneel'!AC291</f>
        <v>0</v>
      </c>
      <c r="AA273" s="248">
        <f>'Invoeren projectpersoneel'!AD291</f>
        <v>0</v>
      </c>
      <c r="AB273" s="248">
        <f>'Invoeren projectpersoneel'!AE291</f>
        <v>0</v>
      </c>
      <c r="AC273" s="31">
        <f>'Invoeren projectpersoneel'!AF291</f>
        <v>0</v>
      </c>
      <c r="AD273" s="31">
        <f>'Invoeren projectpersoneel'!AG291</f>
        <v>0</v>
      </c>
      <c r="AE273" s="31">
        <f>'Invoeren projectpersoneel'!AH291</f>
        <v>0</v>
      </c>
      <c r="AF273" s="31">
        <f>'Invoeren projectpersoneel'!AI291</f>
        <v>0</v>
      </c>
      <c r="AG273" s="31">
        <f>'Invoeren projectpersoneel'!AJ291</f>
        <v>0</v>
      </c>
    </row>
    <row r="274" spans="1:33" x14ac:dyDescent="0.3">
      <c r="A274" s="31">
        <f>'Invoeren projectpersoneel'!D292</f>
        <v>273</v>
      </c>
      <c r="B274" s="31">
        <f>'Invoeren projectpersoneel'!F292</f>
        <v>0</v>
      </c>
      <c r="C274" s="31">
        <f>'Invoeren projectpersoneel'!G292</f>
        <v>0</v>
      </c>
      <c r="D274" s="31" t="e">
        <f>'Invoeren projectpersoneel'!#REF!</f>
        <v>#REF!</v>
      </c>
      <c r="E274" s="31">
        <f>'Invoeren projectpersoneel'!H292</f>
        <v>0</v>
      </c>
      <c r="F274" s="31">
        <f>'Invoeren projectpersoneel'!I292</f>
        <v>0</v>
      </c>
      <c r="G274" s="31">
        <f>'Invoeren projectpersoneel'!J292</f>
        <v>0</v>
      </c>
      <c r="H274" s="31" t="str">
        <f>'Invoeren projectpersoneel'!K292</f>
        <v>intern personeel</v>
      </c>
      <c r="I274" s="31">
        <f>'Invoeren projectpersoneel'!L292</f>
        <v>0</v>
      </c>
      <c r="J274" s="31" t="str">
        <f>'Invoeren projectpersoneel'!M292</f>
        <v/>
      </c>
      <c r="K274" s="31" t="str">
        <f>'Invoeren projectpersoneel'!N292</f>
        <v>nee</v>
      </c>
      <c r="L274" s="31">
        <f>'Invoeren projectpersoneel'!O292</f>
        <v>0</v>
      </c>
      <c r="M274" s="31">
        <f>'Invoeren projectpersoneel'!P292</f>
        <v>0</v>
      </c>
      <c r="N274" s="248">
        <f>'Invoeren projectpersoneel'!Q292</f>
        <v>0</v>
      </c>
      <c r="O274" s="248">
        <f>'Invoeren projectpersoneel'!R292</f>
        <v>0</v>
      </c>
      <c r="P274" s="31">
        <f>'Invoeren projectpersoneel'!S292</f>
        <v>0</v>
      </c>
      <c r="Q274" s="31">
        <f>'Invoeren projectpersoneel'!T292</f>
        <v>0</v>
      </c>
      <c r="R274" s="31">
        <f>'Invoeren projectpersoneel'!U292</f>
        <v>0</v>
      </c>
      <c r="S274" s="31">
        <f>'Invoeren projectpersoneel'!V292</f>
        <v>0</v>
      </c>
      <c r="T274" s="31">
        <f>'Invoeren projectpersoneel'!W292</f>
        <v>0</v>
      </c>
      <c r="U274" s="31">
        <f>'Invoeren projectpersoneel'!X292</f>
        <v>0</v>
      </c>
      <c r="V274" s="31" t="str">
        <f>'Invoeren projectpersoneel'!Y292</f>
        <v>intern personeel</v>
      </c>
      <c r="W274" s="31">
        <f>'Invoeren projectpersoneel'!Z292</f>
        <v>0</v>
      </c>
      <c r="X274" s="31">
        <f>'Invoeren projectpersoneel'!AA292</f>
        <v>0</v>
      </c>
      <c r="Y274" s="31">
        <f>'Invoeren projectpersoneel'!AB292</f>
        <v>0</v>
      </c>
      <c r="Z274" s="31">
        <f>'Invoeren projectpersoneel'!AC292</f>
        <v>0</v>
      </c>
      <c r="AA274" s="248">
        <f>'Invoeren projectpersoneel'!AD292</f>
        <v>0</v>
      </c>
      <c r="AB274" s="248">
        <f>'Invoeren projectpersoneel'!AE292</f>
        <v>0</v>
      </c>
      <c r="AC274" s="31">
        <f>'Invoeren projectpersoneel'!AF292</f>
        <v>0</v>
      </c>
      <c r="AD274" s="31">
        <f>'Invoeren projectpersoneel'!AG292</f>
        <v>0</v>
      </c>
      <c r="AE274" s="31">
        <f>'Invoeren projectpersoneel'!AH292</f>
        <v>0</v>
      </c>
      <c r="AF274" s="31">
        <f>'Invoeren projectpersoneel'!AI292</f>
        <v>0</v>
      </c>
      <c r="AG274" s="31">
        <f>'Invoeren projectpersoneel'!AJ292</f>
        <v>0</v>
      </c>
    </row>
    <row r="275" spans="1:33" x14ac:dyDescent="0.3">
      <c r="A275" s="31">
        <f>'Invoeren projectpersoneel'!D293</f>
        <v>274</v>
      </c>
      <c r="B275" s="31">
        <f>'Invoeren projectpersoneel'!F293</f>
        <v>0</v>
      </c>
      <c r="C275" s="31">
        <f>'Invoeren projectpersoneel'!G293</f>
        <v>0</v>
      </c>
      <c r="D275" s="31" t="e">
        <f>'Invoeren projectpersoneel'!#REF!</f>
        <v>#REF!</v>
      </c>
      <c r="E275" s="31">
        <f>'Invoeren projectpersoneel'!H293</f>
        <v>0</v>
      </c>
      <c r="F275" s="31">
        <f>'Invoeren projectpersoneel'!I293</f>
        <v>0</v>
      </c>
      <c r="G275" s="31">
        <f>'Invoeren projectpersoneel'!J293</f>
        <v>0</v>
      </c>
      <c r="H275" s="31" t="str">
        <f>'Invoeren projectpersoneel'!K293</f>
        <v>intern personeel</v>
      </c>
      <c r="I275" s="31">
        <f>'Invoeren projectpersoneel'!L293</f>
        <v>0</v>
      </c>
      <c r="J275" s="31" t="str">
        <f>'Invoeren projectpersoneel'!M293</f>
        <v/>
      </c>
      <c r="K275" s="31" t="str">
        <f>'Invoeren projectpersoneel'!N293</f>
        <v>nee</v>
      </c>
      <c r="L275" s="31">
        <f>'Invoeren projectpersoneel'!O293</f>
        <v>0</v>
      </c>
      <c r="M275" s="31">
        <f>'Invoeren projectpersoneel'!P293</f>
        <v>0</v>
      </c>
      <c r="N275" s="248">
        <f>'Invoeren projectpersoneel'!Q293</f>
        <v>0</v>
      </c>
      <c r="O275" s="248">
        <f>'Invoeren projectpersoneel'!R293</f>
        <v>0</v>
      </c>
      <c r="P275" s="31">
        <f>'Invoeren projectpersoneel'!S293</f>
        <v>0</v>
      </c>
      <c r="Q275" s="31">
        <f>'Invoeren projectpersoneel'!T293</f>
        <v>0</v>
      </c>
      <c r="R275" s="31">
        <f>'Invoeren projectpersoneel'!U293</f>
        <v>0</v>
      </c>
      <c r="S275" s="31">
        <f>'Invoeren projectpersoneel'!V293</f>
        <v>0</v>
      </c>
      <c r="T275" s="31">
        <f>'Invoeren projectpersoneel'!W293</f>
        <v>0</v>
      </c>
      <c r="U275" s="31">
        <f>'Invoeren projectpersoneel'!X293</f>
        <v>0</v>
      </c>
      <c r="V275" s="31" t="str">
        <f>'Invoeren projectpersoneel'!Y293</f>
        <v>intern personeel</v>
      </c>
      <c r="W275" s="31">
        <f>'Invoeren projectpersoneel'!Z293</f>
        <v>0</v>
      </c>
      <c r="X275" s="31">
        <f>'Invoeren projectpersoneel'!AA293</f>
        <v>0</v>
      </c>
      <c r="Y275" s="31">
        <f>'Invoeren projectpersoneel'!AB293</f>
        <v>0</v>
      </c>
      <c r="Z275" s="31">
        <f>'Invoeren projectpersoneel'!AC293</f>
        <v>0</v>
      </c>
      <c r="AA275" s="248">
        <f>'Invoeren projectpersoneel'!AD293</f>
        <v>0</v>
      </c>
      <c r="AB275" s="248">
        <f>'Invoeren projectpersoneel'!AE293</f>
        <v>0</v>
      </c>
      <c r="AC275" s="31">
        <f>'Invoeren projectpersoneel'!AF293</f>
        <v>0</v>
      </c>
      <c r="AD275" s="31">
        <f>'Invoeren projectpersoneel'!AG293</f>
        <v>0</v>
      </c>
      <c r="AE275" s="31">
        <f>'Invoeren projectpersoneel'!AH293</f>
        <v>0</v>
      </c>
      <c r="AF275" s="31">
        <f>'Invoeren projectpersoneel'!AI293</f>
        <v>0</v>
      </c>
      <c r="AG275" s="31">
        <f>'Invoeren projectpersoneel'!AJ293</f>
        <v>0</v>
      </c>
    </row>
    <row r="276" spans="1:33" x14ac:dyDescent="0.3">
      <c r="A276" s="31">
        <f>'Invoeren projectpersoneel'!D294</f>
        <v>275</v>
      </c>
      <c r="B276" s="31">
        <f>'Invoeren projectpersoneel'!F294</f>
        <v>0</v>
      </c>
      <c r="C276" s="31">
        <f>'Invoeren projectpersoneel'!G294</f>
        <v>0</v>
      </c>
      <c r="D276" s="31" t="e">
        <f>'Invoeren projectpersoneel'!#REF!</f>
        <v>#REF!</v>
      </c>
      <c r="E276" s="31">
        <f>'Invoeren projectpersoneel'!H294</f>
        <v>0</v>
      </c>
      <c r="F276" s="31">
        <f>'Invoeren projectpersoneel'!I294</f>
        <v>0</v>
      </c>
      <c r="G276" s="31">
        <f>'Invoeren projectpersoneel'!J294</f>
        <v>0</v>
      </c>
      <c r="H276" s="31" t="str">
        <f>'Invoeren projectpersoneel'!K294</f>
        <v>intern personeel</v>
      </c>
      <c r="I276" s="31">
        <f>'Invoeren projectpersoneel'!L294</f>
        <v>0</v>
      </c>
      <c r="J276" s="31" t="str">
        <f>'Invoeren projectpersoneel'!M294</f>
        <v/>
      </c>
      <c r="K276" s="31" t="str">
        <f>'Invoeren projectpersoneel'!N294</f>
        <v>nee</v>
      </c>
      <c r="L276" s="31">
        <f>'Invoeren projectpersoneel'!O294</f>
        <v>0</v>
      </c>
      <c r="M276" s="31">
        <f>'Invoeren projectpersoneel'!P294</f>
        <v>0</v>
      </c>
      <c r="N276" s="248">
        <f>'Invoeren projectpersoneel'!Q294</f>
        <v>0</v>
      </c>
      <c r="O276" s="248">
        <f>'Invoeren projectpersoneel'!R294</f>
        <v>0</v>
      </c>
      <c r="P276" s="31">
        <f>'Invoeren projectpersoneel'!S294</f>
        <v>0</v>
      </c>
      <c r="Q276" s="31">
        <f>'Invoeren projectpersoneel'!T294</f>
        <v>0</v>
      </c>
      <c r="R276" s="31">
        <f>'Invoeren projectpersoneel'!U294</f>
        <v>0</v>
      </c>
      <c r="S276" s="31">
        <f>'Invoeren projectpersoneel'!V294</f>
        <v>0</v>
      </c>
      <c r="T276" s="31">
        <f>'Invoeren projectpersoneel'!W294</f>
        <v>0</v>
      </c>
      <c r="U276" s="31">
        <f>'Invoeren projectpersoneel'!X294</f>
        <v>0</v>
      </c>
      <c r="V276" s="31" t="str">
        <f>'Invoeren projectpersoneel'!Y294</f>
        <v>intern personeel</v>
      </c>
      <c r="W276" s="31">
        <f>'Invoeren projectpersoneel'!Z294</f>
        <v>0</v>
      </c>
      <c r="X276" s="31">
        <f>'Invoeren projectpersoneel'!AA294</f>
        <v>0</v>
      </c>
      <c r="Y276" s="31">
        <f>'Invoeren projectpersoneel'!AB294</f>
        <v>0</v>
      </c>
      <c r="Z276" s="31">
        <f>'Invoeren projectpersoneel'!AC294</f>
        <v>0</v>
      </c>
      <c r="AA276" s="248">
        <f>'Invoeren projectpersoneel'!AD294</f>
        <v>0</v>
      </c>
      <c r="AB276" s="248">
        <f>'Invoeren projectpersoneel'!AE294</f>
        <v>0</v>
      </c>
      <c r="AC276" s="31">
        <f>'Invoeren projectpersoneel'!AF294</f>
        <v>0</v>
      </c>
      <c r="AD276" s="31">
        <f>'Invoeren projectpersoneel'!AG294</f>
        <v>0</v>
      </c>
      <c r="AE276" s="31">
        <f>'Invoeren projectpersoneel'!AH294</f>
        <v>0</v>
      </c>
      <c r="AF276" s="31">
        <f>'Invoeren projectpersoneel'!AI294</f>
        <v>0</v>
      </c>
      <c r="AG276" s="31">
        <f>'Invoeren projectpersoneel'!AJ294</f>
        <v>0</v>
      </c>
    </row>
    <row r="277" spans="1:33" x14ac:dyDescent="0.3">
      <c r="A277" s="31">
        <f>'Invoeren projectpersoneel'!D295</f>
        <v>276</v>
      </c>
      <c r="B277" s="31">
        <f>'Invoeren projectpersoneel'!F295</f>
        <v>0</v>
      </c>
      <c r="C277" s="31">
        <f>'Invoeren projectpersoneel'!G295</f>
        <v>0</v>
      </c>
      <c r="D277" s="31" t="e">
        <f>'Invoeren projectpersoneel'!#REF!</f>
        <v>#REF!</v>
      </c>
      <c r="E277" s="31">
        <f>'Invoeren projectpersoneel'!H295</f>
        <v>0</v>
      </c>
      <c r="F277" s="31">
        <f>'Invoeren projectpersoneel'!I295</f>
        <v>0</v>
      </c>
      <c r="G277" s="31">
        <f>'Invoeren projectpersoneel'!J295</f>
        <v>0</v>
      </c>
      <c r="H277" s="31" t="str">
        <f>'Invoeren projectpersoneel'!K295</f>
        <v>intern personeel</v>
      </c>
      <c r="I277" s="31">
        <f>'Invoeren projectpersoneel'!L295</f>
        <v>0</v>
      </c>
      <c r="J277" s="31" t="str">
        <f>'Invoeren projectpersoneel'!M295</f>
        <v/>
      </c>
      <c r="K277" s="31" t="str">
        <f>'Invoeren projectpersoneel'!N295</f>
        <v>nee</v>
      </c>
      <c r="L277" s="31">
        <f>'Invoeren projectpersoneel'!O295</f>
        <v>0</v>
      </c>
      <c r="M277" s="31">
        <f>'Invoeren projectpersoneel'!P295</f>
        <v>0</v>
      </c>
      <c r="N277" s="248">
        <f>'Invoeren projectpersoneel'!Q295</f>
        <v>0</v>
      </c>
      <c r="O277" s="248">
        <f>'Invoeren projectpersoneel'!R295</f>
        <v>0</v>
      </c>
      <c r="P277" s="31">
        <f>'Invoeren projectpersoneel'!S295</f>
        <v>0</v>
      </c>
      <c r="Q277" s="31">
        <f>'Invoeren projectpersoneel'!T295</f>
        <v>0</v>
      </c>
      <c r="R277" s="31">
        <f>'Invoeren projectpersoneel'!U295</f>
        <v>0</v>
      </c>
      <c r="S277" s="31">
        <f>'Invoeren projectpersoneel'!V295</f>
        <v>0</v>
      </c>
      <c r="T277" s="31">
        <f>'Invoeren projectpersoneel'!W295</f>
        <v>0</v>
      </c>
      <c r="U277" s="31">
        <f>'Invoeren projectpersoneel'!X295</f>
        <v>0</v>
      </c>
      <c r="V277" s="31" t="str">
        <f>'Invoeren projectpersoneel'!Y295</f>
        <v>intern personeel</v>
      </c>
      <c r="W277" s="31">
        <f>'Invoeren projectpersoneel'!Z295</f>
        <v>0</v>
      </c>
      <c r="X277" s="31">
        <f>'Invoeren projectpersoneel'!AA295</f>
        <v>0</v>
      </c>
      <c r="Y277" s="31">
        <f>'Invoeren projectpersoneel'!AB295</f>
        <v>0</v>
      </c>
      <c r="Z277" s="31">
        <f>'Invoeren projectpersoneel'!AC295</f>
        <v>0</v>
      </c>
      <c r="AA277" s="248">
        <f>'Invoeren projectpersoneel'!AD295</f>
        <v>0</v>
      </c>
      <c r="AB277" s="248">
        <f>'Invoeren projectpersoneel'!AE295</f>
        <v>0</v>
      </c>
      <c r="AC277" s="31">
        <f>'Invoeren projectpersoneel'!AF295</f>
        <v>0</v>
      </c>
      <c r="AD277" s="31">
        <f>'Invoeren projectpersoneel'!AG295</f>
        <v>0</v>
      </c>
      <c r="AE277" s="31">
        <f>'Invoeren projectpersoneel'!AH295</f>
        <v>0</v>
      </c>
      <c r="AF277" s="31">
        <f>'Invoeren projectpersoneel'!AI295</f>
        <v>0</v>
      </c>
      <c r="AG277" s="31">
        <f>'Invoeren projectpersoneel'!AJ295</f>
        <v>0</v>
      </c>
    </row>
    <row r="278" spans="1:33" x14ac:dyDescent="0.3">
      <c r="A278" s="31">
        <f>'Invoeren projectpersoneel'!D296</f>
        <v>277</v>
      </c>
      <c r="B278" s="31">
        <f>'Invoeren projectpersoneel'!F296</f>
        <v>0</v>
      </c>
      <c r="C278" s="31">
        <f>'Invoeren projectpersoneel'!G296</f>
        <v>0</v>
      </c>
      <c r="D278" s="31" t="e">
        <f>'Invoeren projectpersoneel'!#REF!</f>
        <v>#REF!</v>
      </c>
      <c r="E278" s="31">
        <f>'Invoeren projectpersoneel'!H296</f>
        <v>0</v>
      </c>
      <c r="F278" s="31">
        <f>'Invoeren projectpersoneel'!I296</f>
        <v>0</v>
      </c>
      <c r="G278" s="31">
        <f>'Invoeren projectpersoneel'!J296</f>
        <v>0</v>
      </c>
      <c r="H278" s="31" t="str">
        <f>'Invoeren projectpersoneel'!K296</f>
        <v>intern personeel</v>
      </c>
      <c r="I278" s="31">
        <f>'Invoeren projectpersoneel'!L296</f>
        <v>0</v>
      </c>
      <c r="J278" s="31" t="str">
        <f>'Invoeren projectpersoneel'!M296</f>
        <v/>
      </c>
      <c r="K278" s="31" t="str">
        <f>'Invoeren projectpersoneel'!N296</f>
        <v>nee</v>
      </c>
      <c r="L278" s="31">
        <f>'Invoeren projectpersoneel'!O296</f>
        <v>0</v>
      </c>
      <c r="M278" s="31">
        <f>'Invoeren projectpersoneel'!P296</f>
        <v>0</v>
      </c>
      <c r="N278" s="248">
        <f>'Invoeren projectpersoneel'!Q296</f>
        <v>0</v>
      </c>
      <c r="O278" s="248">
        <f>'Invoeren projectpersoneel'!R296</f>
        <v>0</v>
      </c>
      <c r="P278" s="31">
        <f>'Invoeren projectpersoneel'!S296</f>
        <v>0</v>
      </c>
      <c r="Q278" s="31">
        <f>'Invoeren projectpersoneel'!T296</f>
        <v>0</v>
      </c>
      <c r="R278" s="31">
        <f>'Invoeren projectpersoneel'!U296</f>
        <v>0</v>
      </c>
      <c r="S278" s="31">
        <f>'Invoeren projectpersoneel'!V296</f>
        <v>0</v>
      </c>
      <c r="T278" s="31">
        <f>'Invoeren projectpersoneel'!W296</f>
        <v>0</v>
      </c>
      <c r="U278" s="31">
        <f>'Invoeren projectpersoneel'!X296</f>
        <v>0</v>
      </c>
      <c r="V278" s="31" t="str">
        <f>'Invoeren projectpersoneel'!Y296</f>
        <v>intern personeel</v>
      </c>
      <c r="W278" s="31">
        <f>'Invoeren projectpersoneel'!Z296</f>
        <v>0</v>
      </c>
      <c r="X278" s="31">
        <f>'Invoeren projectpersoneel'!AA296</f>
        <v>0</v>
      </c>
      <c r="Y278" s="31">
        <f>'Invoeren projectpersoneel'!AB296</f>
        <v>0</v>
      </c>
      <c r="Z278" s="31">
        <f>'Invoeren projectpersoneel'!AC296</f>
        <v>0</v>
      </c>
      <c r="AA278" s="248">
        <f>'Invoeren projectpersoneel'!AD296</f>
        <v>0</v>
      </c>
      <c r="AB278" s="248">
        <f>'Invoeren projectpersoneel'!AE296</f>
        <v>0</v>
      </c>
      <c r="AC278" s="31">
        <f>'Invoeren projectpersoneel'!AF296</f>
        <v>0</v>
      </c>
      <c r="AD278" s="31">
        <f>'Invoeren projectpersoneel'!AG296</f>
        <v>0</v>
      </c>
      <c r="AE278" s="31">
        <f>'Invoeren projectpersoneel'!AH296</f>
        <v>0</v>
      </c>
      <c r="AF278" s="31">
        <f>'Invoeren projectpersoneel'!AI296</f>
        <v>0</v>
      </c>
      <c r="AG278" s="31">
        <f>'Invoeren projectpersoneel'!AJ296</f>
        <v>0</v>
      </c>
    </row>
    <row r="279" spans="1:33" x14ac:dyDescent="0.3">
      <c r="A279" s="31">
        <f>'Invoeren projectpersoneel'!D297</f>
        <v>278</v>
      </c>
      <c r="B279" s="31">
        <f>'Invoeren projectpersoneel'!F297</f>
        <v>0</v>
      </c>
      <c r="C279" s="31">
        <f>'Invoeren projectpersoneel'!G297</f>
        <v>0</v>
      </c>
      <c r="D279" s="31" t="e">
        <f>'Invoeren projectpersoneel'!#REF!</f>
        <v>#REF!</v>
      </c>
      <c r="E279" s="31">
        <f>'Invoeren projectpersoneel'!H297</f>
        <v>0</v>
      </c>
      <c r="F279" s="31">
        <f>'Invoeren projectpersoneel'!I297</f>
        <v>0</v>
      </c>
      <c r="G279" s="31">
        <f>'Invoeren projectpersoneel'!J297</f>
        <v>0</v>
      </c>
      <c r="H279" s="31" t="str">
        <f>'Invoeren projectpersoneel'!K297</f>
        <v>intern personeel</v>
      </c>
      <c r="I279" s="31">
        <f>'Invoeren projectpersoneel'!L297</f>
        <v>0</v>
      </c>
      <c r="J279" s="31" t="str">
        <f>'Invoeren projectpersoneel'!M297</f>
        <v/>
      </c>
      <c r="K279" s="31" t="str">
        <f>'Invoeren projectpersoneel'!N297</f>
        <v>nee</v>
      </c>
      <c r="L279" s="31">
        <f>'Invoeren projectpersoneel'!O297</f>
        <v>0</v>
      </c>
      <c r="M279" s="31">
        <f>'Invoeren projectpersoneel'!P297</f>
        <v>0</v>
      </c>
      <c r="N279" s="248">
        <f>'Invoeren projectpersoneel'!Q297</f>
        <v>0</v>
      </c>
      <c r="O279" s="248">
        <f>'Invoeren projectpersoneel'!R297</f>
        <v>0</v>
      </c>
      <c r="P279" s="31">
        <f>'Invoeren projectpersoneel'!S297</f>
        <v>0</v>
      </c>
      <c r="Q279" s="31">
        <f>'Invoeren projectpersoneel'!T297</f>
        <v>0</v>
      </c>
      <c r="R279" s="31">
        <f>'Invoeren projectpersoneel'!U297</f>
        <v>0</v>
      </c>
      <c r="S279" s="31">
        <f>'Invoeren projectpersoneel'!V297</f>
        <v>0</v>
      </c>
      <c r="T279" s="31">
        <f>'Invoeren projectpersoneel'!W297</f>
        <v>0</v>
      </c>
      <c r="U279" s="31">
        <f>'Invoeren projectpersoneel'!X297</f>
        <v>0</v>
      </c>
      <c r="V279" s="31" t="str">
        <f>'Invoeren projectpersoneel'!Y297</f>
        <v>intern personeel</v>
      </c>
      <c r="W279" s="31">
        <f>'Invoeren projectpersoneel'!Z297</f>
        <v>0</v>
      </c>
      <c r="X279" s="31">
        <f>'Invoeren projectpersoneel'!AA297</f>
        <v>0</v>
      </c>
      <c r="Y279" s="31">
        <f>'Invoeren projectpersoneel'!AB297</f>
        <v>0</v>
      </c>
      <c r="Z279" s="31">
        <f>'Invoeren projectpersoneel'!AC297</f>
        <v>0</v>
      </c>
      <c r="AA279" s="248">
        <f>'Invoeren projectpersoneel'!AD297</f>
        <v>0</v>
      </c>
      <c r="AB279" s="248">
        <f>'Invoeren projectpersoneel'!AE297</f>
        <v>0</v>
      </c>
      <c r="AC279" s="31">
        <f>'Invoeren projectpersoneel'!AF297</f>
        <v>0</v>
      </c>
      <c r="AD279" s="31">
        <f>'Invoeren projectpersoneel'!AG297</f>
        <v>0</v>
      </c>
      <c r="AE279" s="31">
        <f>'Invoeren projectpersoneel'!AH297</f>
        <v>0</v>
      </c>
      <c r="AF279" s="31">
        <f>'Invoeren projectpersoneel'!AI297</f>
        <v>0</v>
      </c>
      <c r="AG279" s="31">
        <f>'Invoeren projectpersoneel'!AJ297</f>
        <v>0</v>
      </c>
    </row>
    <row r="280" spans="1:33" x14ac:dyDescent="0.3">
      <c r="A280" s="31">
        <f>'Invoeren projectpersoneel'!D298</f>
        <v>279</v>
      </c>
      <c r="B280" s="31">
        <f>'Invoeren projectpersoneel'!F298</f>
        <v>0</v>
      </c>
      <c r="C280" s="31">
        <f>'Invoeren projectpersoneel'!G298</f>
        <v>0</v>
      </c>
      <c r="D280" s="31" t="e">
        <f>'Invoeren projectpersoneel'!#REF!</f>
        <v>#REF!</v>
      </c>
      <c r="E280" s="31">
        <f>'Invoeren projectpersoneel'!H298</f>
        <v>0</v>
      </c>
      <c r="F280" s="31">
        <f>'Invoeren projectpersoneel'!I298</f>
        <v>0</v>
      </c>
      <c r="G280" s="31">
        <f>'Invoeren projectpersoneel'!J298</f>
        <v>0</v>
      </c>
      <c r="H280" s="31" t="str">
        <f>'Invoeren projectpersoneel'!K298</f>
        <v>intern personeel</v>
      </c>
      <c r="I280" s="31">
        <f>'Invoeren projectpersoneel'!L298</f>
        <v>0</v>
      </c>
      <c r="J280" s="31" t="str">
        <f>'Invoeren projectpersoneel'!M298</f>
        <v/>
      </c>
      <c r="K280" s="31" t="str">
        <f>'Invoeren projectpersoneel'!N298</f>
        <v>nee</v>
      </c>
      <c r="L280" s="31">
        <f>'Invoeren projectpersoneel'!O298</f>
        <v>0</v>
      </c>
      <c r="M280" s="31">
        <f>'Invoeren projectpersoneel'!P298</f>
        <v>0</v>
      </c>
      <c r="N280" s="248">
        <f>'Invoeren projectpersoneel'!Q298</f>
        <v>0</v>
      </c>
      <c r="O280" s="248">
        <f>'Invoeren projectpersoneel'!R298</f>
        <v>0</v>
      </c>
      <c r="P280" s="31">
        <f>'Invoeren projectpersoneel'!S298</f>
        <v>0</v>
      </c>
      <c r="Q280" s="31">
        <f>'Invoeren projectpersoneel'!T298</f>
        <v>0</v>
      </c>
      <c r="R280" s="31">
        <f>'Invoeren projectpersoneel'!U298</f>
        <v>0</v>
      </c>
      <c r="S280" s="31">
        <f>'Invoeren projectpersoneel'!V298</f>
        <v>0</v>
      </c>
      <c r="T280" s="31">
        <f>'Invoeren projectpersoneel'!W298</f>
        <v>0</v>
      </c>
      <c r="U280" s="31">
        <f>'Invoeren projectpersoneel'!X298</f>
        <v>0</v>
      </c>
      <c r="V280" s="31" t="str">
        <f>'Invoeren projectpersoneel'!Y298</f>
        <v>intern personeel</v>
      </c>
      <c r="W280" s="31">
        <f>'Invoeren projectpersoneel'!Z298</f>
        <v>0</v>
      </c>
      <c r="X280" s="31">
        <f>'Invoeren projectpersoneel'!AA298</f>
        <v>0</v>
      </c>
      <c r="Y280" s="31">
        <f>'Invoeren projectpersoneel'!AB298</f>
        <v>0</v>
      </c>
      <c r="Z280" s="31">
        <f>'Invoeren projectpersoneel'!AC298</f>
        <v>0</v>
      </c>
      <c r="AA280" s="248">
        <f>'Invoeren projectpersoneel'!AD298</f>
        <v>0</v>
      </c>
      <c r="AB280" s="248">
        <f>'Invoeren projectpersoneel'!AE298</f>
        <v>0</v>
      </c>
      <c r="AC280" s="31">
        <f>'Invoeren projectpersoneel'!AF298</f>
        <v>0</v>
      </c>
      <c r="AD280" s="31">
        <f>'Invoeren projectpersoneel'!AG298</f>
        <v>0</v>
      </c>
      <c r="AE280" s="31">
        <f>'Invoeren projectpersoneel'!AH298</f>
        <v>0</v>
      </c>
      <c r="AF280" s="31">
        <f>'Invoeren projectpersoneel'!AI298</f>
        <v>0</v>
      </c>
      <c r="AG280" s="31">
        <f>'Invoeren projectpersoneel'!AJ298</f>
        <v>0</v>
      </c>
    </row>
    <row r="281" spans="1:33" x14ac:dyDescent="0.3">
      <c r="A281" s="31">
        <f>'Invoeren projectpersoneel'!D299</f>
        <v>280</v>
      </c>
      <c r="B281" s="31">
        <f>'Invoeren projectpersoneel'!F299</f>
        <v>0</v>
      </c>
      <c r="C281" s="31">
        <f>'Invoeren projectpersoneel'!G299</f>
        <v>0</v>
      </c>
      <c r="D281" s="31" t="e">
        <f>'Invoeren projectpersoneel'!#REF!</f>
        <v>#REF!</v>
      </c>
      <c r="E281" s="31">
        <f>'Invoeren projectpersoneel'!H299</f>
        <v>0</v>
      </c>
      <c r="F281" s="31">
        <f>'Invoeren projectpersoneel'!I299</f>
        <v>0</v>
      </c>
      <c r="G281" s="31">
        <f>'Invoeren projectpersoneel'!J299</f>
        <v>0</v>
      </c>
      <c r="H281" s="31" t="str">
        <f>'Invoeren projectpersoneel'!K299</f>
        <v>intern personeel</v>
      </c>
      <c r="I281" s="31">
        <f>'Invoeren projectpersoneel'!L299</f>
        <v>0</v>
      </c>
      <c r="J281" s="31" t="str">
        <f>'Invoeren projectpersoneel'!M299</f>
        <v/>
      </c>
      <c r="K281" s="31" t="str">
        <f>'Invoeren projectpersoneel'!N299</f>
        <v>nee</v>
      </c>
      <c r="L281" s="31">
        <f>'Invoeren projectpersoneel'!O299</f>
        <v>0</v>
      </c>
      <c r="M281" s="31">
        <f>'Invoeren projectpersoneel'!P299</f>
        <v>0</v>
      </c>
      <c r="N281" s="248">
        <f>'Invoeren projectpersoneel'!Q299</f>
        <v>0</v>
      </c>
      <c r="O281" s="248">
        <f>'Invoeren projectpersoneel'!R299</f>
        <v>0</v>
      </c>
      <c r="P281" s="31">
        <f>'Invoeren projectpersoneel'!S299</f>
        <v>0</v>
      </c>
      <c r="Q281" s="31">
        <f>'Invoeren projectpersoneel'!T299</f>
        <v>0</v>
      </c>
      <c r="R281" s="31">
        <f>'Invoeren projectpersoneel'!U299</f>
        <v>0</v>
      </c>
      <c r="S281" s="31">
        <f>'Invoeren projectpersoneel'!V299</f>
        <v>0</v>
      </c>
      <c r="T281" s="31">
        <f>'Invoeren projectpersoneel'!W299</f>
        <v>0</v>
      </c>
      <c r="U281" s="31">
        <f>'Invoeren projectpersoneel'!X299</f>
        <v>0</v>
      </c>
      <c r="V281" s="31" t="str">
        <f>'Invoeren projectpersoneel'!Y299</f>
        <v>intern personeel</v>
      </c>
      <c r="W281" s="31">
        <f>'Invoeren projectpersoneel'!Z299</f>
        <v>0</v>
      </c>
      <c r="X281" s="31">
        <f>'Invoeren projectpersoneel'!AA299</f>
        <v>0</v>
      </c>
      <c r="Y281" s="31">
        <f>'Invoeren projectpersoneel'!AB299</f>
        <v>0</v>
      </c>
      <c r="Z281" s="31">
        <f>'Invoeren projectpersoneel'!AC299</f>
        <v>0</v>
      </c>
      <c r="AA281" s="248">
        <f>'Invoeren projectpersoneel'!AD299</f>
        <v>0</v>
      </c>
      <c r="AB281" s="248">
        <f>'Invoeren projectpersoneel'!AE299</f>
        <v>0</v>
      </c>
      <c r="AC281" s="31">
        <f>'Invoeren projectpersoneel'!AF299</f>
        <v>0</v>
      </c>
      <c r="AD281" s="31">
        <f>'Invoeren projectpersoneel'!AG299</f>
        <v>0</v>
      </c>
      <c r="AE281" s="31">
        <f>'Invoeren projectpersoneel'!AH299</f>
        <v>0</v>
      </c>
      <c r="AF281" s="31">
        <f>'Invoeren projectpersoneel'!AI299</f>
        <v>0</v>
      </c>
      <c r="AG281" s="31">
        <f>'Invoeren projectpersoneel'!AJ299</f>
        <v>0</v>
      </c>
    </row>
    <row r="282" spans="1:33" x14ac:dyDescent="0.3">
      <c r="A282" s="31">
        <f>'Invoeren projectpersoneel'!D300</f>
        <v>281</v>
      </c>
      <c r="B282" s="31">
        <f>'Invoeren projectpersoneel'!F300</f>
        <v>0</v>
      </c>
      <c r="C282" s="31">
        <f>'Invoeren projectpersoneel'!G300</f>
        <v>0</v>
      </c>
      <c r="D282" s="31" t="e">
        <f>'Invoeren projectpersoneel'!#REF!</f>
        <v>#REF!</v>
      </c>
      <c r="E282" s="31">
        <f>'Invoeren projectpersoneel'!H300</f>
        <v>0</v>
      </c>
      <c r="F282" s="31">
        <f>'Invoeren projectpersoneel'!I300</f>
        <v>0</v>
      </c>
      <c r="G282" s="31">
        <f>'Invoeren projectpersoneel'!J300</f>
        <v>0</v>
      </c>
      <c r="H282" s="31" t="str">
        <f>'Invoeren projectpersoneel'!K300</f>
        <v>intern personeel</v>
      </c>
      <c r="I282" s="31">
        <f>'Invoeren projectpersoneel'!L300</f>
        <v>0</v>
      </c>
      <c r="J282" s="31" t="str">
        <f>'Invoeren projectpersoneel'!M300</f>
        <v/>
      </c>
      <c r="K282" s="31" t="str">
        <f>'Invoeren projectpersoneel'!N300</f>
        <v>nee</v>
      </c>
      <c r="L282" s="31">
        <f>'Invoeren projectpersoneel'!O300</f>
        <v>0</v>
      </c>
      <c r="M282" s="31">
        <f>'Invoeren projectpersoneel'!P300</f>
        <v>0</v>
      </c>
      <c r="N282" s="248">
        <f>'Invoeren projectpersoneel'!Q300</f>
        <v>0</v>
      </c>
      <c r="O282" s="248">
        <f>'Invoeren projectpersoneel'!R300</f>
        <v>0</v>
      </c>
      <c r="P282" s="31">
        <f>'Invoeren projectpersoneel'!S300</f>
        <v>0</v>
      </c>
      <c r="Q282" s="31">
        <f>'Invoeren projectpersoneel'!T300</f>
        <v>0</v>
      </c>
      <c r="R282" s="31">
        <f>'Invoeren projectpersoneel'!U300</f>
        <v>0</v>
      </c>
      <c r="S282" s="31">
        <f>'Invoeren projectpersoneel'!V300</f>
        <v>0</v>
      </c>
      <c r="T282" s="31">
        <f>'Invoeren projectpersoneel'!W300</f>
        <v>0</v>
      </c>
      <c r="U282" s="31">
        <f>'Invoeren projectpersoneel'!X300</f>
        <v>0</v>
      </c>
      <c r="V282" s="31" t="str">
        <f>'Invoeren projectpersoneel'!Y300</f>
        <v>intern personeel</v>
      </c>
      <c r="W282" s="31">
        <f>'Invoeren projectpersoneel'!Z300</f>
        <v>0</v>
      </c>
      <c r="X282" s="31">
        <f>'Invoeren projectpersoneel'!AA300</f>
        <v>0</v>
      </c>
      <c r="Y282" s="31">
        <f>'Invoeren projectpersoneel'!AB300</f>
        <v>0</v>
      </c>
      <c r="Z282" s="31">
        <f>'Invoeren projectpersoneel'!AC300</f>
        <v>0</v>
      </c>
      <c r="AA282" s="248">
        <f>'Invoeren projectpersoneel'!AD300</f>
        <v>0</v>
      </c>
      <c r="AB282" s="248">
        <f>'Invoeren projectpersoneel'!AE300</f>
        <v>0</v>
      </c>
      <c r="AC282" s="31">
        <f>'Invoeren projectpersoneel'!AF300</f>
        <v>0</v>
      </c>
      <c r="AD282" s="31">
        <f>'Invoeren projectpersoneel'!AG300</f>
        <v>0</v>
      </c>
      <c r="AE282" s="31">
        <f>'Invoeren projectpersoneel'!AH300</f>
        <v>0</v>
      </c>
      <c r="AF282" s="31">
        <f>'Invoeren projectpersoneel'!AI300</f>
        <v>0</v>
      </c>
      <c r="AG282" s="31">
        <f>'Invoeren projectpersoneel'!AJ300</f>
        <v>0</v>
      </c>
    </row>
    <row r="283" spans="1:33" x14ac:dyDescent="0.3">
      <c r="A283" s="31">
        <f>'Invoeren projectpersoneel'!D301</f>
        <v>282</v>
      </c>
      <c r="B283" s="31">
        <f>'Invoeren projectpersoneel'!F301</f>
        <v>0</v>
      </c>
      <c r="C283" s="31">
        <f>'Invoeren projectpersoneel'!G301</f>
        <v>0</v>
      </c>
      <c r="D283" s="31" t="e">
        <f>'Invoeren projectpersoneel'!#REF!</f>
        <v>#REF!</v>
      </c>
      <c r="E283" s="31">
        <f>'Invoeren projectpersoneel'!H301</f>
        <v>0</v>
      </c>
      <c r="F283" s="31">
        <f>'Invoeren projectpersoneel'!I301</f>
        <v>0</v>
      </c>
      <c r="G283" s="31">
        <f>'Invoeren projectpersoneel'!J301</f>
        <v>0</v>
      </c>
      <c r="H283" s="31" t="str">
        <f>'Invoeren projectpersoneel'!K301</f>
        <v>intern personeel</v>
      </c>
      <c r="I283" s="31">
        <f>'Invoeren projectpersoneel'!L301</f>
        <v>0</v>
      </c>
      <c r="J283" s="31" t="str">
        <f>'Invoeren projectpersoneel'!M301</f>
        <v/>
      </c>
      <c r="K283" s="31" t="str">
        <f>'Invoeren projectpersoneel'!N301</f>
        <v>nee</v>
      </c>
      <c r="L283" s="31">
        <f>'Invoeren projectpersoneel'!O301</f>
        <v>0</v>
      </c>
      <c r="M283" s="31">
        <f>'Invoeren projectpersoneel'!P301</f>
        <v>0</v>
      </c>
      <c r="N283" s="248">
        <f>'Invoeren projectpersoneel'!Q301</f>
        <v>0</v>
      </c>
      <c r="O283" s="248">
        <f>'Invoeren projectpersoneel'!R301</f>
        <v>0</v>
      </c>
      <c r="P283" s="31">
        <f>'Invoeren projectpersoneel'!S301</f>
        <v>0</v>
      </c>
      <c r="Q283" s="31">
        <f>'Invoeren projectpersoneel'!T301</f>
        <v>0</v>
      </c>
      <c r="R283" s="31">
        <f>'Invoeren projectpersoneel'!U301</f>
        <v>0</v>
      </c>
      <c r="S283" s="31">
        <f>'Invoeren projectpersoneel'!V301</f>
        <v>0</v>
      </c>
      <c r="T283" s="31">
        <f>'Invoeren projectpersoneel'!W301</f>
        <v>0</v>
      </c>
      <c r="U283" s="31">
        <f>'Invoeren projectpersoneel'!X301</f>
        <v>0</v>
      </c>
      <c r="V283" s="31" t="str">
        <f>'Invoeren projectpersoneel'!Y301</f>
        <v>intern personeel</v>
      </c>
      <c r="W283" s="31">
        <f>'Invoeren projectpersoneel'!Z301</f>
        <v>0</v>
      </c>
      <c r="X283" s="31">
        <f>'Invoeren projectpersoneel'!AA301</f>
        <v>0</v>
      </c>
      <c r="Y283" s="31">
        <f>'Invoeren projectpersoneel'!AB301</f>
        <v>0</v>
      </c>
      <c r="Z283" s="31">
        <f>'Invoeren projectpersoneel'!AC301</f>
        <v>0</v>
      </c>
      <c r="AA283" s="248">
        <f>'Invoeren projectpersoneel'!AD301</f>
        <v>0</v>
      </c>
      <c r="AB283" s="248">
        <f>'Invoeren projectpersoneel'!AE301</f>
        <v>0</v>
      </c>
      <c r="AC283" s="31">
        <f>'Invoeren projectpersoneel'!AF301</f>
        <v>0</v>
      </c>
      <c r="AD283" s="31">
        <f>'Invoeren projectpersoneel'!AG301</f>
        <v>0</v>
      </c>
      <c r="AE283" s="31">
        <f>'Invoeren projectpersoneel'!AH301</f>
        <v>0</v>
      </c>
      <c r="AF283" s="31">
        <f>'Invoeren projectpersoneel'!AI301</f>
        <v>0</v>
      </c>
      <c r="AG283" s="31">
        <f>'Invoeren projectpersoneel'!AJ301</f>
        <v>0</v>
      </c>
    </row>
    <row r="284" spans="1:33" x14ac:dyDescent="0.3">
      <c r="A284" s="31">
        <f>'Invoeren projectpersoneel'!D302</f>
        <v>283</v>
      </c>
      <c r="B284" s="31">
        <f>'Invoeren projectpersoneel'!F302</f>
        <v>0</v>
      </c>
      <c r="C284" s="31">
        <f>'Invoeren projectpersoneel'!G302</f>
        <v>0</v>
      </c>
      <c r="D284" s="31" t="e">
        <f>'Invoeren projectpersoneel'!#REF!</f>
        <v>#REF!</v>
      </c>
      <c r="E284" s="31">
        <f>'Invoeren projectpersoneel'!H302</f>
        <v>0</v>
      </c>
      <c r="F284" s="31">
        <f>'Invoeren projectpersoneel'!I302</f>
        <v>0</v>
      </c>
      <c r="G284" s="31">
        <f>'Invoeren projectpersoneel'!J302</f>
        <v>0</v>
      </c>
      <c r="H284" s="31" t="str">
        <f>'Invoeren projectpersoneel'!K302</f>
        <v>intern personeel</v>
      </c>
      <c r="I284" s="31">
        <f>'Invoeren projectpersoneel'!L302</f>
        <v>0</v>
      </c>
      <c r="J284" s="31" t="str">
        <f>'Invoeren projectpersoneel'!M302</f>
        <v/>
      </c>
      <c r="K284" s="31" t="str">
        <f>'Invoeren projectpersoneel'!N302</f>
        <v>nee</v>
      </c>
      <c r="L284" s="31">
        <f>'Invoeren projectpersoneel'!O302</f>
        <v>0</v>
      </c>
      <c r="M284" s="31">
        <f>'Invoeren projectpersoneel'!P302</f>
        <v>0</v>
      </c>
      <c r="N284" s="248">
        <f>'Invoeren projectpersoneel'!Q302</f>
        <v>0</v>
      </c>
      <c r="O284" s="248">
        <f>'Invoeren projectpersoneel'!R302</f>
        <v>0</v>
      </c>
      <c r="P284" s="31">
        <f>'Invoeren projectpersoneel'!S302</f>
        <v>0</v>
      </c>
      <c r="Q284" s="31">
        <f>'Invoeren projectpersoneel'!T302</f>
        <v>0</v>
      </c>
      <c r="R284" s="31">
        <f>'Invoeren projectpersoneel'!U302</f>
        <v>0</v>
      </c>
      <c r="S284" s="31">
        <f>'Invoeren projectpersoneel'!V302</f>
        <v>0</v>
      </c>
      <c r="T284" s="31">
        <f>'Invoeren projectpersoneel'!W302</f>
        <v>0</v>
      </c>
      <c r="U284" s="31">
        <f>'Invoeren projectpersoneel'!X302</f>
        <v>0</v>
      </c>
      <c r="V284" s="31" t="str">
        <f>'Invoeren projectpersoneel'!Y302</f>
        <v>intern personeel</v>
      </c>
      <c r="W284" s="31">
        <f>'Invoeren projectpersoneel'!Z302</f>
        <v>0</v>
      </c>
      <c r="X284" s="31">
        <f>'Invoeren projectpersoneel'!AA302</f>
        <v>0</v>
      </c>
      <c r="Y284" s="31">
        <f>'Invoeren projectpersoneel'!AB302</f>
        <v>0</v>
      </c>
      <c r="Z284" s="31">
        <f>'Invoeren projectpersoneel'!AC302</f>
        <v>0</v>
      </c>
      <c r="AA284" s="248">
        <f>'Invoeren projectpersoneel'!AD302</f>
        <v>0</v>
      </c>
      <c r="AB284" s="248">
        <f>'Invoeren projectpersoneel'!AE302</f>
        <v>0</v>
      </c>
      <c r="AC284" s="31">
        <f>'Invoeren projectpersoneel'!AF302</f>
        <v>0</v>
      </c>
      <c r="AD284" s="31">
        <f>'Invoeren projectpersoneel'!AG302</f>
        <v>0</v>
      </c>
      <c r="AE284" s="31">
        <f>'Invoeren projectpersoneel'!AH302</f>
        <v>0</v>
      </c>
      <c r="AF284" s="31">
        <f>'Invoeren projectpersoneel'!AI302</f>
        <v>0</v>
      </c>
      <c r="AG284" s="31">
        <f>'Invoeren projectpersoneel'!AJ302</f>
        <v>0</v>
      </c>
    </row>
    <row r="285" spans="1:33" x14ac:dyDescent="0.3">
      <c r="A285" s="31">
        <f>'Invoeren projectpersoneel'!D303</f>
        <v>284</v>
      </c>
      <c r="B285" s="31">
        <f>'Invoeren projectpersoneel'!F303</f>
        <v>0</v>
      </c>
      <c r="C285" s="31">
        <f>'Invoeren projectpersoneel'!G303</f>
        <v>0</v>
      </c>
      <c r="D285" s="31" t="e">
        <f>'Invoeren projectpersoneel'!#REF!</f>
        <v>#REF!</v>
      </c>
      <c r="E285" s="31">
        <f>'Invoeren projectpersoneel'!H303</f>
        <v>0</v>
      </c>
      <c r="F285" s="31">
        <f>'Invoeren projectpersoneel'!I303</f>
        <v>0</v>
      </c>
      <c r="G285" s="31">
        <f>'Invoeren projectpersoneel'!J303</f>
        <v>0</v>
      </c>
      <c r="H285" s="31" t="str">
        <f>'Invoeren projectpersoneel'!K303</f>
        <v>intern personeel</v>
      </c>
      <c r="I285" s="31">
        <f>'Invoeren projectpersoneel'!L303</f>
        <v>0</v>
      </c>
      <c r="J285" s="31" t="str">
        <f>'Invoeren projectpersoneel'!M303</f>
        <v/>
      </c>
      <c r="K285" s="31" t="str">
        <f>'Invoeren projectpersoneel'!N303</f>
        <v>nee</v>
      </c>
      <c r="L285" s="31">
        <f>'Invoeren projectpersoneel'!O303</f>
        <v>0</v>
      </c>
      <c r="M285" s="31">
        <f>'Invoeren projectpersoneel'!P303</f>
        <v>0</v>
      </c>
      <c r="N285" s="248">
        <f>'Invoeren projectpersoneel'!Q303</f>
        <v>0</v>
      </c>
      <c r="O285" s="248">
        <f>'Invoeren projectpersoneel'!R303</f>
        <v>0</v>
      </c>
      <c r="P285" s="31">
        <f>'Invoeren projectpersoneel'!S303</f>
        <v>0</v>
      </c>
      <c r="Q285" s="31">
        <f>'Invoeren projectpersoneel'!T303</f>
        <v>0</v>
      </c>
      <c r="R285" s="31">
        <f>'Invoeren projectpersoneel'!U303</f>
        <v>0</v>
      </c>
      <c r="S285" s="31">
        <f>'Invoeren projectpersoneel'!V303</f>
        <v>0</v>
      </c>
      <c r="T285" s="31">
        <f>'Invoeren projectpersoneel'!W303</f>
        <v>0</v>
      </c>
      <c r="U285" s="31">
        <f>'Invoeren projectpersoneel'!X303</f>
        <v>0</v>
      </c>
      <c r="V285" s="31" t="str">
        <f>'Invoeren projectpersoneel'!Y303</f>
        <v>intern personeel</v>
      </c>
      <c r="W285" s="31">
        <f>'Invoeren projectpersoneel'!Z303</f>
        <v>0</v>
      </c>
      <c r="X285" s="31">
        <f>'Invoeren projectpersoneel'!AA303</f>
        <v>0</v>
      </c>
      <c r="Y285" s="31">
        <f>'Invoeren projectpersoneel'!AB303</f>
        <v>0</v>
      </c>
      <c r="Z285" s="31">
        <f>'Invoeren projectpersoneel'!AC303</f>
        <v>0</v>
      </c>
      <c r="AA285" s="248">
        <f>'Invoeren projectpersoneel'!AD303</f>
        <v>0</v>
      </c>
      <c r="AB285" s="248">
        <f>'Invoeren projectpersoneel'!AE303</f>
        <v>0</v>
      </c>
      <c r="AC285" s="31">
        <f>'Invoeren projectpersoneel'!AF303</f>
        <v>0</v>
      </c>
      <c r="AD285" s="31">
        <f>'Invoeren projectpersoneel'!AG303</f>
        <v>0</v>
      </c>
      <c r="AE285" s="31">
        <f>'Invoeren projectpersoneel'!AH303</f>
        <v>0</v>
      </c>
      <c r="AF285" s="31">
        <f>'Invoeren projectpersoneel'!AI303</f>
        <v>0</v>
      </c>
      <c r="AG285" s="31">
        <f>'Invoeren projectpersoneel'!AJ303</f>
        <v>0</v>
      </c>
    </row>
    <row r="286" spans="1:33" x14ac:dyDescent="0.3">
      <c r="A286" s="31">
        <f>'Invoeren projectpersoneel'!D304</f>
        <v>285</v>
      </c>
      <c r="B286" s="31">
        <f>'Invoeren projectpersoneel'!F304</f>
        <v>0</v>
      </c>
      <c r="C286" s="31">
        <f>'Invoeren projectpersoneel'!G304</f>
        <v>0</v>
      </c>
      <c r="D286" s="31" t="e">
        <f>'Invoeren projectpersoneel'!#REF!</f>
        <v>#REF!</v>
      </c>
      <c r="E286" s="31">
        <f>'Invoeren projectpersoneel'!H304</f>
        <v>0</v>
      </c>
      <c r="F286" s="31">
        <f>'Invoeren projectpersoneel'!I304</f>
        <v>0</v>
      </c>
      <c r="G286" s="31">
        <f>'Invoeren projectpersoneel'!J304</f>
        <v>0</v>
      </c>
      <c r="H286" s="31" t="str">
        <f>'Invoeren projectpersoneel'!K304</f>
        <v>intern personeel</v>
      </c>
      <c r="I286" s="31">
        <f>'Invoeren projectpersoneel'!L304</f>
        <v>0</v>
      </c>
      <c r="J286" s="31" t="str">
        <f>'Invoeren projectpersoneel'!M304</f>
        <v/>
      </c>
      <c r="K286" s="31" t="str">
        <f>'Invoeren projectpersoneel'!N304</f>
        <v>nee</v>
      </c>
      <c r="L286" s="31">
        <f>'Invoeren projectpersoneel'!O304</f>
        <v>0</v>
      </c>
      <c r="M286" s="31">
        <f>'Invoeren projectpersoneel'!P304</f>
        <v>0</v>
      </c>
      <c r="N286" s="248">
        <f>'Invoeren projectpersoneel'!Q304</f>
        <v>0</v>
      </c>
      <c r="O286" s="248">
        <f>'Invoeren projectpersoneel'!R304</f>
        <v>0</v>
      </c>
      <c r="P286" s="31">
        <f>'Invoeren projectpersoneel'!S304</f>
        <v>0</v>
      </c>
      <c r="Q286" s="31">
        <f>'Invoeren projectpersoneel'!T304</f>
        <v>0</v>
      </c>
      <c r="R286" s="31">
        <f>'Invoeren projectpersoneel'!U304</f>
        <v>0</v>
      </c>
      <c r="S286" s="31">
        <f>'Invoeren projectpersoneel'!V304</f>
        <v>0</v>
      </c>
      <c r="T286" s="31">
        <f>'Invoeren projectpersoneel'!W304</f>
        <v>0</v>
      </c>
      <c r="U286" s="31">
        <f>'Invoeren projectpersoneel'!X304</f>
        <v>0</v>
      </c>
      <c r="V286" s="31" t="str">
        <f>'Invoeren projectpersoneel'!Y304</f>
        <v>intern personeel</v>
      </c>
      <c r="W286" s="31">
        <f>'Invoeren projectpersoneel'!Z304</f>
        <v>0</v>
      </c>
      <c r="X286" s="31">
        <f>'Invoeren projectpersoneel'!AA304</f>
        <v>0</v>
      </c>
      <c r="Y286" s="31">
        <f>'Invoeren projectpersoneel'!AB304</f>
        <v>0</v>
      </c>
      <c r="Z286" s="31">
        <f>'Invoeren projectpersoneel'!AC304</f>
        <v>0</v>
      </c>
      <c r="AA286" s="248">
        <f>'Invoeren projectpersoneel'!AD304</f>
        <v>0</v>
      </c>
      <c r="AB286" s="248">
        <f>'Invoeren projectpersoneel'!AE304</f>
        <v>0</v>
      </c>
      <c r="AC286" s="31">
        <f>'Invoeren projectpersoneel'!AF304</f>
        <v>0</v>
      </c>
      <c r="AD286" s="31">
        <f>'Invoeren projectpersoneel'!AG304</f>
        <v>0</v>
      </c>
      <c r="AE286" s="31">
        <f>'Invoeren projectpersoneel'!AH304</f>
        <v>0</v>
      </c>
      <c r="AF286" s="31">
        <f>'Invoeren projectpersoneel'!AI304</f>
        <v>0</v>
      </c>
      <c r="AG286" s="31">
        <f>'Invoeren projectpersoneel'!AJ304</f>
        <v>0</v>
      </c>
    </row>
    <row r="287" spans="1:33" x14ac:dyDescent="0.3">
      <c r="A287" s="31">
        <f>'Invoeren projectpersoneel'!D305</f>
        <v>286</v>
      </c>
      <c r="B287" s="31">
        <f>'Invoeren projectpersoneel'!F305</f>
        <v>0</v>
      </c>
      <c r="C287" s="31">
        <f>'Invoeren projectpersoneel'!G305</f>
        <v>0</v>
      </c>
      <c r="D287" s="31" t="e">
        <f>'Invoeren projectpersoneel'!#REF!</f>
        <v>#REF!</v>
      </c>
      <c r="E287" s="31">
        <f>'Invoeren projectpersoneel'!H305</f>
        <v>0</v>
      </c>
      <c r="F287" s="31">
        <f>'Invoeren projectpersoneel'!I305</f>
        <v>0</v>
      </c>
      <c r="G287" s="31">
        <f>'Invoeren projectpersoneel'!J305</f>
        <v>0</v>
      </c>
      <c r="H287" s="31" t="str">
        <f>'Invoeren projectpersoneel'!K305</f>
        <v>intern personeel</v>
      </c>
      <c r="I287" s="31">
        <f>'Invoeren projectpersoneel'!L305</f>
        <v>0</v>
      </c>
      <c r="J287" s="31" t="str">
        <f>'Invoeren projectpersoneel'!M305</f>
        <v/>
      </c>
      <c r="K287" s="31" t="str">
        <f>'Invoeren projectpersoneel'!N305</f>
        <v>nee</v>
      </c>
      <c r="L287" s="31">
        <f>'Invoeren projectpersoneel'!O305</f>
        <v>0</v>
      </c>
      <c r="M287" s="31">
        <f>'Invoeren projectpersoneel'!P305</f>
        <v>0</v>
      </c>
      <c r="N287" s="248">
        <f>'Invoeren projectpersoneel'!Q305</f>
        <v>0</v>
      </c>
      <c r="O287" s="248">
        <f>'Invoeren projectpersoneel'!R305</f>
        <v>0</v>
      </c>
      <c r="P287" s="31">
        <f>'Invoeren projectpersoneel'!S305</f>
        <v>0</v>
      </c>
      <c r="Q287" s="31">
        <f>'Invoeren projectpersoneel'!T305</f>
        <v>0</v>
      </c>
      <c r="R287" s="31">
        <f>'Invoeren projectpersoneel'!U305</f>
        <v>0</v>
      </c>
      <c r="S287" s="31">
        <f>'Invoeren projectpersoneel'!V305</f>
        <v>0</v>
      </c>
      <c r="T287" s="31">
        <f>'Invoeren projectpersoneel'!W305</f>
        <v>0</v>
      </c>
      <c r="U287" s="31">
        <f>'Invoeren projectpersoneel'!X305</f>
        <v>0</v>
      </c>
      <c r="V287" s="31" t="str">
        <f>'Invoeren projectpersoneel'!Y305</f>
        <v>intern personeel</v>
      </c>
      <c r="W287" s="31">
        <f>'Invoeren projectpersoneel'!Z305</f>
        <v>0</v>
      </c>
      <c r="X287" s="31">
        <f>'Invoeren projectpersoneel'!AA305</f>
        <v>0</v>
      </c>
      <c r="Y287" s="31">
        <f>'Invoeren projectpersoneel'!AB305</f>
        <v>0</v>
      </c>
      <c r="Z287" s="31">
        <f>'Invoeren projectpersoneel'!AC305</f>
        <v>0</v>
      </c>
      <c r="AA287" s="248">
        <f>'Invoeren projectpersoneel'!AD305</f>
        <v>0</v>
      </c>
      <c r="AB287" s="248">
        <f>'Invoeren projectpersoneel'!AE305</f>
        <v>0</v>
      </c>
      <c r="AC287" s="31">
        <f>'Invoeren projectpersoneel'!AF305</f>
        <v>0</v>
      </c>
      <c r="AD287" s="31">
        <f>'Invoeren projectpersoneel'!AG305</f>
        <v>0</v>
      </c>
      <c r="AE287" s="31">
        <f>'Invoeren projectpersoneel'!AH305</f>
        <v>0</v>
      </c>
      <c r="AF287" s="31">
        <f>'Invoeren projectpersoneel'!AI305</f>
        <v>0</v>
      </c>
      <c r="AG287" s="31">
        <f>'Invoeren projectpersoneel'!AJ305</f>
        <v>0</v>
      </c>
    </row>
    <row r="288" spans="1:33" x14ac:dyDescent="0.3">
      <c r="A288" s="31">
        <f>'Invoeren projectpersoneel'!D306</f>
        <v>287</v>
      </c>
      <c r="B288" s="31">
        <f>'Invoeren projectpersoneel'!F306</f>
        <v>0</v>
      </c>
      <c r="C288" s="31">
        <f>'Invoeren projectpersoneel'!G306</f>
        <v>0</v>
      </c>
      <c r="D288" s="31" t="e">
        <f>'Invoeren projectpersoneel'!#REF!</f>
        <v>#REF!</v>
      </c>
      <c r="E288" s="31">
        <f>'Invoeren projectpersoneel'!H306</f>
        <v>0</v>
      </c>
      <c r="F288" s="31">
        <f>'Invoeren projectpersoneel'!I306</f>
        <v>0</v>
      </c>
      <c r="G288" s="31">
        <f>'Invoeren projectpersoneel'!J306</f>
        <v>0</v>
      </c>
      <c r="H288" s="31" t="str">
        <f>'Invoeren projectpersoneel'!K306</f>
        <v>intern personeel</v>
      </c>
      <c r="I288" s="31">
        <f>'Invoeren projectpersoneel'!L306</f>
        <v>0</v>
      </c>
      <c r="J288" s="31" t="str">
        <f>'Invoeren projectpersoneel'!M306</f>
        <v/>
      </c>
      <c r="K288" s="31" t="str">
        <f>'Invoeren projectpersoneel'!N306</f>
        <v>nee</v>
      </c>
      <c r="L288" s="31">
        <f>'Invoeren projectpersoneel'!O306</f>
        <v>0</v>
      </c>
      <c r="M288" s="31">
        <f>'Invoeren projectpersoneel'!P306</f>
        <v>0</v>
      </c>
      <c r="N288" s="248">
        <f>'Invoeren projectpersoneel'!Q306</f>
        <v>0</v>
      </c>
      <c r="O288" s="248">
        <f>'Invoeren projectpersoneel'!R306</f>
        <v>0</v>
      </c>
      <c r="P288" s="31">
        <f>'Invoeren projectpersoneel'!S306</f>
        <v>0</v>
      </c>
      <c r="Q288" s="31">
        <f>'Invoeren projectpersoneel'!T306</f>
        <v>0</v>
      </c>
      <c r="R288" s="31">
        <f>'Invoeren projectpersoneel'!U306</f>
        <v>0</v>
      </c>
      <c r="S288" s="31">
        <f>'Invoeren projectpersoneel'!V306</f>
        <v>0</v>
      </c>
      <c r="T288" s="31">
        <f>'Invoeren projectpersoneel'!W306</f>
        <v>0</v>
      </c>
      <c r="U288" s="31">
        <f>'Invoeren projectpersoneel'!X306</f>
        <v>0</v>
      </c>
      <c r="V288" s="31" t="str">
        <f>'Invoeren projectpersoneel'!Y306</f>
        <v>intern personeel</v>
      </c>
      <c r="W288" s="31">
        <f>'Invoeren projectpersoneel'!Z306</f>
        <v>0</v>
      </c>
      <c r="X288" s="31">
        <f>'Invoeren projectpersoneel'!AA306</f>
        <v>0</v>
      </c>
      <c r="Y288" s="31">
        <f>'Invoeren projectpersoneel'!AB306</f>
        <v>0</v>
      </c>
      <c r="Z288" s="31">
        <f>'Invoeren projectpersoneel'!AC306</f>
        <v>0</v>
      </c>
      <c r="AA288" s="248">
        <f>'Invoeren projectpersoneel'!AD306</f>
        <v>0</v>
      </c>
      <c r="AB288" s="248">
        <f>'Invoeren projectpersoneel'!AE306</f>
        <v>0</v>
      </c>
      <c r="AC288" s="31">
        <f>'Invoeren projectpersoneel'!AF306</f>
        <v>0</v>
      </c>
      <c r="AD288" s="31">
        <f>'Invoeren projectpersoneel'!AG306</f>
        <v>0</v>
      </c>
      <c r="AE288" s="31">
        <f>'Invoeren projectpersoneel'!AH306</f>
        <v>0</v>
      </c>
      <c r="AF288" s="31">
        <f>'Invoeren projectpersoneel'!AI306</f>
        <v>0</v>
      </c>
      <c r="AG288" s="31">
        <f>'Invoeren projectpersoneel'!AJ306</f>
        <v>0</v>
      </c>
    </row>
    <row r="289" spans="1:33" x14ac:dyDescent="0.3">
      <c r="A289" s="31">
        <f>'Invoeren projectpersoneel'!D307</f>
        <v>288</v>
      </c>
      <c r="B289" s="31">
        <f>'Invoeren projectpersoneel'!F307</f>
        <v>0</v>
      </c>
      <c r="C289" s="31">
        <f>'Invoeren projectpersoneel'!G307</f>
        <v>0</v>
      </c>
      <c r="D289" s="31" t="e">
        <f>'Invoeren projectpersoneel'!#REF!</f>
        <v>#REF!</v>
      </c>
      <c r="E289" s="31">
        <f>'Invoeren projectpersoneel'!H307</f>
        <v>0</v>
      </c>
      <c r="F289" s="31">
        <f>'Invoeren projectpersoneel'!I307</f>
        <v>0</v>
      </c>
      <c r="G289" s="31">
        <f>'Invoeren projectpersoneel'!J307</f>
        <v>0</v>
      </c>
      <c r="H289" s="31" t="str">
        <f>'Invoeren projectpersoneel'!K307</f>
        <v>intern personeel</v>
      </c>
      <c r="I289" s="31">
        <f>'Invoeren projectpersoneel'!L307</f>
        <v>0</v>
      </c>
      <c r="J289" s="31" t="str">
        <f>'Invoeren projectpersoneel'!M307</f>
        <v/>
      </c>
      <c r="K289" s="31" t="str">
        <f>'Invoeren projectpersoneel'!N307</f>
        <v>nee</v>
      </c>
      <c r="L289" s="31">
        <f>'Invoeren projectpersoneel'!O307</f>
        <v>0</v>
      </c>
      <c r="M289" s="31">
        <f>'Invoeren projectpersoneel'!P307</f>
        <v>0</v>
      </c>
      <c r="N289" s="248">
        <f>'Invoeren projectpersoneel'!Q307</f>
        <v>0</v>
      </c>
      <c r="O289" s="248">
        <f>'Invoeren projectpersoneel'!R307</f>
        <v>0</v>
      </c>
      <c r="P289" s="31">
        <f>'Invoeren projectpersoneel'!S307</f>
        <v>0</v>
      </c>
      <c r="Q289" s="31">
        <f>'Invoeren projectpersoneel'!T307</f>
        <v>0</v>
      </c>
      <c r="R289" s="31">
        <f>'Invoeren projectpersoneel'!U307</f>
        <v>0</v>
      </c>
      <c r="S289" s="31">
        <f>'Invoeren projectpersoneel'!V307</f>
        <v>0</v>
      </c>
      <c r="T289" s="31">
        <f>'Invoeren projectpersoneel'!W307</f>
        <v>0</v>
      </c>
      <c r="U289" s="31">
        <f>'Invoeren projectpersoneel'!X307</f>
        <v>0</v>
      </c>
      <c r="V289" s="31" t="str">
        <f>'Invoeren projectpersoneel'!Y307</f>
        <v>intern personeel</v>
      </c>
      <c r="W289" s="31">
        <f>'Invoeren projectpersoneel'!Z307</f>
        <v>0</v>
      </c>
      <c r="X289" s="31">
        <f>'Invoeren projectpersoneel'!AA307</f>
        <v>0</v>
      </c>
      <c r="Y289" s="31">
        <f>'Invoeren projectpersoneel'!AB307</f>
        <v>0</v>
      </c>
      <c r="Z289" s="31">
        <f>'Invoeren projectpersoneel'!AC307</f>
        <v>0</v>
      </c>
      <c r="AA289" s="248">
        <f>'Invoeren projectpersoneel'!AD307</f>
        <v>0</v>
      </c>
      <c r="AB289" s="248">
        <f>'Invoeren projectpersoneel'!AE307</f>
        <v>0</v>
      </c>
      <c r="AC289" s="31">
        <f>'Invoeren projectpersoneel'!AF307</f>
        <v>0</v>
      </c>
      <c r="AD289" s="31">
        <f>'Invoeren projectpersoneel'!AG307</f>
        <v>0</v>
      </c>
      <c r="AE289" s="31">
        <f>'Invoeren projectpersoneel'!AH307</f>
        <v>0</v>
      </c>
      <c r="AF289" s="31">
        <f>'Invoeren projectpersoneel'!AI307</f>
        <v>0</v>
      </c>
      <c r="AG289" s="31">
        <f>'Invoeren projectpersoneel'!AJ307</f>
        <v>0</v>
      </c>
    </row>
    <row r="290" spans="1:33" x14ac:dyDescent="0.3">
      <c r="A290" s="31">
        <f>'Invoeren projectpersoneel'!D308</f>
        <v>289</v>
      </c>
      <c r="B290" s="31">
        <f>'Invoeren projectpersoneel'!F308</f>
        <v>0</v>
      </c>
      <c r="C290" s="31">
        <f>'Invoeren projectpersoneel'!G308</f>
        <v>0</v>
      </c>
      <c r="D290" s="31" t="e">
        <f>'Invoeren projectpersoneel'!#REF!</f>
        <v>#REF!</v>
      </c>
      <c r="E290" s="31">
        <f>'Invoeren projectpersoneel'!H308</f>
        <v>0</v>
      </c>
      <c r="F290" s="31">
        <f>'Invoeren projectpersoneel'!I308</f>
        <v>0</v>
      </c>
      <c r="G290" s="31">
        <f>'Invoeren projectpersoneel'!J308</f>
        <v>0</v>
      </c>
      <c r="H290" s="31" t="str">
        <f>'Invoeren projectpersoneel'!K308</f>
        <v>intern personeel</v>
      </c>
      <c r="I290" s="31">
        <f>'Invoeren projectpersoneel'!L308</f>
        <v>0</v>
      </c>
      <c r="J290" s="31" t="str">
        <f>'Invoeren projectpersoneel'!M308</f>
        <v/>
      </c>
      <c r="K290" s="31" t="str">
        <f>'Invoeren projectpersoneel'!N308</f>
        <v>nee</v>
      </c>
      <c r="L290" s="31">
        <f>'Invoeren projectpersoneel'!O308</f>
        <v>0</v>
      </c>
      <c r="M290" s="31">
        <f>'Invoeren projectpersoneel'!P308</f>
        <v>0</v>
      </c>
      <c r="N290" s="248">
        <f>'Invoeren projectpersoneel'!Q308</f>
        <v>0</v>
      </c>
      <c r="O290" s="248">
        <f>'Invoeren projectpersoneel'!R308</f>
        <v>0</v>
      </c>
      <c r="P290" s="31">
        <f>'Invoeren projectpersoneel'!S308</f>
        <v>0</v>
      </c>
      <c r="Q290" s="31">
        <f>'Invoeren projectpersoneel'!T308</f>
        <v>0</v>
      </c>
      <c r="R290" s="31">
        <f>'Invoeren projectpersoneel'!U308</f>
        <v>0</v>
      </c>
      <c r="S290" s="31">
        <f>'Invoeren projectpersoneel'!V308</f>
        <v>0</v>
      </c>
      <c r="T290" s="31">
        <f>'Invoeren projectpersoneel'!W308</f>
        <v>0</v>
      </c>
      <c r="U290" s="31">
        <f>'Invoeren projectpersoneel'!X308</f>
        <v>0</v>
      </c>
      <c r="V290" s="31" t="str">
        <f>'Invoeren projectpersoneel'!Y308</f>
        <v>intern personeel</v>
      </c>
      <c r="W290" s="31">
        <f>'Invoeren projectpersoneel'!Z308</f>
        <v>0</v>
      </c>
      <c r="X290" s="31">
        <f>'Invoeren projectpersoneel'!AA308</f>
        <v>0</v>
      </c>
      <c r="Y290" s="31">
        <f>'Invoeren projectpersoneel'!AB308</f>
        <v>0</v>
      </c>
      <c r="Z290" s="31">
        <f>'Invoeren projectpersoneel'!AC308</f>
        <v>0</v>
      </c>
      <c r="AA290" s="248">
        <f>'Invoeren projectpersoneel'!AD308</f>
        <v>0</v>
      </c>
      <c r="AB290" s="248">
        <f>'Invoeren projectpersoneel'!AE308</f>
        <v>0</v>
      </c>
      <c r="AC290" s="31">
        <f>'Invoeren projectpersoneel'!AF308</f>
        <v>0</v>
      </c>
      <c r="AD290" s="31">
        <f>'Invoeren projectpersoneel'!AG308</f>
        <v>0</v>
      </c>
      <c r="AE290" s="31">
        <f>'Invoeren projectpersoneel'!AH308</f>
        <v>0</v>
      </c>
      <c r="AF290" s="31">
        <f>'Invoeren projectpersoneel'!AI308</f>
        <v>0</v>
      </c>
      <c r="AG290" s="31">
        <f>'Invoeren projectpersoneel'!AJ308</f>
        <v>0</v>
      </c>
    </row>
    <row r="291" spans="1:33" x14ac:dyDescent="0.3">
      <c r="A291" s="31">
        <f>'Invoeren projectpersoneel'!D309</f>
        <v>290</v>
      </c>
      <c r="B291" s="31">
        <f>'Invoeren projectpersoneel'!F309</f>
        <v>0</v>
      </c>
      <c r="C291" s="31">
        <f>'Invoeren projectpersoneel'!G309</f>
        <v>0</v>
      </c>
      <c r="D291" s="31" t="e">
        <f>'Invoeren projectpersoneel'!#REF!</f>
        <v>#REF!</v>
      </c>
      <c r="E291" s="31">
        <f>'Invoeren projectpersoneel'!H309</f>
        <v>0</v>
      </c>
      <c r="F291" s="31">
        <f>'Invoeren projectpersoneel'!I309</f>
        <v>0</v>
      </c>
      <c r="G291" s="31">
        <f>'Invoeren projectpersoneel'!J309</f>
        <v>0</v>
      </c>
      <c r="H291" s="31" t="str">
        <f>'Invoeren projectpersoneel'!K309</f>
        <v>intern personeel</v>
      </c>
      <c r="I291" s="31">
        <f>'Invoeren projectpersoneel'!L309</f>
        <v>0</v>
      </c>
      <c r="J291" s="31" t="str">
        <f>'Invoeren projectpersoneel'!M309</f>
        <v/>
      </c>
      <c r="K291" s="31" t="str">
        <f>'Invoeren projectpersoneel'!N309</f>
        <v>nee</v>
      </c>
      <c r="L291" s="31">
        <f>'Invoeren projectpersoneel'!O309</f>
        <v>0</v>
      </c>
      <c r="M291" s="31">
        <f>'Invoeren projectpersoneel'!P309</f>
        <v>0</v>
      </c>
      <c r="N291" s="248">
        <f>'Invoeren projectpersoneel'!Q309</f>
        <v>0</v>
      </c>
      <c r="O291" s="248">
        <f>'Invoeren projectpersoneel'!R309</f>
        <v>0</v>
      </c>
      <c r="P291" s="31">
        <f>'Invoeren projectpersoneel'!S309</f>
        <v>0</v>
      </c>
      <c r="Q291" s="31">
        <f>'Invoeren projectpersoneel'!T309</f>
        <v>0</v>
      </c>
      <c r="R291" s="31">
        <f>'Invoeren projectpersoneel'!U309</f>
        <v>0</v>
      </c>
      <c r="S291" s="31">
        <f>'Invoeren projectpersoneel'!V309</f>
        <v>0</v>
      </c>
      <c r="T291" s="31">
        <f>'Invoeren projectpersoneel'!W309</f>
        <v>0</v>
      </c>
      <c r="U291" s="31">
        <f>'Invoeren projectpersoneel'!X309</f>
        <v>0</v>
      </c>
      <c r="V291" s="31" t="str">
        <f>'Invoeren projectpersoneel'!Y309</f>
        <v>intern personeel</v>
      </c>
      <c r="W291" s="31">
        <f>'Invoeren projectpersoneel'!Z309</f>
        <v>0</v>
      </c>
      <c r="X291" s="31">
        <f>'Invoeren projectpersoneel'!AA309</f>
        <v>0</v>
      </c>
      <c r="Y291" s="31">
        <f>'Invoeren projectpersoneel'!AB309</f>
        <v>0</v>
      </c>
      <c r="Z291" s="31">
        <f>'Invoeren projectpersoneel'!AC309</f>
        <v>0</v>
      </c>
      <c r="AA291" s="248">
        <f>'Invoeren projectpersoneel'!AD309</f>
        <v>0</v>
      </c>
      <c r="AB291" s="248">
        <f>'Invoeren projectpersoneel'!AE309</f>
        <v>0</v>
      </c>
      <c r="AC291" s="31">
        <f>'Invoeren projectpersoneel'!AF309</f>
        <v>0</v>
      </c>
      <c r="AD291" s="31">
        <f>'Invoeren projectpersoneel'!AG309</f>
        <v>0</v>
      </c>
      <c r="AE291" s="31">
        <f>'Invoeren projectpersoneel'!AH309</f>
        <v>0</v>
      </c>
      <c r="AF291" s="31">
        <f>'Invoeren projectpersoneel'!AI309</f>
        <v>0</v>
      </c>
      <c r="AG291" s="31">
        <f>'Invoeren projectpersoneel'!AJ309</f>
        <v>0</v>
      </c>
    </row>
    <row r="292" spans="1:33" x14ac:dyDescent="0.3">
      <c r="A292" s="31">
        <f>'Invoeren projectpersoneel'!D310</f>
        <v>291</v>
      </c>
      <c r="B292" s="31">
        <f>'Invoeren projectpersoneel'!F310</f>
        <v>0</v>
      </c>
      <c r="C292" s="31">
        <f>'Invoeren projectpersoneel'!G310</f>
        <v>0</v>
      </c>
      <c r="D292" s="31" t="e">
        <f>'Invoeren projectpersoneel'!#REF!</f>
        <v>#REF!</v>
      </c>
      <c r="E292" s="31">
        <f>'Invoeren projectpersoneel'!H310</f>
        <v>0</v>
      </c>
      <c r="F292" s="31">
        <f>'Invoeren projectpersoneel'!I310</f>
        <v>0</v>
      </c>
      <c r="G292" s="31">
        <f>'Invoeren projectpersoneel'!J310</f>
        <v>0</v>
      </c>
      <c r="H292" s="31" t="str">
        <f>'Invoeren projectpersoneel'!K310</f>
        <v>intern personeel</v>
      </c>
      <c r="I292" s="31">
        <f>'Invoeren projectpersoneel'!L310</f>
        <v>0</v>
      </c>
      <c r="J292" s="31" t="str">
        <f>'Invoeren projectpersoneel'!M310</f>
        <v/>
      </c>
      <c r="K292" s="31" t="str">
        <f>'Invoeren projectpersoneel'!N310</f>
        <v>nee</v>
      </c>
      <c r="L292" s="31">
        <f>'Invoeren projectpersoneel'!O310</f>
        <v>0</v>
      </c>
      <c r="M292" s="31">
        <f>'Invoeren projectpersoneel'!P310</f>
        <v>0</v>
      </c>
      <c r="N292" s="248">
        <f>'Invoeren projectpersoneel'!Q310</f>
        <v>0</v>
      </c>
      <c r="O292" s="248">
        <f>'Invoeren projectpersoneel'!R310</f>
        <v>0</v>
      </c>
      <c r="P292" s="31">
        <f>'Invoeren projectpersoneel'!S310</f>
        <v>0</v>
      </c>
      <c r="Q292" s="31">
        <f>'Invoeren projectpersoneel'!T310</f>
        <v>0</v>
      </c>
      <c r="R292" s="31">
        <f>'Invoeren projectpersoneel'!U310</f>
        <v>0</v>
      </c>
      <c r="S292" s="31">
        <f>'Invoeren projectpersoneel'!V310</f>
        <v>0</v>
      </c>
      <c r="T292" s="31">
        <f>'Invoeren projectpersoneel'!W310</f>
        <v>0</v>
      </c>
      <c r="U292" s="31">
        <f>'Invoeren projectpersoneel'!X310</f>
        <v>0</v>
      </c>
      <c r="V292" s="31" t="str">
        <f>'Invoeren projectpersoneel'!Y310</f>
        <v>intern personeel</v>
      </c>
      <c r="W292" s="31">
        <f>'Invoeren projectpersoneel'!Z310</f>
        <v>0</v>
      </c>
      <c r="X292" s="31">
        <f>'Invoeren projectpersoneel'!AA310</f>
        <v>0</v>
      </c>
      <c r="Y292" s="31">
        <f>'Invoeren projectpersoneel'!AB310</f>
        <v>0</v>
      </c>
      <c r="Z292" s="31">
        <f>'Invoeren projectpersoneel'!AC310</f>
        <v>0</v>
      </c>
      <c r="AA292" s="248">
        <f>'Invoeren projectpersoneel'!AD310</f>
        <v>0</v>
      </c>
      <c r="AB292" s="248">
        <f>'Invoeren projectpersoneel'!AE310</f>
        <v>0</v>
      </c>
      <c r="AC292" s="31">
        <f>'Invoeren projectpersoneel'!AF310</f>
        <v>0</v>
      </c>
      <c r="AD292" s="31">
        <f>'Invoeren projectpersoneel'!AG310</f>
        <v>0</v>
      </c>
      <c r="AE292" s="31">
        <f>'Invoeren projectpersoneel'!AH310</f>
        <v>0</v>
      </c>
      <c r="AF292" s="31">
        <f>'Invoeren projectpersoneel'!AI310</f>
        <v>0</v>
      </c>
      <c r="AG292" s="31">
        <f>'Invoeren projectpersoneel'!AJ310</f>
        <v>0</v>
      </c>
    </row>
    <row r="293" spans="1:33" x14ac:dyDescent="0.3">
      <c r="A293" s="31">
        <f>'Invoeren projectpersoneel'!D311</f>
        <v>292</v>
      </c>
      <c r="B293" s="31">
        <f>'Invoeren projectpersoneel'!F311</f>
        <v>0</v>
      </c>
      <c r="C293" s="31">
        <f>'Invoeren projectpersoneel'!G311</f>
        <v>0</v>
      </c>
      <c r="D293" s="31" t="e">
        <f>'Invoeren projectpersoneel'!#REF!</f>
        <v>#REF!</v>
      </c>
      <c r="E293" s="31">
        <f>'Invoeren projectpersoneel'!H311</f>
        <v>0</v>
      </c>
      <c r="F293" s="31">
        <f>'Invoeren projectpersoneel'!I311</f>
        <v>0</v>
      </c>
      <c r="G293" s="31">
        <f>'Invoeren projectpersoneel'!J311</f>
        <v>0</v>
      </c>
      <c r="H293" s="31" t="str">
        <f>'Invoeren projectpersoneel'!K311</f>
        <v>intern personeel</v>
      </c>
      <c r="I293" s="31">
        <f>'Invoeren projectpersoneel'!L311</f>
        <v>0</v>
      </c>
      <c r="J293" s="31" t="str">
        <f>'Invoeren projectpersoneel'!M311</f>
        <v/>
      </c>
      <c r="K293" s="31" t="str">
        <f>'Invoeren projectpersoneel'!N311</f>
        <v>nee</v>
      </c>
      <c r="L293" s="31">
        <f>'Invoeren projectpersoneel'!O311</f>
        <v>0</v>
      </c>
      <c r="M293" s="31">
        <f>'Invoeren projectpersoneel'!P311</f>
        <v>0</v>
      </c>
      <c r="N293" s="248">
        <f>'Invoeren projectpersoneel'!Q311</f>
        <v>0</v>
      </c>
      <c r="O293" s="248">
        <f>'Invoeren projectpersoneel'!R311</f>
        <v>0</v>
      </c>
      <c r="P293" s="31">
        <f>'Invoeren projectpersoneel'!S311</f>
        <v>0</v>
      </c>
      <c r="Q293" s="31">
        <f>'Invoeren projectpersoneel'!T311</f>
        <v>0</v>
      </c>
      <c r="R293" s="31">
        <f>'Invoeren projectpersoneel'!U311</f>
        <v>0</v>
      </c>
      <c r="S293" s="31">
        <f>'Invoeren projectpersoneel'!V311</f>
        <v>0</v>
      </c>
      <c r="T293" s="31">
        <f>'Invoeren projectpersoneel'!W311</f>
        <v>0</v>
      </c>
      <c r="U293" s="31">
        <f>'Invoeren projectpersoneel'!X311</f>
        <v>0</v>
      </c>
      <c r="V293" s="31" t="str">
        <f>'Invoeren projectpersoneel'!Y311</f>
        <v>intern personeel</v>
      </c>
      <c r="W293" s="31">
        <f>'Invoeren projectpersoneel'!Z311</f>
        <v>0</v>
      </c>
      <c r="X293" s="31">
        <f>'Invoeren projectpersoneel'!AA311</f>
        <v>0</v>
      </c>
      <c r="Y293" s="31">
        <f>'Invoeren projectpersoneel'!AB311</f>
        <v>0</v>
      </c>
      <c r="Z293" s="31">
        <f>'Invoeren projectpersoneel'!AC311</f>
        <v>0</v>
      </c>
      <c r="AA293" s="248">
        <f>'Invoeren projectpersoneel'!AD311</f>
        <v>0</v>
      </c>
      <c r="AB293" s="248">
        <f>'Invoeren projectpersoneel'!AE311</f>
        <v>0</v>
      </c>
      <c r="AC293" s="31">
        <f>'Invoeren projectpersoneel'!AF311</f>
        <v>0</v>
      </c>
      <c r="AD293" s="31">
        <f>'Invoeren projectpersoneel'!AG311</f>
        <v>0</v>
      </c>
      <c r="AE293" s="31">
        <f>'Invoeren projectpersoneel'!AH311</f>
        <v>0</v>
      </c>
      <c r="AF293" s="31">
        <f>'Invoeren projectpersoneel'!AI311</f>
        <v>0</v>
      </c>
      <c r="AG293" s="31">
        <f>'Invoeren projectpersoneel'!AJ311</f>
        <v>0</v>
      </c>
    </row>
    <row r="294" spans="1:33" x14ac:dyDescent="0.3">
      <c r="A294" s="31">
        <f>'Invoeren projectpersoneel'!D312</f>
        <v>293</v>
      </c>
      <c r="B294" s="31">
        <f>'Invoeren projectpersoneel'!F312</f>
        <v>0</v>
      </c>
      <c r="C294" s="31">
        <f>'Invoeren projectpersoneel'!G312</f>
        <v>0</v>
      </c>
      <c r="D294" s="31" t="e">
        <f>'Invoeren projectpersoneel'!#REF!</f>
        <v>#REF!</v>
      </c>
      <c r="E294" s="31">
        <f>'Invoeren projectpersoneel'!H312</f>
        <v>0</v>
      </c>
      <c r="F294" s="31">
        <f>'Invoeren projectpersoneel'!I312</f>
        <v>0</v>
      </c>
      <c r="G294" s="31">
        <f>'Invoeren projectpersoneel'!J312</f>
        <v>0</v>
      </c>
      <c r="H294" s="31" t="str">
        <f>'Invoeren projectpersoneel'!K312</f>
        <v>intern personeel</v>
      </c>
      <c r="I294" s="31">
        <f>'Invoeren projectpersoneel'!L312</f>
        <v>0</v>
      </c>
      <c r="J294" s="31" t="str">
        <f>'Invoeren projectpersoneel'!M312</f>
        <v/>
      </c>
      <c r="K294" s="31" t="str">
        <f>'Invoeren projectpersoneel'!N312</f>
        <v>nee</v>
      </c>
      <c r="L294" s="31">
        <f>'Invoeren projectpersoneel'!O312</f>
        <v>0</v>
      </c>
      <c r="M294" s="31">
        <f>'Invoeren projectpersoneel'!P312</f>
        <v>0</v>
      </c>
      <c r="N294" s="248">
        <f>'Invoeren projectpersoneel'!Q312</f>
        <v>0</v>
      </c>
      <c r="O294" s="248">
        <f>'Invoeren projectpersoneel'!R312</f>
        <v>0</v>
      </c>
      <c r="P294" s="31">
        <f>'Invoeren projectpersoneel'!S312</f>
        <v>0</v>
      </c>
      <c r="Q294" s="31">
        <f>'Invoeren projectpersoneel'!T312</f>
        <v>0</v>
      </c>
      <c r="R294" s="31">
        <f>'Invoeren projectpersoneel'!U312</f>
        <v>0</v>
      </c>
      <c r="S294" s="31">
        <f>'Invoeren projectpersoneel'!V312</f>
        <v>0</v>
      </c>
      <c r="T294" s="31">
        <f>'Invoeren projectpersoneel'!W312</f>
        <v>0</v>
      </c>
      <c r="U294" s="31">
        <f>'Invoeren projectpersoneel'!X312</f>
        <v>0</v>
      </c>
      <c r="V294" s="31" t="str">
        <f>'Invoeren projectpersoneel'!Y312</f>
        <v>intern personeel</v>
      </c>
      <c r="W294" s="31">
        <f>'Invoeren projectpersoneel'!Z312</f>
        <v>0</v>
      </c>
      <c r="X294" s="31">
        <f>'Invoeren projectpersoneel'!AA312</f>
        <v>0</v>
      </c>
      <c r="Y294" s="31">
        <f>'Invoeren projectpersoneel'!AB312</f>
        <v>0</v>
      </c>
      <c r="Z294" s="31">
        <f>'Invoeren projectpersoneel'!AC312</f>
        <v>0</v>
      </c>
      <c r="AA294" s="248">
        <f>'Invoeren projectpersoneel'!AD312</f>
        <v>0</v>
      </c>
      <c r="AB294" s="248">
        <f>'Invoeren projectpersoneel'!AE312</f>
        <v>0</v>
      </c>
      <c r="AC294" s="31">
        <f>'Invoeren projectpersoneel'!AF312</f>
        <v>0</v>
      </c>
      <c r="AD294" s="31">
        <f>'Invoeren projectpersoneel'!AG312</f>
        <v>0</v>
      </c>
      <c r="AE294" s="31">
        <f>'Invoeren projectpersoneel'!AH312</f>
        <v>0</v>
      </c>
      <c r="AF294" s="31">
        <f>'Invoeren projectpersoneel'!AI312</f>
        <v>0</v>
      </c>
      <c r="AG294" s="31">
        <f>'Invoeren projectpersoneel'!AJ312</f>
        <v>0</v>
      </c>
    </row>
    <row r="295" spans="1:33" x14ac:dyDescent="0.3">
      <c r="A295" s="31">
        <f>'Invoeren projectpersoneel'!D313</f>
        <v>294</v>
      </c>
      <c r="B295" s="31">
        <f>'Invoeren projectpersoneel'!F313</f>
        <v>0</v>
      </c>
      <c r="C295" s="31">
        <f>'Invoeren projectpersoneel'!G313</f>
        <v>0</v>
      </c>
      <c r="D295" s="31" t="e">
        <f>'Invoeren projectpersoneel'!#REF!</f>
        <v>#REF!</v>
      </c>
      <c r="E295" s="31">
        <f>'Invoeren projectpersoneel'!H313</f>
        <v>0</v>
      </c>
      <c r="F295" s="31">
        <f>'Invoeren projectpersoneel'!I313</f>
        <v>0</v>
      </c>
      <c r="G295" s="31">
        <f>'Invoeren projectpersoneel'!J313</f>
        <v>0</v>
      </c>
      <c r="H295" s="31" t="str">
        <f>'Invoeren projectpersoneel'!K313</f>
        <v>intern personeel</v>
      </c>
      <c r="I295" s="31">
        <f>'Invoeren projectpersoneel'!L313</f>
        <v>0</v>
      </c>
      <c r="J295" s="31" t="str">
        <f>'Invoeren projectpersoneel'!M313</f>
        <v/>
      </c>
      <c r="K295" s="31" t="str">
        <f>'Invoeren projectpersoneel'!N313</f>
        <v>nee</v>
      </c>
      <c r="L295" s="31">
        <f>'Invoeren projectpersoneel'!O313</f>
        <v>0</v>
      </c>
      <c r="M295" s="31">
        <f>'Invoeren projectpersoneel'!P313</f>
        <v>0</v>
      </c>
      <c r="N295" s="248">
        <f>'Invoeren projectpersoneel'!Q313</f>
        <v>0</v>
      </c>
      <c r="O295" s="248">
        <f>'Invoeren projectpersoneel'!R313</f>
        <v>0</v>
      </c>
      <c r="P295" s="31">
        <f>'Invoeren projectpersoneel'!S313</f>
        <v>0</v>
      </c>
      <c r="Q295" s="31">
        <f>'Invoeren projectpersoneel'!T313</f>
        <v>0</v>
      </c>
      <c r="R295" s="31">
        <f>'Invoeren projectpersoneel'!U313</f>
        <v>0</v>
      </c>
      <c r="S295" s="31">
        <f>'Invoeren projectpersoneel'!V313</f>
        <v>0</v>
      </c>
      <c r="T295" s="31">
        <f>'Invoeren projectpersoneel'!W313</f>
        <v>0</v>
      </c>
      <c r="U295" s="31">
        <f>'Invoeren projectpersoneel'!X313</f>
        <v>0</v>
      </c>
      <c r="V295" s="31" t="str">
        <f>'Invoeren projectpersoneel'!Y313</f>
        <v>intern personeel</v>
      </c>
      <c r="W295" s="31">
        <f>'Invoeren projectpersoneel'!Z313</f>
        <v>0</v>
      </c>
      <c r="X295" s="31">
        <f>'Invoeren projectpersoneel'!AA313</f>
        <v>0</v>
      </c>
      <c r="Y295" s="31">
        <f>'Invoeren projectpersoneel'!AB313</f>
        <v>0</v>
      </c>
      <c r="Z295" s="31">
        <f>'Invoeren projectpersoneel'!AC313</f>
        <v>0</v>
      </c>
      <c r="AA295" s="248">
        <f>'Invoeren projectpersoneel'!AD313</f>
        <v>0</v>
      </c>
      <c r="AB295" s="248">
        <f>'Invoeren projectpersoneel'!AE313</f>
        <v>0</v>
      </c>
      <c r="AC295" s="31">
        <f>'Invoeren projectpersoneel'!AF313</f>
        <v>0</v>
      </c>
      <c r="AD295" s="31">
        <f>'Invoeren projectpersoneel'!AG313</f>
        <v>0</v>
      </c>
      <c r="AE295" s="31">
        <f>'Invoeren projectpersoneel'!AH313</f>
        <v>0</v>
      </c>
      <c r="AF295" s="31">
        <f>'Invoeren projectpersoneel'!AI313</f>
        <v>0</v>
      </c>
      <c r="AG295" s="31">
        <f>'Invoeren projectpersoneel'!AJ313</f>
        <v>0</v>
      </c>
    </row>
    <row r="296" spans="1:33" x14ac:dyDescent="0.3">
      <c r="A296" s="31">
        <f>'Invoeren projectpersoneel'!D314</f>
        <v>295</v>
      </c>
      <c r="B296" s="31">
        <f>'Invoeren projectpersoneel'!F314</f>
        <v>0</v>
      </c>
      <c r="C296" s="31">
        <f>'Invoeren projectpersoneel'!G314</f>
        <v>0</v>
      </c>
      <c r="D296" s="31" t="e">
        <f>'Invoeren projectpersoneel'!#REF!</f>
        <v>#REF!</v>
      </c>
      <c r="E296" s="31">
        <f>'Invoeren projectpersoneel'!H314</f>
        <v>0</v>
      </c>
      <c r="F296" s="31">
        <f>'Invoeren projectpersoneel'!I314</f>
        <v>0</v>
      </c>
      <c r="G296" s="31">
        <f>'Invoeren projectpersoneel'!J314</f>
        <v>0</v>
      </c>
      <c r="H296" s="31" t="str">
        <f>'Invoeren projectpersoneel'!K314</f>
        <v>intern personeel</v>
      </c>
      <c r="I296" s="31">
        <f>'Invoeren projectpersoneel'!L314</f>
        <v>0</v>
      </c>
      <c r="J296" s="31" t="str">
        <f>'Invoeren projectpersoneel'!M314</f>
        <v/>
      </c>
      <c r="K296" s="31" t="str">
        <f>'Invoeren projectpersoneel'!N314</f>
        <v>nee</v>
      </c>
      <c r="L296" s="31">
        <f>'Invoeren projectpersoneel'!O314</f>
        <v>0</v>
      </c>
      <c r="M296" s="31">
        <f>'Invoeren projectpersoneel'!P314</f>
        <v>0</v>
      </c>
      <c r="N296" s="248">
        <f>'Invoeren projectpersoneel'!Q314</f>
        <v>0</v>
      </c>
      <c r="O296" s="248">
        <f>'Invoeren projectpersoneel'!R314</f>
        <v>0</v>
      </c>
      <c r="P296" s="31">
        <f>'Invoeren projectpersoneel'!S314</f>
        <v>0</v>
      </c>
      <c r="Q296" s="31">
        <f>'Invoeren projectpersoneel'!T314</f>
        <v>0</v>
      </c>
      <c r="R296" s="31">
        <f>'Invoeren projectpersoneel'!U314</f>
        <v>0</v>
      </c>
      <c r="S296" s="31">
        <f>'Invoeren projectpersoneel'!V314</f>
        <v>0</v>
      </c>
      <c r="T296" s="31">
        <f>'Invoeren projectpersoneel'!W314</f>
        <v>0</v>
      </c>
      <c r="U296" s="31">
        <f>'Invoeren projectpersoneel'!X314</f>
        <v>0</v>
      </c>
      <c r="V296" s="31" t="str">
        <f>'Invoeren projectpersoneel'!Y314</f>
        <v>intern personeel</v>
      </c>
      <c r="W296" s="31">
        <f>'Invoeren projectpersoneel'!Z314</f>
        <v>0</v>
      </c>
      <c r="X296" s="31">
        <f>'Invoeren projectpersoneel'!AA314</f>
        <v>0</v>
      </c>
      <c r="Y296" s="31">
        <f>'Invoeren projectpersoneel'!AB314</f>
        <v>0</v>
      </c>
      <c r="Z296" s="31">
        <f>'Invoeren projectpersoneel'!AC314</f>
        <v>0</v>
      </c>
      <c r="AA296" s="248">
        <f>'Invoeren projectpersoneel'!AD314</f>
        <v>0</v>
      </c>
      <c r="AB296" s="248">
        <f>'Invoeren projectpersoneel'!AE314</f>
        <v>0</v>
      </c>
      <c r="AC296" s="31">
        <f>'Invoeren projectpersoneel'!AF314</f>
        <v>0</v>
      </c>
      <c r="AD296" s="31">
        <f>'Invoeren projectpersoneel'!AG314</f>
        <v>0</v>
      </c>
      <c r="AE296" s="31">
        <f>'Invoeren projectpersoneel'!AH314</f>
        <v>0</v>
      </c>
      <c r="AF296" s="31">
        <f>'Invoeren projectpersoneel'!AI314</f>
        <v>0</v>
      </c>
      <c r="AG296" s="31">
        <f>'Invoeren projectpersoneel'!AJ314</f>
        <v>0</v>
      </c>
    </row>
    <row r="297" spans="1:33" x14ac:dyDescent="0.3">
      <c r="A297" s="31">
        <f>'Invoeren projectpersoneel'!D315</f>
        <v>296</v>
      </c>
      <c r="B297" s="31">
        <f>'Invoeren projectpersoneel'!F315</f>
        <v>0</v>
      </c>
      <c r="C297" s="31">
        <f>'Invoeren projectpersoneel'!G315</f>
        <v>0</v>
      </c>
      <c r="D297" s="31" t="e">
        <f>'Invoeren projectpersoneel'!#REF!</f>
        <v>#REF!</v>
      </c>
      <c r="E297" s="31">
        <f>'Invoeren projectpersoneel'!H315</f>
        <v>0</v>
      </c>
      <c r="F297" s="31">
        <f>'Invoeren projectpersoneel'!I315</f>
        <v>0</v>
      </c>
      <c r="G297" s="31">
        <f>'Invoeren projectpersoneel'!J315</f>
        <v>0</v>
      </c>
      <c r="H297" s="31" t="str">
        <f>'Invoeren projectpersoneel'!K315</f>
        <v>intern personeel</v>
      </c>
      <c r="I297" s="31">
        <f>'Invoeren projectpersoneel'!L315</f>
        <v>0</v>
      </c>
      <c r="J297" s="31" t="str">
        <f>'Invoeren projectpersoneel'!M315</f>
        <v/>
      </c>
      <c r="K297" s="31" t="str">
        <f>'Invoeren projectpersoneel'!N315</f>
        <v>nee</v>
      </c>
      <c r="L297" s="31">
        <f>'Invoeren projectpersoneel'!O315</f>
        <v>0</v>
      </c>
      <c r="M297" s="31">
        <f>'Invoeren projectpersoneel'!P315</f>
        <v>0</v>
      </c>
      <c r="N297" s="248">
        <f>'Invoeren projectpersoneel'!Q315</f>
        <v>0</v>
      </c>
      <c r="O297" s="248">
        <f>'Invoeren projectpersoneel'!R315</f>
        <v>0</v>
      </c>
      <c r="P297" s="31">
        <f>'Invoeren projectpersoneel'!S315</f>
        <v>0</v>
      </c>
      <c r="Q297" s="31">
        <f>'Invoeren projectpersoneel'!T315</f>
        <v>0</v>
      </c>
      <c r="R297" s="31">
        <f>'Invoeren projectpersoneel'!U315</f>
        <v>0</v>
      </c>
      <c r="S297" s="31">
        <f>'Invoeren projectpersoneel'!V315</f>
        <v>0</v>
      </c>
      <c r="T297" s="31">
        <f>'Invoeren projectpersoneel'!W315</f>
        <v>0</v>
      </c>
      <c r="U297" s="31">
        <f>'Invoeren projectpersoneel'!X315</f>
        <v>0</v>
      </c>
      <c r="V297" s="31" t="str">
        <f>'Invoeren projectpersoneel'!Y315</f>
        <v>intern personeel</v>
      </c>
      <c r="W297" s="31">
        <f>'Invoeren projectpersoneel'!Z315</f>
        <v>0</v>
      </c>
      <c r="X297" s="31">
        <f>'Invoeren projectpersoneel'!AA315</f>
        <v>0</v>
      </c>
      <c r="Y297" s="31">
        <f>'Invoeren projectpersoneel'!AB315</f>
        <v>0</v>
      </c>
      <c r="Z297" s="31">
        <f>'Invoeren projectpersoneel'!AC315</f>
        <v>0</v>
      </c>
      <c r="AA297" s="248">
        <f>'Invoeren projectpersoneel'!AD315</f>
        <v>0</v>
      </c>
      <c r="AB297" s="248">
        <f>'Invoeren projectpersoneel'!AE315</f>
        <v>0</v>
      </c>
      <c r="AC297" s="31">
        <f>'Invoeren projectpersoneel'!AF315</f>
        <v>0</v>
      </c>
      <c r="AD297" s="31">
        <f>'Invoeren projectpersoneel'!AG315</f>
        <v>0</v>
      </c>
      <c r="AE297" s="31">
        <f>'Invoeren projectpersoneel'!AH315</f>
        <v>0</v>
      </c>
      <c r="AF297" s="31">
        <f>'Invoeren projectpersoneel'!AI315</f>
        <v>0</v>
      </c>
      <c r="AG297" s="31">
        <f>'Invoeren projectpersoneel'!AJ315</f>
        <v>0</v>
      </c>
    </row>
    <row r="298" spans="1:33" x14ac:dyDescent="0.3">
      <c r="A298" s="31">
        <f>'Invoeren projectpersoneel'!D316</f>
        <v>297</v>
      </c>
      <c r="B298" s="31">
        <f>'Invoeren projectpersoneel'!F316</f>
        <v>0</v>
      </c>
      <c r="C298" s="31">
        <f>'Invoeren projectpersoneel'!G316</f>
        <v>0</v>
      </c>
      <c r="D298" s="31" t="e">
        <f>'Invoeren projectpersoneel'!#REF!</f>
        <v>#REF!</v>
      </c>
      <c r="E298" s="31">
        <f>'Invoeren projectpersoneel'!H316</f>
        <v>0</v>
      </c>
      <c r="F298" s="31">
        <f>'Invoeren projectpersoneel'!I316</f>
        <v>0</v>
      </c>
      <c r="G298" s="31">
        <f>'Invoeren projectpersoneel'!J316</f>
        <v>0</v>
      </c>
      <c r="H298" s="31" t="str">
        <f>'Invoeren projectpersoneel'!K316</f>
        <v>intern personeel</v>
      </c>
      <c r="I298" s="31">
        <f>'Invoeren projectpersoneel'!L316</f>
        <v>0</v>
      </c>
      <c r="J298" s="31" t="str">
        <f>'Invoeren projectpersoneel'!M316</f>
        <v/>
      </c>
      <c r="K298" s="31" t="str">
        <f>'Invoeren projectpersoneel'!N316</f>
        <v>nee</v>
      </c>
      <c r="L298" s="31">
        <f>'Invoeren projectpersoneel'!O316</f>
        <v>0</v>
      </c>
      <c r="M298" s="31">
        <f>'Invoeren projectpersoneel'!P316</f>
        <v>0</v>
      </c>
      <c r="N298" s="248">
        <f>'Invoeren projectpersoneel'!Q316</f>
        <v>0</v>
      </c>
      <c r="O298" s="248">
        <f>'Invoeren projectpersoneel'!R316</f>
        <v>0</v>
      </c>
      <c r="P298" s="31">
        <f>'Invoeren projectpersoneel'!S316</f>
        <v>0</v>
      </c>
      <c r="Q298" s="31">
        <f>'Invoeren projectpersoneel'!T316</f>
        <v>0</v>
      </c>
      <c r="R298" s="31">
        <f>'Invoeren projectpersoneel'!U316</f>
        <v>0</v>
      </c>
      <c r="S298" s="31">
        <f>'Invoeren projectpersoneel'!V316</f>
        <v>0</v>
      </c>
      <c r="T298" s="31">
        <f>'Invoeren projectpersoneel'!W316</f>
        <v>0</v>
      </c>
      <c r="U298" s="31">
        <f>'Invoeren projectpersoneel'!X316</f>
        <v>0</v>
      </c>
      <c r="V298" s="31" t="str">
        <f>'Invoeren projectpersoneel'!Y316</f>
        <v>intern personeel</v>
      </c>
      <c r="W298" s="31">
        <f>'Invoeren projectpersoneel'!Z316</f>
        <v>0</v>
      </c>
      <c r="X298" s="31">
        <f>'Invoeren projectpersoneel'!AA316</f>
        <v>0</v>
      </c>
      <c r="Y298" s="31">
        <f>'Invoeren projectpersoneel'!AB316</f>
        <v>0</v>
      </c>
      <c r="Z298" s="31">
        <f>'Invoeren projectpersoneel'!AC316</f>
        <v>0</v>
      </c>
      <c r="AA298" s="248">
        <f>'Invoeren projectpersoneel'!AD316</f>
        <v>0</v>
      </c>
      <c r="AB298" s="248">
        <f>'Invoeren projectpersoneel'!AE316</f>
        <v>0</v>
      </c>
      <c r="AC298" s="31">
        <f>'Invoeren projectpersoneel'!AF316</f>
        <v>0</v>
      </c>
      <c r="AD298" s="31">
        <f>'Invoeren projectpersoneel'!AG316</f>
        <v>0</v>
      </c>
      <c r="AE298" s="31">
        <f>'Invoeren projectpersoneel'!AH316</f>
        <v>0</v>
      </c>
      <c r="AF298" s="31">
        <f>'Invoeren projectpersoneel'!AI316</f>
        <v>0</v>
      </c>
      <c r="AG298" s="31">
        <f>'Invoeren projectpersoneel'!AJ316</f>
        <v>0</v>
      </c>
    </row>
    <row r="299" spans="1:33" x14ac:dyDescent="0.3">
      <c r="A299" s="31">
        <f>'Invoeren projectpersoneel'!D317</f>
        <v>298</v>
      </c>
      <c r="B299" s="31">
        <f>'Invoeren projectpersoneel'!F317</f>
        <v>0</v>
      </c>
      <c r="C299" s="31">
        <f>'Invoeren projectpersoneel'!G317</f>
        <v>0</v>
      </c>
      <c r="D299" s="31" t="e">
        <f>'Invoeren projectpersoneel'!#REF!</f>
        <v>#REF!</v>
      </c>
      <c r="E299" s="31">
        <f>'Invoeren projectpersoneel'!H317</f>
        <v>0</v>
      </c>
      <c r="F299" s="31">
        <f>'Invoeren projectpersoneel'!I317</f>
        <v>0</v>
      </c>
      <c r="G299" s="31">
        <f>'Invoeren projectpersoneel'!J317</f>
        <v>0</v>
      </c>
      <c r="H299" s="31" t="str">
        <f>'Invoeren projectpersoneel'!K317</f>
        <v>intern personeel</v>
      </c>
      <c r="I299" s="31">
        <f>'Invoeren projectpersoneel'!L317</f>
        <v>0</v>
      </c>
      <c r="J299" s="31" t="str">
        <f>'Invoeren projectpersoneel'!M317</f>
        <v/>
      </c>
      <c r="K299" s="31" t="str">
        <f>'Invoeren projectpersoneel'!N317</f>
        <v>nee</v>
      </c>
      <c r="L299" s="31">
        <f>'Invoeren projectpersoneel'!O317</f>
        <v>0</v>
      </c>
      <c r="M299" s="31">
        <f>'Invoeren projectpersoneel'!P317</f>
        <v>0</v>
      </c>
      <c r="N299" s="248">
        <f>'Invoeren projectpersoneel'!Q317</f>
        <v>0</v>
      </c>
      <c r="O299" s="248">
        <f>'Invoeren projectpersoneel'!R317</f>
        <v>0</v>
      </c>
      <c r="P299" s="31">
        <f>'Invoeren projectpersoneel'!S317</f>
        <v>0</v>
      </c>
      <c r="Q299" s="31">
        <f>'Invoeren projectpersoneel'!T317</f>
        <v>0</v>
      </c>
      <c r="R299" s="31">
        <f>'Invoeren projectpersoneel'!U317</f>
        <v>0</v>
      </c>
      <c r="S299" s="31">
        <f>'Invoeren projectpersoneel'!V317</f>
        <v>0</v>
      </c>
      <c r="T299" s="31">
        <f>'Invoeren projectpersoneel'!W317</f>
        <v>0</v>
      </c>
      <c r="U299" s="31">
        <f>'Invoeren projectpersoneel'!X317</f>
        <v>0</v>
      </c>
      <c r="V299" s="31" t="str">
        <f>'Invoeren projectpersoneel'!Y317</f>
        <v>intern personeel</v>
      </c>
      <c r="W299" s="31">
        <f>'Invoeren projectpersoneel'!Z317</f>
        <v>0</v>
      </c>
      <c r="X299" s="31">
        <f>'Invoeren projectpersoneel'!AA317</f>
        <v>0</v>
      </c>
      <c r="Y299" s="31">
        <f>'Invoeren projectpersoneel'!AB317</f>
        <v>0</v>
      </c>
      <c r="Z299" s="31">
        <f>'Invoeren projectpersoneel'!AC317</f>
        <v>0</v>
      </c>
      <c r="AA299" s="248">
        <f>'Invoeren projectpersoneel'!AD317</f>
        <v>0</v>
      </c>
      <c r="AB299" s="248">
        <f>'Invoeren projectpersoneel'!AE317</f>
        <v>0</v>
      </c>
      <c r="AC299" s="31">
        <f>'Invoeren projectpersoneel'!AF317</f>
        <v>0</v>
      </c>
      <c r="AD299" s="31">
        <f>'Invoeren projectpersoneel'!AG317</f>
        <v>0</v>
      </c>
      <c r="AE299" s="31">
        <f>'Invoeren projectpersoneel'!AH317</f>
        <v>0</v>
      </c>
      <c r="AF299" s="31">
        <f>'Invoeren projectpersoneel'!AI317</f>
        <v>0</v>
      </c>
      <c r="AG299" s="31">
        <f>'Invoeren projectpersoneel'!AJ317</f>
        <v>0</v>
      </c>
    </row>
    <row r="300" spans="1:33" x14ac:dyDescent="0.3">
      <c r="A300" s="31">
        <f>'Invoeren projectpersoneel'!D318</f>
        <v>299</v>
      </c>
      <c r="B300" s="31">
        <f>'Invoeren projectpersoneel'!F318</f>
        <v>0</v>
      </c>
      <c r="C300" s="31">
        <f>'Invoeren projectpersoneel'!G318</f>
        <v>0</v>
      </c>
      <c r="D300" s="31" t="e">
        <f>'Invoeren projectpersoneel'!#REF!</f>
        <v>#REF!</v>
      </c>
      <c r="E300" s="31">
        <f>'Invoeren projectpersoneel'!H318</f>
        <v>0</v>
      </c>
      <c r="F300" s="31">
        <f>'Invoeren projectpersoneel'!I318</f>
        <v>0</v>
      </c>
      <c r="G300" s="31">
        <f>'Invoeren projectpersoneel'!J318</f>
        <v>0</v>
      </c>
      <c r="H300" s="31" t="str">
        <f>'Invoeren projectpersoneel'!K318</f>
        <v>intern personeel</v>
      </c>
      <c r="I300" s="31">
        <f>'Invoeren projectpersoneel'!L318</f>
        <v>0</v>
      </c>
      <c r="J300" s="31" t="str">
        <f>'Invoeren projectpersoneel'!M318</f>
        <v/>
      </c>
      <c r="K300" s="31" t="str">
        <f>'Invoeren projectpersoneel'!N318</f>
        <v>nee</v>
      </c>
      <c r="L300" s="31">
        <f>'Invoeren projectpersoneel'!O318</f>
        <v>0</v>
      </c>
      <c r="M300" s="31">
        <f>'Invoeren projectpersoneel'!P318</f>
        <v>0</v>
      </c>
      <c r="N300" s="248">
        <f>'Invoeren projectpersoneel'!Q318</f>
        <v>0</v>
      </c>
      <c r="O300" s="248">
        <f>'Invoeren projectpersoneel'!R318</f>
        <v>0</v>
      </c>
      <c r="P300" s="31">
        <f>'Invoeren projectpersoneel'!S318</f>
        <v>0</v>
      </c>
      <c r="Q300" s="31">
        <f>'Invoeren projectpersoneel'!T318</f>
        <v>0</v>
      </c>
      <c r="R300" s="31">
        <f>'Invoeren projectpersoneel'!U318</f>
        <v>0</v>
      </c>
      <c r="S300" s="31">
        <f>'Invoeren projectpersoneel'!V318</f>
        <v>0</v>
      </c>
      <c r="T300" s="31">
        <f>'Invoeren projectpersoneel'!W318</f>
        <v>0</v>
      </c>
      <c r="U300" s="31">
        <f>'Invoeren projectpersoneel'!X318</f>
        <v>0</v>
      </c>
      <c r="V300" s="31" t="str">
        <f>'Invoeren projectpersoneel'!Y318</f>
        <v>intern personeel</v>
      </c>
      <c r="W300" s="31">
        <f>'Invoeren projectpersoneel'!Z318</f>
        <v>0</v>
      </c>
      <c r="X300" s="31">
        <f>'Invoeren projectpersoneel'!AA318</f>
        <v>0</v>
      </c>
      <c r="Y300" s="31">
        <f>'Invoeren projectpersoneel'!AB318</f>
        <v>0</v>
      </c>
      <c r="Z300" s="31">
        <f>'Invoeren projectpersoneel'!AC318</f>
        <v>0</v>
      </c>
      <c r="AA300" s="248">
        <f>'Invoeren projectpersoneel'!AD318</f>
        <v>0</v>
      </c>
      <c r="AB300" s="248">
        <f>'Invoeren projectpersoneel'!AE318</f>
        <v>0</v>
      </c>
      <c r="AC300" s="31">
        <f>'Invoeren projectpersoneel'!AF318</f>
        <v>0</v>
      </c>
      <c r="AD300" s="31">
        <f>'Invoeren projectpersoneel'!AG318</f>
        <v>0</v>
      </c>
      <c r="AE300" s="31">
        <f>'Invoeren projectpersoneel'!AH318</f>
        <v>0</v>
      </c>
      <c r="AF300" s="31">
        <f>'Invoeren projectpersoneel'!AI318</f>
        <v>0</v>
      </c>
      <c r="AG300" s="31">
        <f>'Invoeren projectpersoneel'!AJ318</f>
        <v>0</v>
      </c>
    </row>
    <row r="301" spans="1:33" x14ac:dyDescent="0.3">
      <c r="A301" s="31">
        <f>'Invoeren projectpersoneel'!D319</f>
        <v>300</v>
      </c>
      <c r="B301" s="31">
        <f>'Invoeren projectpersoneel'!F319</f>
        <v>0</v>
      </c>
      <c r="C301" s="31">
        <f>'Invoeren projectpersoneel'!G319</f>
        <v>0</v>
      </c>
      <c r="D301" s="31" t="e">
        <f>'Invoeren projectpersoneel'!#REF!</f>
        <v>#REF!</v>
      </c>
      <c r="E301" s="31">
        <f>'Invoeren projectpersoneel'!H319</f>
        <v>0</v>
      </c>
      <c r="F301" s="31">
        <f>'Invoeren projectpersoneel'!I319</f>
        <v>0</v>
      </c>
      <c r="G301" s="31">
        <f>'Invoeren projectpersoneel'!J319</f>
        <v>0</v>
      </c>
      <c r="H301" s="31" t="str">
        <f>'Invoeren projectpersoneel'!K319</f>
        <v>intern personeel</v>
      </c>
      <c r="I301" s="31">
        <f>'Invoeren projectpersoneel'!L319</f>
        <v>0</v>
      </c>
      <c r="J301" s="31" t="str">
        <f>'Invoeren projectpersoneel'!M319</f>
        <v/>
      </c>
      <c r="K301" s="31" t="str">
        <f>'Invoeren projectpersoneel'!N319</f>
        <v>nee</v>
      </c>
      <c r="L301" s="31">
        <f>'Invoeren projectpersoneel'!O319</f>
        <v>0</v>
      </c>
      <c r="M301" s="31">
        <f>'Invoeren projectpersoneel'!P319</f>
        <v>0</v>
      </c>
      <c r="N301" s="248">
        <f>'Invoeren projectpersoneel'!Q319</f>
        <v>0</v>
      </c>
      <c r="O301" s="248">
        <f>'Invoeren projectpersoneel'!R319</f>
        <v>0</v>
      </c>
      <c r="P301" s="31">
        <f>'Invoeren projectpersoneel'!S319</f>
        <v>0</v>
      </c>
      <c r="Q301" s="31">
        <f>'Invoeren projectpersoneel'!T319</f>
        <v>0</v>
      </c>
      <c r="R301" s="31">
        <f>'Invoeren projectpersoneel'!U319</f>
        <v>0</v>
      </c>
      <c r="S301" s="31">
        <f>'Invoeren projectpersoneel'!V319</f>
        <v>0</v>
      </c>
      <c r="T301" s="31">
        <f>'Invoeren projectpersoneel'!W319</f>
        <v>0</v>
      </c>
      <c r="U301" s="31">
        <f>'Invoeren projectpersoneel'!X319</f>
        <v>0</v>
      </c>
      <c r="V301" s="31" t="str">
        <f>'Invoeren projectpersoneel'!Y319</f>
        <v>intern personeel</v>
      </c>
      <c r="W301" s="31">
        <f>'Invoeren projectpersoneel'!Z319</f>
        <v>0</v>
      </c>
      <c r="X301" s="31">
        <f>'Invoeren projectpersoneel'!AA319</f>
        <v>0</v>
      </c>
      <c r="Y301" s="31">
        <f>'Invoeren projectpersoneel'!AB319</f>
        <v>0</v>
      </c>
      <c r="Z301" s="31">
        <f>'Invoeren projectpersoneel'!AC319</f>
        <v>0</v>
      </c>
      <c r="AA301" s="248">
        <f>'Invoeren projectpersoneel'!AD319</f>
        <v>0</v>
      </c>
      <c r="AB301" s="248">
        <f>'Invoeren projectpersoneel'!AE319</f>
        <v>0</v>
      </c>
      <c r="AC301" s="31">
        <f>'Invoeren projectpersoneel'!AF319</f>
        <v>0</v>
      </c>
      <c r="AD301" s="31">
        <f>'Invoeren projectpersoneel'!AG319</f>
        <v>0</v>
      </c>
      <c r="AE301" s="31">
        <f>'Invoeren projectpersoneel'!AH319</f>
        <v>0</v>
      </c>
      <c r="AF301" s="31">
        <f>'Invoeren projectpersoneel'!AI319</f>
        <v>0</v>
      </c>
      <c r="AG301" s="31">
        <f>'Invoeren projectpersoneel'!AJ319</f>
        <v>0</v>
      </c>
    </row>
    <row r="302" spans="1:33" x14ac:dyDescent="0.3">
      <c r="A302" s="31">
        <f>'Invoeren projectpersoneel'!D320</f>
        <v>301</v>
      </c>
      <c r="B302" s="31">
        <f>'Invoeren projectpersoneel'!F320</f>
        <v>0</v>
      </c>
      <c r="C302" s="31">
        <f>'Invoeren projectpersoneel'!G320</f>
        <v>0</v>
      </c>
      <c r="D302" s="31" t="e">
        <f>'Invoeren projectpersoneel'!#REF!</f>
        <v>#REF!</v>
      </c>
      <c r="E302" s="31">
        <f>'Invoeren projectpersoneel'!H320</f>
        <v>0</v>
      </c>
      <c r="F302" s="31">
        <f>'Invoeren projectpersoneel'!I320</f>
        <v>0</v>
      </c>
      <c r="G302" s="31">
        <f>'Invoeren projectpersoneel'!J320</f>
        <v>0</v>
      </c>
      <c r="H302" s="31" t="str">
        <f>'Invoeren projectpersoneel'!K320</f>
        <v>intern personeel</v>
      </c>
      <c r="I302" s="31">
        <f>'Invoeren projectpersoneel'!L320</f>
        <v>0</v>
      </c>
      <c r="J302" s="31" t="str">
        <f>'Invoeren projectpersoneel'!M320</f>
        <v/>
      </c>
      <c r="K302" s="31" t="str">
        <f>'Invoeren projectpersoneel'!N320</f>
        <v>nee</v>
      </c>
      <c r="L302" s="31">
        <f>'Invoeren projectpersoneel'!O320</f>
        <v>0</v>
      </c>
      <c r="M302" s="31">
        <f>'Invoeren projectpersoneel'!P320</f>
        <v>0</v>
      </c>
      <c r="N302" s="248">
        <f>'Invoeren projectpersoneel'!Q320</f>
        <v>0</v>
      </c>
      <c r="O302" s="248">
        <f>'Invoeren projectpersoneel'!R320</f>
        <v>0</v>
      </c>
      <c r="P302" s="31">
        <f>'Invoeren projectpersoneel'!S320</f>
        <v>0</v>
      </c>
      <c r="Q302" s="31">
        <f>'Invoeren projectpersoneel'!T320</f>
        <v>0</v>
      </c>
      <c r="R302" s="31">
        <f>'Invoeren projectpersoneel'!U320</f>
        <v>0</v>
      </c>
      <c r="S302" s="31">
        <f>'Invoeren projectpersoneel'!V320</f>
        <v>0</v>
      </c>
      <c r="T302" s="31">
        <f>'Invoeren projectpersoneel'!W320</f>
        <v>0</v>
      </c>
      <c r="U302" s="31">
        <f>'Invoeren projectpersoneel'!X320</f>
        <v>0</v>
      </c>
      <c r="V302" s="31" t="str">
        <f>'Invoeren projectpersoneel'!Y320</f>
        <v>intern personeel</v>
      </c>
      <c r="W302" s="31">
        <f>'Invoeren projectpersoneel'!Z320</f>
        <v>0</v>
      </c>
      <c r="X302" s="31">
        <f>'Invoeren projectpersoneel'!AA320</f>
        <v>0</v>
      </c>
      <c r="Y302" s="31">
        <f>'Invoeren projectpersoneel'!AB320</f>
        <v>0</v>
      </c>
      <c r="Z302" s="31">
        <f>'Invoeren projectpersoneel'!AC320</f>
        <v>0</v>
      </c>
      <c r="AA302" s="248">
        <f>'Invoeren projectpersoneel'!AD320</f>
        <v>0</v>
      </c>
      <c r="AB302" s="248">
        <f>'Invoeren projectpersoneel'!AE320</f>
        <v>0</v>
      </c>
      <c r="AC302" s="31">
        <f>'Invoeren projectpersoneel'!AF320</f>
        <v>0</v>
      </c>
      <c r="AD302" s="31">
        <f>'Invoeren projectpersoneel'!AG320</f>
        <v>0</v>
      </c>
      <c r="AE302" s="31">
        <f>'Invoeren projectpersoneel'!AH320</f>
        <v>0</v>
      </c>
      <c r="AF302" s="31">
        <f>'Invoeren projectpersoneel'!AI320</f>
        <v>0</v>
      </c>
      <c r="AG302" s="31">
        <f>'Invoeren projectpersoneel'!AJ320</f>
        <v>0</v>
      </c>
    </row>
    <row r="303" spans="1:33" x14ac:dyDescent="0.3">
      <c r="A303" s="31">
        <f>'Invoeren projectpersoneel'!D321</f>
        <v>302</v>
      </c>
      <c r="B303" s="31">
        <f>'Invoeren projectpersoneel'!F321</f>
        <v>0</v>
      </c>
      <c r="C303" s="31">
        <f>'Invoeren projectpersoneel'!G321</f>
        <v>0</v>
      </c>
      <c r="D303" s="31" t="e">
        <f>'Invoeren projectpersoneel'!#REF!</f>
        <v>#REF!</v>
      </c>
      <c r="E303" s="31">
        <f>'Invoeren projectpersoneel'!H321</f>
        <v>0</v>
      </c>
      <c r="F303" s="31">
        <f>'Invoeren projectpersoneel'!I321</f>
        <v>0</v>
      </c>
      <c r="G303" s="31">
        <f>'Invoeren projectpersoneel'!J321</f>
        <v>0</v>
      </c>
      <c r="H303" s="31" t="str">
        <f>'Invoeren projectpersoneel'!K321</f>
        <v>intern personeel</v>
      </c>
      <c r="I303" s="31">
        <f>'Invoeren projectpersoneel'!L321</f>
        <v>0</v>
      </c>
      <c r="J303" s="31" t="str">
        <f>'Invoeren projectpersoneel'!M321</f>
        <v/>
      </c>
      <c r="K303" s="31" t="str">
        <f>'Invoeren projectpersoneel'!N321</f>
        <v>nee</v>
      </c>
      <c r="L303" s="31">
        <f>'Invoeren projectpersoneel'!O321</f>
        <v>0</v>
      </c>
      <c r="M303" s="31">
        <f>'Invoeren projectpersoneel'!P321</f>
        <v>0</v>
      </c>
      <c r="N303" s="248">
        <f>'Invoeren projectpersoneel'!Q321</f>
        <v>0</v>
      </c>
      <c r="O303" s="248">
        <f>'Invoeren projectpersoneel'!R321</f>
        <v>0</v>
      </c>
      <c r="P303" s="31">
        <f>'Invoeren projectpersoneel'!S321</f>
        <v>0</v>
      </c>
      <c r="Q303" s="31">
        <f>'Invoeren projectpersoneel'!T321</f>
        <v>0</v>
      </c>
      <c r="R303" s="31">
        <f>'Invoeren projectpersoneel'!U321</f>
        <v>0</v>
      </c>
      <c r="S303" s="31">
        <f>'Invoeren projectpersoneel'!V321</f>
        <v>0</v>
      </c>
      <c r="T303" s="31">
        <f>'Invoeren projectpersoneel'!W321</f>
        <v>0</v>
      </c>
      <c r="U303" s="31">
        <f>'Invoeren projectpersoneel'!X321</f>
        <v>0</v>
      </c>
      <c r="V303" s="31" t="str">
        <f>'Invoeren projectpersoneel'!Y321</f>
        <v>intern personeel</v>
      </c>
      <c r="W303" s="31">
        <f>'Invoeren projectpersoneel'!Z321</f>
        <v>0</v>
      </c>
      <c r="X303" s="31">
        <f>'Invoeren projectpersoneel'!AA321</f>
        <v>0</v>
      </c>
      <c r="Y303" s="31">
        <f>'Invoeren projectpersoneel'!AB321</f>
        <v>0</v>
      </c>
      <c r="Z303" s="31">
        <f>'Invoeren projectpersoneel'!AC321</f>
        <v>0</v>
      </c>
      <c r="AA303" s="248">
        <f>'Invoeren projectpersoneel'!AD321</f>
        <v>0</v>
      </c>
      <c r="AB303" s="248">
        <f>'Invoeren projectpersoneel'!AE321</f>
        <v>0</v>
      </c>
      <c r="AC303" s="31">
        <f>'Invoeren projectpersoneel'!AF321</f>
        <v>0</v>
      </c>
      <c r="AD303" s="31">
        <f>'Invoeren projectpersoneel'!AG321</f>
        <v>0</v>
      </c>
      <c r="AE303" s="31">
        <f>'Invoeren projectpersoneel'!AH321</f>
        <v>0</v>
      </c>
      <c r="AF303" s="31">
        <f>'Invoeren projectpersoneel'!AI321</f>
        <v>0</v>
      </c>
      <c r="AG303" s="31">
        <f>'Invoeren projectpersoneel'!AJ321</f>
        <v>0</v>
      </c>
    </row>
    <row r="304" spans="1:33" x14ac:dyDescent="0.3">
      <c r="A304" s="31">
        <f>'Invoeren projectpersoneel'!D322</f>
        <v>303</v>
      </c>
      <c r="B304" s="31">
        <f>'Invoeren projectpersoneel'!F322</f>
        <v>0</v>
      </c>
      <c r="C304" s="31">
        <f>'Invoeren projectpersoneel'!G322</f>
        <v>0</v>
      </c>
      <c r="D304" s="31" t="e">
        <f>'Invoeren projectpersoneel'!#REF!</f>
        <v>#REF!</v>
      </c>
      <c r="E304" s="31">
        <f>'Invoeren projectpersoneel'!H322</f>
        <v>0</v>
      </c>
      <c r="F304" s="31">
        <f>'Invoeren projectpersoneel'!I322</f>
        <v>0</v>
      </c>
      <c r="G304" s="31">
        <f>'Invoeren projectpersoneel'!J322</f>
        <v>0</v>
      </c>
      <c r="H304" s="31" t="str">
        <f>'Invoeren projectpersoneel'!K322</f>
        <v>intern personeel</v>
      </c>
      <c r="I304" s="31">
        <f>'Invoeren projectpersoneel'!L322</f>
        <v>0</v>
      </c>
      <c r="J304" s="31" t="str">
        <f>'Invoeren projectpersoneel'!M322</f>
        <v/>
      </c>
      <c r="K304" s="31" t="str">
        <f>'Invoeren projectpersoneel'!N322</f>
        <v>nee</v>
      </c>
      <c r="L304" s="31">
        <f>'Invoeren projectpersoneel'!O322</f>
        <v>0</v>
      </c>
      <c r="M304" s="31">
        <f>'Invoeren projectpersoneel'!P322</f>
        <v>0</v>
      </c>
      <c r="N304" s="248">
        <f>'Invoeren projectpersoneel'!Q322</f>
        <v>0</v>
      </c>
      <c r="O304" s="248">
        <f>'Invoeren projectpersoneel'!R322</f>
        <v>0</v>
      </c>
      <c r="P304" s="31">
        <f>'Invoeren projectpersoneel'!S322</f>
        <v>0</v>
      </c>
      <c r="Q304" s="31">
        <f>'Invoeren projectpersoneel'!T322</f>
        <v>0</v>
      </c>
      <c r="R304" s="31">
        <f>'Invoeren projectpersoneel'!U322</f>
        <v>0</v>
      </c>
      <c r="S304" s="31">
        <f>'Invoeren projectpersoneel'!V322</f>
        <v>0</v>
      </c>
      <c r="T304" s="31">
        <f>'Invoeren projectpersoneel'!W322</f>
        <v>0</v>
      </c>
      <c r="U304" s="31">
        <f>'Invoeren projectpersoneel'!X322</f>
        <v>0</v>
      </c>
      <c r="V304" s="31" t="str">
        <f>'Invoeren projectpersoneel'!Y322</f>
        <v>intern personeel</v>
      </c>
      <c r="W304" s="31">
        <f>'Invoeren projectpersoneel'!Z322</f>
        <v>0</v>
      </c>
      <c r="X304" s="31">
        <f>'Invoeren projectpersoneel'!AA322</f>
        <v>0</v>
      </c>
      <c r="Y304" s="31">
        <f>'Invoeren projectpersoneel'!AB322</f>
        <v>0</v>
      </c>
      <c r="Z304" s="31">
        <f>'Invoeren projectpersoneel'!AC322</f>
        <v>0</v>
      </c>
      <c r="AA304" s="248">
        <f>'Invoeren projectpersoneel'!AD322</f>
        <v>0</v>
      </c>
      <c r="AB304" s="248">
        <f>'Invoeren projectpersoneel'!AE322</f>
        <v>0</v>
      </c>
      <c r="AC304" s="31">
        <f>'Invoeren projectpersoneel'!AF322</f>
        <v>0</v>
      </c>
      <c r="AD304" s="31">
        <f>'Invoeren projectpersoneel'!AG322</f>
        <v>0</v>
      </c>
      <c r="AE304" s="31">
        <f>'Invoeren projectpersoneel'!AH322</f>
        <v>0</v>
      </c>
      <c r="AF304" s="31">
        <f>'Invoeren projectpersoneel'!AI322</f>
        <v>0</v>
      </c>
      <c r="AG304" s="31">
        <f>'Invoeren projectpersoneel'!AJ322</f>
        <v>0</v>
      </c>
    </row>
    <row r="305" spans="1:33" x14ac:dyDescent="0.3">
      <c r="A305" s="31">
        <f>'Invoeren projectpersoneel'!D323</f>
        <v>304</v>
      </c>
      <c r="B305" s="31">
        <f>'Invoeren projectpersoneel'!F323</f>
        <v>0</v>
      </c>
      <c r="C305" s="31">
        <f>'Invoeren projectpersoneel'!G323</f>
        <v>0</v>
      </c>
      <c r="D305" s="31" t="e">
        <f>'Invoeren projectpersoneel'!#REF!</f>
        <v>#REF!</v>
      </c>
      <c r="E305" s="31">
        <f>'Invoeren projectpersoneel'!H323</f>
        <v>0</v>
      </c>
      <c r="F305" s="31">
        <f>'Invoeren projectpersoneel'!I323</f>
        <v>0</v>
      </c>
      <c r="G305" s="31">
        <f>'Invoeren projectpersoneel'!J323</f>
        <v>0</v>
      </c>
      <c r="H305" s="31" t="str">
        <f>'Invoeren projectpersoneel'!K323</f>
        <v>intern personeel</v>
      </c>
      <c r="I305" s="31">
        <f>'Invoeren projectpersoneel'!L323</f>
        <v>0</v>
      </c>
      <c r="J305" s="31" t="str">
        <f>'Invoeren projectpersoneel'!M323</f>
        <v/>
      </c>
      <c r="K305" s="31" t="str">
        <f>'Invoeren projectpersoneel'!N323</f>
        <v>nee</v>
      </c>
      <c r="L305" s="31">
        <f>'Invoeren projectpersoneel'!O323</f>
        <v>0</v>
      </c>
      <c r="M305" s="31">
        <f>'Invoeren projectpersoneel'!P323</f>
        <v>0</v>
      </c>
      <c r="N305" s="248">
        <f>'Invoeren projectpersoneel'!Q323</f>
        <v>0</v>
      </c>
      <c r="O305" s="248">
        <f>'Invoeren projectpersoneel'!R323</f>
        <v>0</v>
      </c>
      <c r="P305" s="31">
        <f>'Invoeren projectpersoneel'!S323</f>
        <v>0</v>
      </c>
      <c r="Q305" s="31">
        <f>'Invoeren projectpersoneel'!T323</f>
        <v>0</v>
      </c>
      <c r="R305" s="31">
        <f>'Invoeren projectpersoneel'!U323</f>
        <v>0</v>
      </c>
      <c r="S305" s="31">
        <f>'Invoeren projectpersoneel'!V323</f>
        <v>0</v>
      </c>
      <c r="T305" s="31">
        <f>'Invoeren projectpersoneel'!W323</f>
        <v>0</v>
      </c>
      <c r="U305" s="31">
        <f>'Invoeren projectpersoneel'!X323</f>
        <v>0</v>
      </c>
      <c r="V305" s="31" t="str">
        <f>'Invoeren projectpersoneel'!Y323</f>
        <v>intern personeel</v>
      </c>
      <c r="W305" s="31">
        <f>'Invoeren projectpersoneel'!Z323</f>
        <v>0</v>
      </c>
      <c r="X305" s="31">
        <f>'Invoeren projectpersoneel'!AA323</f>
        <v>0</v>
      </c>
      <c r="Y305" s="31">
        <f>'Invoeren projectpersoneel'!AB323</f>
        <v>0</v>
      </c>
      <c r="Z305" s="31">
        <f>'Invoeren projectpersoneel'!AC323</f>
        <v>0</v>
      </c>
      <c r="AA305" s="248">
        <f>'Invoeren projectpersoneel'!AD323</f>
        <v>0</v>
      </c>
      <c r="AB305" s="248">
        <f>'Invoeren projectpersoneel'!AE323</f>
        <v>0</v>
      </c>
      <c r="AC305" s="31">
        <f>'Invoeren projectpersoneel'!AF323</f>
        <v>0</v>
      </c>
      <c r="AD305" s="31">
        <f>'Invoeren projectpersoneel'!AG323</f>
        <v>0</v>
      </c>
      <c r="AE305" s="31">
        <f>'Invoeren projectpersoneel'!AH323</f>
        <v>0</v>
      </c>
      <c r="AF305" s="31">
        <f>'Invoeren projectpersoneel'!AI323</f>
        <v>0</v>
      </c>
      <c r="AG305" s="31">
        <f>'Invoeren projectpersoneel'!AJ323</f>
        <v>0</v>
      </c>
    </row>
    <row r="306" spans="1:33" x14ac:dyDescent="0.3">
      <c r="A306" s="31">
        <f>'Invoeren projectpersoneel'!D324</f>
        <v>305</v>
      </c>
      <c r="B306" s="31">
        <f>'Invoeren projectpersoneel'!F324</f>
        <v>0</v>
      </c>
      <c r="C306" s="31">
        <f>'Invoeren projectpersoneel'!G324</f>
        <v>0</v>
      </c>
      <c r="D306" s="31" t="e">
        <f>'Invoeren projectpersoneel'!#REF!</f>
        <v>#REF!</v>
      </c>
      <c r="E306" s="31">
        <f>'Invoeren projectpersoneel'!H324</f>
        <v>0</v>
      </c>
      <c r="F306" s="31">
        <f>'Invoeren projectpersoneel'!I324</f>
        <v>0</v>
      </c>
      <c r="G306" s="31">
        <f>'Invoeren projectpersoneel'!J324</f>
        <v>0</v>
      </c>
      <c r="H306" s="31" t="str">
        <f>'Invoeren projectpersoneel'!K324</f>
        <v>intern personeel</v>
      </c>
      <c r="I306" s="31">
        <f>'Invoeren projectpersoneel'!L324</f>
        <v>0</v>
      </c>
      <c r="J306" s="31" t="str">
        <f>'Invoeren projectpersoneel'!M324</f>
        <v/>
      </c>
      <c r="K306" s="31" t="str">
        <f>'Invoeren projectpersoneel'!N324</f>
        <v>nee</v>
      </c>
      <c r="L306" s="31">
        <f>'Invoeren projectpersoneel'!O324</f>
        <v>0</v>
      </c>
      <c r="M306" s="31">
        <f>'Invoeren projectpersoneel'!P324</f>
        <v>0</v>
      </c>
      <c r="N306" s="248">
        <f>'Invoeren projectpersoneel'!Q324</f>
        <v>0</v>
      </c>
      <c r="O306" s="248">
        <f>'Invoeren projectpersoneel'!R324</f>
        <v>0</v>
      </c>
      <c r="P306" s="31">
        <f>'Invoeren projectpersoneel'!S324</f>
        <v>0</v>
      </c>
      <c r="Q306" s="31">
        <f>'Invoeren projectpersoneel'!T324</f>
        <v>0</v>
      </c>
      <c r="R306" s="31">
        <f>'Invoeren projectpersoneel'!U324</f>
        <v>0</v>
      </c>
      <c r="S306" s="31">
        <f>'Invoeren projectpersoneel'!V324</f>
        <v>0</v>
      </c>
      <c r="T306" s="31">
        <f>'Invoeren projectpersoneel'!W324</f>
        <v>0</v>
      </c>
      <c r="U306" s="31">
        <f>'Invoeren projectpersoneel'!X324</f>
        <v>0</v>
      </c>
      <c r="V306" s="31" t="str">
        <f>'Invoeren projectpersoneel'!Y324</f>
        <v>intern personeel</v>
      </c>
      <c r="W306" s="31">
        <f>'Invoeren projectpersoneel'!Z324</f>
        <v>0</v>
      </c>
      <c r="X306" s="31">
        <f>'Invoeren projectpersoneel'!AA324</f>
        <v>0</v>
      </c>
      <c r="Y306" s="31">
        <f>'Invoeren projectpersoneel'!AB324</f>
        <v>0</v>
      </c>
      <c r="Z306" s="31">
        <f>'Invoeren projectpersoneel'!AC324</f>
        <v>0</v>
      </c>
      <c r="AA306" s="248">
        <f>'Invoeren projectpersoneel'!AD324</f>
        <v>0</v>
      </c>
      <c r="AB306" s="248">
        <f>'Invoeren projectpersoneel'!AE324</f>
        <v>0</v>
      </c>
      <c r="AC306" s="31">
        <f>'Invoeren projectpersoneel'!AF324</f>
        <v>0</v>
      </c>
      <c r="AD306" s="31">
        <f>'Invoeren projectpersoneel'!AG324</f>
        <v>0</v>
      </c>
      <c r="AE306" s="31">
        <f>'Invoeren projectpersoneel'!AH324</f>
        <v>0</v>
      </c>
      <c r="AF306" s="31">
        <f>'Invoeren projectpersoneel'!AI324</f>
        <v>0</v>
      </c>
      <c r="AG306" s="31">
        <f>'Invoeren projectpersoneel'!AJ324</f>
        <v>0</v>
      </c>
    </row>
    <row r="307" spans="1:33" x14ac:dyDescent="0.3">
      <c r="A307" s="31">
        <f>'Invoeren projectpersoneel'!D325</f>
        <v>306</v>
      </c>
      <c r="B307" s="31">
        <f>'Invoeren projectpersoneel'!F325</f>
        <v>0</v>
      </c>
      <c r="C307" s="31">
        <f>'Invoeren projectpersoneel'!G325</f>
        <v>0</v>
      </c>
      <c r="D307" s="31" t="e">
        <f>'Invoeren projectpersoneel'!#REF!</f>
        <v>#REF!</v>
      </c>
      <c r="E307" s="31">
        <f>'Invoeren projectpersoneel'!H325</f>
        <v>0</v>
      </c>
      <c r="F307" s="31">
        <f>'Invoeren projectpersoneel'!I325</f>
        <v>0</v>
      </c>
      <c r="G307" s="31">
        <f>'Invoeren projectpersoneel'!J325</f>
        <v>0</v>
      </c>
      <c r="H307" s="31" t="str">
        <f>'Invoeren projectpersoneel'!K325</f>
        <v>intern personeel</v>
      </c>
      <c r="I307" s="31">
        <f>'Invoeren projectpersoneel'!L325</f>
        <v>0</v>
      </c>
      <c r="J307" s="31" t="str">
        <f>'Invoeren projectpersoneel'!M325</f>
        <v/>
      </c>
      <c r="K307" s="31" t="str">
        <f>'Invoeren projectpersoneel'!N325</f>
        <v>nee</v>
      </c>
      <c r="L307" s="31">
        <f>'Invoeren projectpersoneel'!O325</f>
        <v>0</v>
      </c>
      <c r="M307" s="31">
        <f>'Invoeren projectpersoneel'!P325</f>
        <v>0</v>
      </c>
      <c r="N307" s="248">
        <f>'Invoeren projectpersoneel'!Q325</f>
        <v>0</v>
      </c>
      <c r="O307" s="248">
        <f>'Invoeren projectpersoneel'!R325</f>
        <v>0</v>
      </c>
      <c r="P307" s="31">
        <f>'Invoeren projectpersoneel'!S325</f>
        <v>0</v>
      </c>
      <c r="Q307" s="31">
        <f>'Invoeren projectpersoneel'!T325</f>
        <v>0</v>
      </c>
      <c r="R307" s="31">
        <f>'Invoeren projectpersoneel'!U325</f>
        <v>0</v>
      </c>
      <c r="S307" s="31">
        <f>'Invoeren projectpersoneel'!V325</f>
        <v>0</v>
      </c>
      <c r="T307" s="31">
        <f>'Invoeren projectpersoneel'!W325</f>
        <v>0</v>
      </c>
      <c r="U307" s="31">
        <f>'Invoeren projectpersoneel'!X325</f>
        <v>0</v>
      </c>
      <c r="V307" s="31" t="str">
        <f>'Invoeren projectpersoneel'!Y325</f>
        <v>intern personeel</v>
      </c>
      <c r="W307" s="31">
        <f>'Invoeren projectpersoneel'!Z325</f>
        <v>0</v>
      </c>
      <c r="X307" s="31">
        <f>'Invoeren projectpersoneel'!AA325</f>
        <v>0</v>
      </c>
      <c r="Y307" s="31">
        <f>'Invoeren projectpersoneel'!AB325</f>
        <v>0</v>
      </c>
      <c r="Z307" s="31">
        <f>'Invoeren projectpersoneel'!AC325</f>
        <v>0</v>
      </c>
      <c r="AA307" s="248">
        <f>'Invoeren projectpersoneel'!AD325</f>
        <v>0</v>
      </c>
      <c r="AB307" s="248">
        <f>'Invoeren projectpersoneel'!AE325</f>
        <v>0</v>
      </c>
      <c r="AC307" s="31">
        <f>'Invoeren projectpersoneel'!AF325</f>
        <v>0</v>
      </c>
      <c r="AD307" s="31">
        <f>'Invoeren projectpersoneel'!AG325</f>
        <v>0</v>
      </c>
      <c r="AE307" s="31">
        <f>'Invoeren projectpersoneel'!AH325</f>
        <v>0</v>
      </c>
      <c r="AF307" s="31">
        <f>'Invoeren projectpersoneel'!AI325</f>
        <v>0</v>
      </c>
      <c r="AG307" s="31">
        <f>'Invoeren projectpersoneel'!AJ325</f>
        <v>0</v>
      </c>
    </row>
    <row r="308" spans="1:33" x14ac:dyDescent="0.3">
      <c r="A308" s="31">
        <f>'Invoeren projectpersoneel'!D326</f>
        <v>307</v>
      </c>
      <c r="B308" s="31">
        <f>'Invoeren projectpersoneel'!F326</f>
        <v>0</v>
      </c>
      <c r="C308" s="31">
        <f>'Invoeren projectpersoneel'!G326</f>
        <v>0</v>
      </c>
      <c r="D308" s="31" t="e">
        <f>'Invoeren projectpersoneel'!#REF!</f>
        <v>#REF!</v>
      </c>
      <c r="E308" s="31">
        <f>'Invoeren projectpersoneel'!H326</f>
        <v>0</v>
      </c>
      <c r="F308" s="31">
        <f>'Invoeren projectpersoneel'!I326</f>
        <v>0</v>
      </c>
      <c r="G308" s="31">
        <f>'Invoeren projectpersoneel'!J326</f>
        <v>0</v>
      </c>
      <c r="H308" s="31" t="str">
        <f>'Invoeren projectpersoneel'!K326</f>
        <v>intern personeel</v>
      </c>
      <c r="I308" s="31">
        <f>'Invoeren projectpersoneel'!L326</f>
        <v>0</v>
      </c>
      <c r="J308" s="31" t="str">
        <f>'Invoeren projectpersoneel'!M326</f>
        <v/>
      </c>
      <c r="K308" s="31" t="str">
        <f>'Invoeren projectpersoneel'!N326</f>
        <v>nee</v>
      </c>
      <c r="L308" s="31">
        <f>'Invoeren projectpersoneel'!O326</f>
        <v>0</v>
      </c>
      <c r="M308" s="31">
        <f>'Invoeren projectpersoneel'!P326</f>
        <v>0</v>
      </c>
      <c r="N308" s="248">
        <f>'Invoeren projectpersoneel'!Q326</f>
        <v>0</v>
      </c>
      <c r="O308" s="248">
        <f>'Invoeren projectpersoneel'!R326</f>
        <v>0</v>
      </c>
      <c r="P308" s="31">
        <f>'Invoeren projectpersoneel'!S326</f>
        <v>0</v>
      </c>
      <c r="Q308" s="31">
        <f>'Invoeren projectpersoneel'!T326</f>
        <v>0</v>
      </c>
      <c r="R308" s="31">
        <f>'Invoeren projectpersoneel'!U326</f>
        <v>0</v>
      </c>
      <c r="S308" s="31">
        <f>'Invoeren projectpersoneel'!V326</f>
        <v>0</v>
      </c>
      <c r="T308" s="31">
        <f>'Invoeren projectpersoneel'!W326</f>
        <v>0</v>
      </c>
      <c r="U308" s="31">
        <f>'Invoeren projectpersoneel'!X326</f>
        <v>0</v>
      </c>
      <c r="V308" s="31" t="str">
        <f>'Invoeren projectpersoneel'!Y326</f>
        <v>intern personeel</v>
      </c>
      <c r="W308" s="31">
        <f>'Invoeren projectpersoneel'!Z326</f>
        <v>0</v>
      </c>
      <c r="X308" s="31">
        <f>'Invoeren projectpersoneel'!AA326</f>
        <v>0</v>
      </c>
      <c r="Y308" s="31">
        <f>'Invoeren projectpersoneel'!AB326</f>
        <v>0</v>
      </c>
      <c r="Z308" s="31">
        <f>'Invoeren projectpersoneel'!AC326</f>
        <v>0</v>
      </c>
      <c r="AA308" s="248">
        <f>'Invoeren projectpersoneel'!AD326</f>
        <v>0</v>
      </c>
      <c r="AB308" s="248">
        <f>'Invoeren projectpersoneel'!AE326</f>
        <v>0</v>
      </c>
      <c r="AC308" s="31">
        <f>'Invoeren projectpersoneel'!AF326</f>
        <v>0</v>
      </c>
      <c r="AD308" s="31">
        <f>'Invoeren projectpersoneel'!AG326</f>
        <v>0</v>
      </c>
      <c r="AE308" s="31">
        <f>'Invoeren projectpersoneel'!AH326</f>
        <v>0</v>
      </c>
      <c r="AF308" s="31">
        <f>'Invoeren projectpersoneel'!AI326</f>
        <v>0</v>
      </c>
      <c r="AG308" s="31">
        <f>'Invoeren projectpersoneel'!AJ326</f>
        <v>0</v>
      </c>
    </row>
    <row r="309" spans="1:33" x14ac:dyDescent="0.3">
      <c r="A309" s="31">
        <f>'Invoeren projectpersoneel'!D327</f>
        <v>308</v>
      </c>
      <c r="B309" s="31">
        <f>'Invoeren projectpersoneel'!F327</f>
        <v>0</v>
      </c>
      <c r="C309" s="31">
        <f>'Invoeren projectpersoneel'!G327</f>
        <v>0</v>
      </c>
      <c r="D309" s="31" t="e">
        <f>'Invoeren projectpersoneel'!#REF!</f>
        <v>#REF!</v>
      </c>
      <c r="E309" s="31">
        <f>'Invoeren projectpersoneel'!H327</f>
        <v>0</v>
      </c>
      <c r="F309" s="31">
        <f>'Invoeren projectpersoneel'!I327</f>
        <v>0</v>
      </c>
      <c r="G309" s="31">
        <f>'Invoeren projectpersoneel'!J327</f>
        <v>0</v>
      </c>
      <c r="H309" s="31" t="str">
        <f>'Invoeren projectpersoneel'!K327</f>
        <v>intern personeel</v>
      </c>
      <c r="I309" s="31">
        <f>'Invoeren projectpersoneel'!L327</f>
        <v>0</v>
      </c>
      <c r="J309" s="31" t="str">
        <f>'Invoeren projectpersoneel'!M327</f>
        <v/>
      </c>
      <c r="K309" s="31" t="str">
        <f>'Invoeren projectpersoneel'!N327</f>
        <v>nee</v>
      </c>
      <c r="L309" s="31">
        <f>'Invoeren projectpersoneel'!O327</f>
        <v>0</v>
      </c>
      <c r="M309" s="31">
        <f>'Invoeren projectpersoneel'!P327</f>
        <v>0</v>
      </c>
      <c r="N309" s="248">
        <f>'Invoeren projectpersoneel'!Q327</f>
        <v>0</v>
      </c>
      <c r="O309" s="248">
        <f>'Invoeren projectpersoneel'!R327</f>
        <v>0</v>
      </c>
      <c r="P309" s="31">
        <f>'Invoeren projectpersoneel'!S327</f>
        <v>0</v>
      </c>
      <c r="Q309" s="31">
        <f>'Invoeren projectpersoneel'!T327</f>
        <v>0</v>
      </c>
      <c r="R309" s="31">
        <f>'Invoeren projectpersoneel'!U327</f>
        <v>0</v>
      </c>
      <c r="S309" s="31">
        <f>'Invoeren projectpersoneel'!V327</f>
        <v>0</v>
      </c>
      <c r="T309" s="31">
        <f>'Invoeren projectpersoneel'!W327</f>
        <v>0</v>
      </c>
      <c r="U309" s="31">
        <f>'Invoeren projectpersoneel'!X327</f>
        <v>0</v>
      </c>
      <c r="V309" s="31" t="str">
        <f>'Invoeren projectpersoneel'!Y327</f>
        <v>intern personeel</v>
      </c>
      <c r="W309" s="31">
        <f>'Invoeren projectpersoneel'!Z327</f>
        <v>0</v>
      </c>
      <c r="X309" s="31">
        <f>'Invoeren projectpersoneel'!AA327</f>
        <v>0</v>
      </c>
      <c r="Y309" s="31">
        <f>'Invoeren projectpersoneel'!AB327</f>
        <v>0</v>
      </c>
      <c r="Z309" s="31">
        <f>'Invoeren projectpersoneel'!AC327</f>
        <v>0</v>
      </c>
      <c r="AA309" s="248">
        <f>'Invoeren projectpersoneel'!AD327</f>
        <v>0</v>
      </c>
      <c r="AB309" s="248">
        <f>'Invoeren projectpersoneel'!AE327</f>
        <v>0</v>
      </c>
      <c r="AC309" s="31">
        <f>'Invoeren projectpersoneel'!AF327</f>
        <v>0</v>
      </c>
      <c r="AD309" s="31">
        <f>'Invoeren projectpersoneel'!AG327</f>
        <v>0</v>
      </c>
      <c r="AE309" s="31">
        <f>'Invoeren projectpersoneel'!AH327</f>
        <v>0</v>
      </c>
      <c r="AF309" s="31">
        <f>'Invoeren projectpersoneel'!AI327</f>
        <v>0</v>
      </c>
      <c r="AG309" s="31">
        <f>'Invoeren projectpersoneel'!AJ327</f>
        <v>0</v>
      </c>
    </row>
    <row r="310" spans="1:33" x14ac:dyDescent="0.3">
      <c r="A310" s="31">
        <f>'Invoeren projectpersoneel'!D328</f>
        <v>309</v>
      </c>
      <c r="B310" s="31">
        <f>'Invoeren projectpersoneel'!F328</f>
        <v>0</v>
      </c>
      <c r="C310" s="31">
        <f>'Invoeren projectpersoneel'!G328</f>
        <v>0</v>
      </c>
      <c r="D310" s="31" t="e">
        <f>'Invoeren projectpersoneel'!#REF!</f>
        <v>#REF!</v>
      </c>
      <c r="E310" s="31">
        <f>'Invoeren projectpersoneel'!H328</f>
        <v>0</v>
      </c>
      <c r="F310" s="31">
        <f>'Invoeren projectpersoneel'!I328</f>
        <v>0</v>
      </c>
      <c r="G310" s="31">
        <f>'Invoeren projectpersoneel'!J328</f>
        <v>0</v>
      </c>
      <c r="H310" s="31" t="str">
        <f>'Invoeren projectpersoneel'!K328</f>
        <v>intern personeel</v>
      </c>
      <c r="I310" s="31">
        <f>'Invoeren projectpersoneel'!L328</f>
        <v>0</v>
      </c>
      <c r="J310" s="31" t="str">
        <f>'Invoeren projectpersoneel'!M328</f>
        <v/>
      </c>
      <c r="K310" s="31" t="str">
        <f>'Invoeren projectpersoneel'!N328</f>
        <v>nee</v>
      </c>
      <c r="L310" s="31">
        <f>'Invoeren projectpersoneel'!O328</f>
        <v>0</v>
      </c>
      <c r="M310" s="31">
        <f>'Invoeren projectpersoneel'!P328</f>
        <v>0</v>
      </c>
      <c r="N310" s="248">
        <f>'Invoeren projectpersoneel'!Q328</f>
        <v>0</v>
      </c>
      <c r="O310" s="248">
        <f>'Invoeren projectpersoneel'!R328</f>
        <v>0</v>
      </c>
      <c r="P310" s="31">
        <f>'Invoeren projectpersoneel'!S328</f>
        <v>0</v>
      </c>
      <c r="Q310" s="31">
        <f>'Invoeren projectpersoneel'!T328</f>
        <v>0</v>
      </c>
      <c r="R310" s="31">
        <f>'Invoeren projectpersoneel'!U328</f>
        <v>0</v>
      </c>
      <c r="S310" s="31">
        <f>'Invoeren projectpersoneel'!V328</f>
        <v>0</v>
      </c>
      <c r="T310" s="31">
        <f>'Invoeren projectpersoneel'!W328</f>
        <v>0</v>
      </c>
      <c r="U310" s="31">
        <f>'Invoeren projectpersoneel'!X328</f>
        <v>0</v>
      </c>
      <c r="V310" s="31" t="str">
        <f>'Invoeren projectpersoneel'!Y328</f>
        <v>intern personeel</v>
      </c>
      <c r="W310" s="31">
        <f>'Invoeren projectpersoneel'!Z328</f>
        <v>0</v>
      </c>
      <c r="X310" s="31">
        <f>'Invoeren projectpersoneel'!AA328</f>
        <v>0</v>
      </c>
      <c r="Y310" s="31">
        <f>'Invoeren projectpersoneel'!AB328</f>
        <v>0</v>
      </c>
      <c r="Z310" s="31">
        <f>'Invoeren projectpersoneel'!AC328</f>
        <v>0</v>
      </c>
      <c r="AA310" s="248">
        <f>'Invoeren projectpersoneel'!AD328</f>
        <v>0</v>
      </c>
      <c r="AB310" s="248">
        <f>'Invoeren projectpersoneel'!AE328</f>
        <v>0</v>
      </c>
      <c r="AC310" s="31">
        <f>'Invoeren projectpersoneel'!AF328</f>
        <v>0</v>
      </c>
      <c r="AD310" s="31">
        <f>'Invoeren projectpersoneel'!AG328</f>
        <v>0</v>
      </c>
      <c r="AE310" s="31">
        <f>'Invoeren projectpersoneel'!AH328</f>
        <v>0</v>
      </c>
      <c r="AF310" s="31">
        <f>'Invoeren projectpersoneel'!AI328</f>
        <v>0</v>
      </c>
      <c r="AG310" s="31">
        <f>'Invoeren projectpersoneel'!AJ328</f>
        <v>0</v>
      </c>
    </row>
    <row r="311" spans="1:33" x14ac:dyDescent="0.3">
      <c r="A311" s="31">
        <f>'Invoeren projectpersoneel'!D329</f>
        <v>310</v>
      </c>
      <c r="B311" s="31">
        <f>'Invoeren projectpersoneel'!F329</f>
        <v>0</v>
      </c>
      <c r="C311" s="31">
        <f>'Invoeren projectpersoneel'!G329</f>
        <v>0</v>
      </c>
      <c r="D311" s="31" t="e">
        <f>'Invoeren projectpersoneel'!#REF!</f>
        <v>#REF!</v>
      </c>
      <c r="E311" s="31">
        <f>'Invoeren projectpersoneel'!H329</f>
        <v>0</v>
      </c>
      <c r="F311" s="31">
        <f>'Invoeren projectpersoneel'!I329</f>
        <v>0</v>
      </c>
      <c r="G311" s="31">
        <f>'Invoeren projectpersoneel'!J329</f>
        <v>0</v>
      </c>
      <c r="H311" s="31" t="str">
        <f>'Invoeren projectpersoneel'!K329</f>
        <v>intern personeel</v>
      </c>
      <c r="I311" s="31">
        <f>'Invoeren projectpersoneel'!L329</f>
        <v>0</v>
      </c>
      <c r="J311" s="31" t="str">
        <f>'Invoeren projectpersoneel'!M329</f>
        <v/>
      </c>
      <c r="K311" s="31" t="str">
        <f>'Invoeren projectpersoneel'!N329</f>
        <v>nee</v>
      </c>
      <c r="L311" s="31">
        <f>'Invoeren projectpersoneel'!O329</f>
        <v>0</v>
      </c>
      <c r="M311" s="31">
        <f>'Invoeren projectpersoneel'!P329</f>
        <v>0</v>
      </c>
      <c r="N311" s="248">
        <f>'Invoeren projectpersoneel'!Q329</f>
        <v>0</v>
      </c>
      <c r="O311" s="248">
        <f>'Invoeren projectpersoneel'!R329</f>
        <v>0</v>
      </c>
      <c r="P311" s="31">
        <f>'Invoeren projectpersoneel'!S329</f>
        <v>0</v>
      </c>
      <c r="Q311" s="31">
        <f>'Invoeren projectpersoneel'!T329</f>
        <v>0</v>
      </c>
      <c r="R311" s="31">
        <f>'Invoeren projectpersoneel'!U329</f>
        <v>0</v>
      </c>
      <c r="S311" s="31">
        <f>'Invoeren projectpersoneel'!V329</f>
        <v>0</v>
      </c>
      <c r="T311" s="31">
        <f>'Invoeren projectpersoneel'!W329</f>
        <v>0</v>
      </c>
      <c r="U311" s="31">
        <f>'Invoeren projectpersoneel'!X329</f>
        <v>0</v>
      </c>
      <c r="V311" s="31" t="str">
        <f>'Invoeren projectpersoneel'!Y329</f>
        <v>intern personeel</v>
      </c>
      <c r="W311" s="31">
        <f>'Invoeren projectpersoneel'!Z329</f>
        <v>0</v>
      </c>
      <c r="X311" s="31">
        <f>'Invoeren projectpersoneel'!AA329</f>
        <v>0</v>
      </c>
      <c r="Y311" s="31">
        <f>'Invoeren projectpersoneel'!AB329</f>
        <v>0</v>
      </c>
      <c r="Z311" s="31">
        <f>'Invoeren projectpersoneel'!AC329</f>
        <v>0</v>
      </c>
      <c r="AA311" s="248">
        <f>'Invoeren projectpersoneel'!AD329</f>
        <v>0</v>
      </c>
      <c r="AB311" s="248">
        <f>'Invoeren projectpersoneel'!AE329</f>
        <v>0</v>
      </c>
      <c r="AC311" s="31">
        <f>'Invoeren projectpersoneel'!AF329</f>
        <v>0</v>
      </c>
      <c r="AD311" s="31">
        <f>'Invoeren projectpersoneel'!AG329</f>
        <v>0</v>
      </c>
      <c r="AE311" s="31">
        <f>'Invoeren projectpersoneel'!AH329</f>
        <v>0</v>
      </c>
      <c r="AF311" s="31">
        <f>'Invoeren projectpersoneel'!AI329</f>
        <v>0</v>
      </c>
      <c r="AG311" s="31">
        <f>'Invoeren projectpersoneel'!AJ329</f>
        <v>0</v>
      </c>
    </row>
    <row r="312" spans="1:33" x14ac:dyDescent="0.3">
      <c r="A312" s="31">
        <f>'Invoeren projectpersoneel'!D330</f>
        <v>311</v>
      </c>
      <c r="B312" s="31">
        <f>'Invoeren projectpersoneel'!F330</f>
        <v>0</v>
      </c>
      <c r="C312" s="31">
        <f>'Invoeren projectpersoneel'!G330</f>
        <v>0</v>
      </c>
      <c r="D312" s="31" t="e">
        <f>'Invoeren projectpersoneel'!#REF!</f>
        <v>#REF!</v>
      </c>
      <c r="E312" s="31">
        <f>'Invoeren projectpersoneel'!H330</f>
        <v>0</v>
      </c>
      <c r="F312" s="31">
        <f>'Invoeren projectpersoneel'!I330</f>
        <v>0</v>
      </c>
      <c r="G312" s="31">
        <f>'Invoeren projectpersoneel'!J330</f>
        <v>0</v>
      </c>
      <c r="H312" s="31" t="str">
        <f>'Invoeren projectpersoneel'!K330</f>
        <v>intern personeel</v>
      </c>
      <c r="I312" s="31">
        <f>'Invoeren projectpersoneel'!L330</f>
        <v>0</v>
      </c>
      <c r="J312" s="31" t="str">
        <f>'Invoeren projectpersoneel'!M330</f>
        <v/>
      </c>
      <c r="K312" s="31" t="str">
        <f>'Invoeren projectpersoneel'!N330</f>
        <v>nee</v>
      </c>
      <c r="L312" s="31">
        <f>'Invoeren projectpersoneel'!O330</f>
        <v>0</v>
      </c>
      <c r="M312" s="31">
        <f>'Invoeren projectpersoneel'!P330</f>
        <v>0</v>
      </c>
      <c r="N312" s="248">
        <f>'Invoeren projectpersoneel'!Q330</f>
        <v>0</v>
      </c>
      <c r="O312" s="248">
        <f>'Invoeren projectpersoneel'!R330</f>
        <v>0</v>
      </c>
      <c r="P312" s="31">
        <f>'Invoeren projectpersoneel'!S330</f>
        <v>0</v>
      </c>
      <c r="Q312" s="31">
        <f>'Invoeren projectpersoneel'!T330</f>
        <v>0</v>
      </c>
      <c r="R312" s="31">
        <f>'Invoeren projectpersoneel'!U330</f>
        <v>0</v>
      </c>
      <c r="S312" s="31">
        <f>'Invoeren projectpersoneel'!V330</f>
        <v>0</v>
      </c>
      <c r="T312" s="31">
        <f>'Invoeren projectpersoneel'!W330</f>
        <v>0</v>
      </c>
      <c r="U312" s="31">
        <f>'Invoeren projectpersoneel'!X330</f>
        <v>0</v>
      </c>
      <c r="V312" s="31" t="str">
        <f>'Invoeren projectpersoneel'!Y330</f>
        <v>intern personeel</v>
      </c>
      <c r="W312" s="31">
        <f>'Invoeren projectpersoneel'!Z330</f>
        <v>0</v>
      </c>
      <c r="X312" s="31">
        <f>'Invoeren projectpersoneel'!AA330</f>
        <v>0</v>
      </c>
      <c r="Y312" s="31">
        <f>'Invoeren projectpersoneel'!AB330</f>
        <v>0</v>
      </c>
      <c r="Z312" s="31">
        <f>'Invoeren projectpersoneel'!AC330</f>
        <v>0</v>
      </c>
      <c r="AA312" s="248">
        <f>'Invoeren projectpersoneel'!AD330</f>
        <v>0</v>
      </c>
      <c r="AB312" s="248">
        <f>'Invoeren projectpersoneel'!AE330</f>
        <v>0</v>
      </c>
      <c r="AC312" s="31">
        <f>'Invoeren projectpersoneel'!AF330</f>
        <v>0</v>
      </c>
      <c r="AD312" s="31">
        <f>'Invoeren projectpersoneel'!AG330</f>
        <v>0</v>
      </c>
      <c r="AE312" s="31">
        <f>'Invoeren projectpersoneel'!AH330</f>
        <v>0</v>
      </c>
      <c r="AF312" s="31">
        <f>'Invoeren projectpersoneel'!AI330</f>
        <v>0</v>
      </c>
      <c r="AG312" s="31">
        <f>'Invoeren projectpersoneel'!AJ330</f>
        <v>0</v>
      </c>
    </row>
    <row r="313" spans="1:33" x14ac:dyDescent="0.3">
      <c r="A313" s="31">
        <f>'Invoeren projectpersoneel'!D331</f>
        <v>312</v>
      </c>
      <c r="B313" s="31">
        <f>'Invoeren projectpersoneel'!F331</f>
        <v>0</v>
      </c>
      <c r="C313" s="31">
        <f>'Invoeren projectpersoneel'!G331</f>
        <v>0</v>
      </c>
      <c r="D313" s="31" t="e">
        <f>'Invoeren projectpersoneel'!#REF!</f>
        <v>#REF!</v>
      </c>
      <c r="E313" s="31">
        <f>'Invoeren projectpersoneel'!H331</f>
        <v>0</v>
      </c>
      <c r="F313" s="31">
        <f>'Invoeren projectpersoneel'!I331</f>
        <v>0</v>
      </c>
      <c r="G313" s="31">
        <f>'Invoeren projectpersoneel'!J331</f>
        <v>0</v>
      </c>
      <c r="H313" s="31" t="str">
        <f>'Invoeren projectpersoneel'!K331</f>
        <v>intern personeel</v>
      </c>
      <c r="I313" s="31">
        <f>'Invoeren projectpersoneel'!L331</f>
        <v>0</v>
      </c>
      <c r="J313" s="31" t="str">
        <f>'Invoeren projectpersoneel'!M331</f>
        <v/>
      </c>
      <c r="K313" s="31" t="str">
        <f>'Invoeren projectpersoneel'!N331</f>
        <v>nee</v>
      </c>
      <c r="L313" s="31">
        <f>'Invoeren projectpersoneel'!O331</f>
        <v>0</v>
      </c>
      <c r="M313" s="31">
        <f>'Invoeren projectpersoneel'!P331</f>
        <v>0</v>
      </c>
      <c r="N313" s="248">
        <f>'Invoeren projectpersoneel'!Q331</f>
        <v>0</v>
      </c>
      <c r="O313" s="248">
        <f>'Invoeren projectpersoneel'!R331</f>
        <v>0</v>
      </c>
      <c r="P313" s="31">
        <f>'Invoeren projectpersoneel'!S331</f>
        <v>0</v>
      </c>
      <c r="Q313" s="31">
        <f>'Invoeren projectpersoneel'!T331</f>
        <v>0</v>
      </c>
      <c r="R313" s="31">
        <f>'Invoeren projectpersoneel'!U331</f>
        <v>0</v>
      </c>
      <c r="S313" s="31">
        <f>'Invoeren projectpersoneel'!V331</f>
        <v>0</v>
      </c>
      <c r="T313" s="31">
        <f>'Invoeren projectpersoneel'!W331</f>
        <v>0</v>
      </c>
      <c r="U313" s="31">
        <f>'Invoeren projectpersoneel'!X331</f>
        <v>0</v>
      </c>
      <c r="V313" s="31" t="str">
        <f>'Invoeren projectpersoneel'!Y331</f>
        <v>intern personeel</v>
      </c>
      <c r="W313" s="31">
        <f>'Invoeren projectpersoneel'!Z331</f>
        <v>0</v>
      </c>
      <c r="X313" s="31">
        <f>'Invoeren projectpersoneel'!AA331</f>
        <v>0</v>
      </c>
      <c r="Y313" s="31">
        <f>'Invoeren projectpersoneel'!AB331</f>
        <v>0</v>
      </c>
      <c r="Z313" s="31">
        <f>'Invoeren projectpersoneel'!AC331</f>
        <v>0</v>
      </c>
      <c r="AA313" s="248">
        <f>'Invoeren projectpersoneel'!AD331</f>
        <v>0</v>
      </c>
      <c r="AB313" s="248">
        <f>'Invoeren projectpersoneel'!AE331</f>
        <v>0</v>
      </c>
      <c r="AC313" s="31">
        <f>'Invoeren projectpersoneel'!AF331</f>
        <v>0</v>
      </c>
      <c r="AD313" s="31">
        <f>'Invoeren projectpersoneel'!AG331</f>
        <v>0</v>
      </c>
      <c r="AE313" s="31">
        <f>'Invoeren projectpersoneel'!AH331</f>
        <v>0</v>
      </c>
      <c r="AF313" s="31">
        <f>'Invoeren projectpersoneel'!AI331</f>
        <v>0</v>
      </c>
      <c r="AG313" s="31">
        <f>'Invoeren projectpersoneel'!AJ331</f>
        <v>0</v>
      </c>
    </row>
    <row r="314" spans="1:33" x14ac:dyDescent="0.3">
      <c r="A314" s="31">
        <f>'Invoeren projectpersoneel'!D332</f>
        <v>313</v>
      </c>
      <c r="B314" s="31">
        <f>'Invoeren projectpersoneel'!F332</f>
        <v>0</v>
      </c>
      <c r="C314" s="31">
        <f>'Invoeren projectpersoneel'!G332</f>
        <v>0</v>
      </c>
      <c r="D314" s="31" t="e">
        <f>'Invoeren projectpersoneel'!#REF!</f>
        <v>#REF!</v>
      </c>
      <c r="E314" s="31">
        <f>'Invoeren projectpersoneel'!H332</f>
        <v>0</v>
      </c>
      <c r="F314" s="31">
        <f>'Invoeren projectpersoneel'!I332</f>
        <v>0</v>
      </c>
      <c r="G314" s="31">
        <f>'Invoeren projectpersoneel'!J332</f>
        <v>0</v>
      </c>
      <c r="H314" s="31" t="str">
        <f>'Invoeren projectpersoneel'!K332</f>
        <v>intern personeel</v>
      </c>
      <c r="I314" s="31">
        <f>'Invoeren projectpersoneel'!L332</f>
        <v>0</v>
      </c>
      <c r="J314" s="31" t="str">
        <f>'Invoeren projectpersoneel'!M332</f>
        <v/>
      </c>
      <c r="K314" s="31" t="str">
        <f>'Invoeren projectpersoneel'!N332</f>
        <v>nee</v>
      </c>
      <c r="L314" s="31">
        <f>'Invoeren projectpersoneel'!O332</f>
        <v>0</v>
      </c>
      <c r="M314" s="31">
        <f>'Invoeren projectpersoneel'!P332</f>
        <v>0</v>
      </c>
      <c r="N314" s="248">
        <f>'Invoeren projectpersoneel'!Q332</f>
        <v>0</v>
      </c>
      <c r="O314" s="248">
        <f>'Invoeren projectpersoneel'!R332</f>
        <v>0</v>
      </c>
      <c r="P314" s="31">
        <f>'Invoeren projectpersoneel'!S332</f>
        <v>0</v>
      </c>
      <c r="Q314" s="31">
        <f>'Invoeren projectpersoneel'!T332</f>
        <v>0</v>
      </c>
      <c r="R314" s="31">
        <f>'Invoeren projectpersoneel'!U332</f>
        <v>0</v>
      </c>
      <c r="S314" s="31">
        <f>'Invoeren projectpersoneel'!V332</f>
        <v>0</v>
      </c>
      <c r="T314" s="31">
        <f>'Invoeren projectpersoneel'!W332</f>
        <v>0</v>
      </c>
      <c r="U314" s="31">
        <f>'Invoeren projectpersoneel'!X332</f>
        <v>0</v>
      </c>
      <c r="V314" s="31" t="str">
        <f>'Invoeren projectpersoneel'!Y332</f>
        <v>intern personeel</v>
      </c>
      <c r="W314" s="31">
        <f>'Invoeren projectpersoneel'!Z332</f>
        <v>0</v>
      </c>
      <c r="X314" s="31">
        <f>'Invoeren projectpersoneel'!AA332</f>
        <v>0</v>
      </c>
      <c r="Y314" s="31">
        <f>'Invoeren projectpersoneel'!AB332</f>
        <v>0</v>
      </c>
      <c r="Z314" s="31">
        <f>'Invoeren projectpersoneel'!AC332</f>
        <v>0</v>
      </c>
      <c r="AA314" s="248">
        <f>'Invoeren projectpersoneel'!AD332</f>
        <v>0</v>
      </c>
      <c r="AB314" s="248">
        <f>'Invoeren projectpersoneel'!AE332</f>
        <v>0</v>
      </c>
      <c r="AC314" s="31">
        <f>'Invoeren projectpersoneel'!AF332</f>
        <v>0</v>
      </c>
      <c r="AD314" s="31">
        <f>'Invoeren projectpersoneel'!AG332</f>
        <v>0</v>
      </c>
      <c r="AE314" s="31">
        <f>'Invoeren projectpersoneel'!AH332</f>
        <v>0</v>
      </c>
      <c r="AF314" s="31">
        <f>'Invoeren projectpersoneel'!AI332</f>
        <v>0</v>
      </c>
      <c r="AG314" s="31">
        <f>'Invoeren projectpersoneel'!AJ332</f>
        <v>0</v>
      </c>
    </row>
    <row r="315" spans="1:33" x14ac:dyDescent="0.3">
      <c r="A315" s="31">
        <f>'Invoeren projectpersoneel'!D333</f>
        <v>314</v>
      </c>
      <c r="B315" s="31">
        <f>'Invoeren projectpersoneel'!F333</f>
        <v>0</v>
      </c>
      <c r="C315" s="31">
        <f>'Invoeren projectpersoneel'!G333</f>
        <v>0</v>
      </c>
      <c r="D315" s="31" t="e">
        <f>'Invoeren projectpersoneel'!#REF!</f>
        <v>#REF!</v>
      </c>
      <c r="E315" s="31">
        <f>'Invoeren projectpersoneel'!H333</f>
        <v>0</v>
      </c>
      <c r="F315" s="31">
        <f>'Invoeren projectpersoneel'!I333</f>
        <v>0</v>
      </c>
      <c r="G315" s="31">
        <f>'Invoeren projectpersoneel'!J333</f>
        <v>0</v>
      </c>
      <c r="H315" s="31" t="str">
        <f>'Invoeren projectpersoneel'!K333</f>
        <v>intern personeel</v>
      </c>
      <c r="I315" s="31">
        <f>'Invoeren projectpersoneel'!L333</f>
        <v>0</v>
      </c>
      <c r="J315" s="31" t="str">
        <f>'Invoeren projectpersoneel'!M333</f>
        <v/>
      </c>
      <c r="K315" s="31" t="str">
        <f>'Invoeren projectpersoneel'!N333</f>
        <v>nee</v>
      </c>
      <c r="L315" s="31">
        <f>'Invoeren projectpersoneel'!O333</f>
        <v>0</v>
      </c>
      <c r="M315" s="31">
        <f>'Invoeren projectpersoneel'!P333</f>
        <v>0</v>
      </c>
      <c r="N315" s="248">
        <f>'Invoeren projectpersoneel'!Q333</f>
        <v>0</v>
      </c>
      <c r="O315" s="248">
        <f>'Invoeren projectpersoneel'!R333</f>
        <v>0</v>
      </c>
      <c r="P315" s="31">
        <f>'Invoeren projectpersoneel'!S333</f>
        <v>0</v>
      </c>
      <c r="Q315" s="31">
        <f>'Invoeren projectpersoneel'!T333</f>
        <v>0</v>
      </c>
      <c r="R315" s="31">
        <f>'Invoeren projectpersoneel'!U333</f>
        <v>0</v>
      </c>
      <c r="S315" s="31">
        <f>'Invoeren projectpersoneel'!V333</f>
        <v>0</v>
      </c>
      <c r="T315" s="31">
        <f>'Invoeren projectpersoneel'!W333</f>
        <v>0</v>
      </c>
      <c r="U315" s="31">
        <f>'Invoeren projectpersoneel'!X333</f>
        <v>0</v>
      </c>
      <c r="V315" s="31" t="str">
        <f>'Invoeren projectpersoneel'!Y333</f>
        <v>intern personeel</v>
      </c>
      <c r="W315" s="31">
        <f>'Invoeren projectpersoneel'!Z333</f>
        <v>0</v>
      </c>
      <c r="X315" s="31">
        <f>'Invoeren projectpersoneel'!AA333</f>
        <v>0</v>
      </c>
      <c r="Y315" s="31">
        <f>'Invoeren projectpersoneel'!AB333</f>
        <v>0</v>
      </c>
      <c r="Z315" s="31">
        <f>'Invoeren projectpersoneel'!AC333</f>
        <v>0</v>
      </c>
      <c r="AA315" s="248">
        <f>'Invoeren projectpersoneel'!AD333</f>
        <v>0</v>
      </c>
      <c r="AB315" s="248">
        <f>'Invoeren projectpersoneel'!AE333</f>
        <v>0</v>
      </c>
      <c r="AC315" s="31">
        <f>'Invoeren projectpersoneel'!AF333</f>
        <v>0</v>
      </c>
      <c r="AD315" s="31">
        <f>'Invoeren projectpersoneel'!AG333</f>
        <v>0</v>
      </c>
      <c r="AE315" s="31">
        <f>'Invoeren projectpersoneel'!AH333</f>
        <v>0</v>
      </c>
      <c r="AF315" s="31">
        <f>'Invoeren projectpersoneel'!AI333</f>
        <v>0</v>
      </c>
      <c r="AG315" s="31">
        <f>'Invoeren projectpersoneel'!AJ333</f>
        <v>0</v>
      </c>
    </row>
    <row r="316" spans="1:33" x14ac:dyDescent="0.3">
      <c r="A316" s="31">
        <f>'Invoeren projectpersoneel'!D334</f>
        <v>315</v>
      </c>
      <c r="B316" s="31">
        <f>'Invoeren projectpersoneel'!F334</f>
        <v>0</v>
      </c>
      <c r="C316" s="31">
        <f>'Invoeren projectpersoneel'!G334</f>
        <v>0</v>
      </c>
      <c r="D316" s="31" t="e">
        <f>'Invoeren projectpersoneel'!#REF!</f>
        <v>#REF!</v>
      </c>
      <c r="E316" s="31">
        <f>'Invoeren projectpersoneel'!H334</f>
        <v>0</v>
      </c>
      <c r="F316" s="31">
        <f>'Invoeren projectpersoneel'!I334</f>
        <v>0</v>
      </c>
      <c r="G316" s="31">
        <f>'Invoeren projectpersoneel'!J334</f>
        <v>0</v>
      </c>
      <c r="H316" s="31" t="str">
        <f>'Invoeren projectpersoneel'!K334</f>
        <v>intern personeel</v>
      </c>
      <c r="I316" s="31">
        <f>'Invoeren projectpersoneel'!L334</f>
        <v>0</v>
      </c>
      <c r="J316" s="31" t="str">
        <f>'Invoeren projectpersoneel'!M334</f>
        <v/>
      </c>
      <c r="K316" s="31" t="str">
        <f>'Invoeren projectpersoneel'!N334</f>
        <v>nee</v>
      </c>
      <c r="L316" s="31">
        <f>'Invoeren projectpersoneel'!O334</f>
        <v>0</v>
      </c>
      <c r="M316" s="31">
        <f>'Invoeren projectpersoneel'!P334</f>
        <v>0</v>
      </c>
      <c r="N316" s="248">
        <f>'Invoeren projectpersoneel'!Q334</f>
        <v>0</v>
      </c>
      <c r="O316" s="248">
        <f>'Invoeren projectpersoneel'!R334</f>
        <v>0</v>
      </c>
      <c r="P316" s="31">
        <f>'Invoeren projectpersoneel'!S334</f>
        <v>0</v>
      </c>
      <c r="Q316" s="31">
        <f>'Invoeren projectpersoneel'!T334</f>
        <v>0</v>
      </c>
      <c r="R316" s="31">
        <f>'Invoeren projectpersoneel'!U334</f>
        <v>0</v>
      </c>
      <c r="S316" s="31">
        <f>'Invoeren projectpersoneel'!V334</f>
        <v>0</v>
      </c>
      <c r="T316" s="31">
        <f>'Invoeren projectpersoneel'!W334</f>
        <v>0</v>
      </c>
      <c r="U316" s="31">
        <f>'Invoeren projectpersoneel'!X334</f>
        <v>0</v>
      </c>
      <c r="V316" s="31" t="str">
        <f>'Invoeren projectpersoneel'!Y334</f>
        <v>intern personeel</v>
      </c>
      <c r="W316" s="31">
        <f>'Invoeren projectpersoneel'!Z334</f>
        <v>0</v>
      </c>
      <c r="X316" s="31">
        <f>'Invoeren projectpersoneel'!AA334</f>
        <v>0</v>
      </c>
      <c r="Y316" s="31">
        <f>'Invoeren projectpersoneel'!AB334</f>
        <v>0</v>
      </c>
      <c r="Z316" s="31">
        <f>'Invoeren projectpersoneel'!AC334</f>
        <v>0</v>
      </c>
      <c r="AA316" s="248">
        <f>'Invoeren projectpersoneel'!AD334</f>
        <v>0</v>
      </c>
      <c r="AB316" s="248">
        <f>'Invoeren projectpersoneel'!AE334</f>
        <v>0</v>
      </c>
      <c r="AC316" s="31">
        <f>'Invoeren projectpersoneel'!AF334</f>
        <v>0</v>
      </c>
      <c r="AD316" s="31">
        <f>'Invoeren projectpersoneel'!AG334</f>
        <v>0</v>
      </c>
      <c r="AE316" s="31">
        <f>'Invoeren projectpersoneel'!AH334</f>
        <v>0</v>
      </c>
      <c r="AF316" s="31">
        <f>'Invoeren projectpersoneel'!AI334</f>
        <v>0</v>
      </c>
      <c r="AG316" s="31">
        <f>'Invoeren projectpersoneel'!AJ334</f>
        <v>0</v>
      </c>
    </row>
    <row r="317" spans="1:33" x14ac:dyDescent="0.3">
      <c r="A317" s="31">
        <f>'Invoeren projectpersoneel'!D335</f>
        <v>316</v>
      </c>
      <c r="B317" s="31">
        <f>'Invoeren projectpersoneel'!F335</f>
        <v>0</v>
      </c>
      <c r="C317" s="31">
        <f>'Invoeren projectpersoneel'!G335</f>
        <v>0</v>
      </c>
      <c r="D317" s="31" t="e">
        <f>'Invoeren projectpersoneel'!#REF!</f>
        <v>#REF!</v>
      </c>
      <c r="E317" s="31">
        <f>'Invoeren projectpersoneel'!H335</f>
        <v>0</v>
      </c>
      <c r="F317" s="31">
        <f>'Invoeren projectpersoneel'!I335</f>
        <v>0</v>
      </c>
      <c r="G317" s="31">
        <f>'Invoeren projectpersoneel'!J335</f>
        <v>0</v>
      </c>
      <c r="H317" s="31" t="str">
        <f>'Invoeren projectpersoneel'!K335</f>
        <v>intern personeel</v>
      </c>
      <c r="I317" s="31">
        <f>'Invoeren projectpersoneel'!L335</f>
        <v>0</v>
      </c>
      <c r="J317" s="31" t="str">
        <f>'Invoeren projectpersoneel'!M335</f>
        <v/>
      </c>
      <c r="K317" s="31" t="str">
        <f>'Invoeren projectpersoneel'!N335</f>
        <v>nee</v>
      </c>
      <c r="L317" s="31">
        <f>'Invoeren projectpersoneel'!O335</f>
        <v>0</v>
      </c>
      <c r="M317" s="31">
        <f>'Invoeren projectpersoneel'!P335</f>
        <v>0</v>
      </c>
      <c r="N317" s="248">
        <f>'Invoeren projectpersoneel'!Q335</f>
        <v>0</v>
      </c>
      <c r="O317" s="248">
        <f>'Invoeren projectpersoneel'!R335</f>
        <v>0</v>
      </c>
      <c r="P317" s="31">
        <f>'Invoeren projectpersoneel'!S335</f>
        <v>0</v>
      </c>
      <c r="Q317" s="31">
        <f>'Invoeren projectpersoneel'!T335</f>
        <v>0</v>
      </c>
      <c r="R317" s="31">
        <f>'Invoeren projectpersoneel'!U335</f>
        <v>0</v>
      </c>
      <c r="S317" s="31">
        <f>'Invoeren projectpersoneel'!V335</f>
        <v>0</v>
      </c>
      <c r="T317" s="31">
        <f>'Invoeren projectpersoneel'!W335</f>
        <v>0</v>
      </c>
      <c r="U317" s="31">
        <f>'Invoeren projectpersoneel'!X335</f>
        <v>0</v>
      </c>
      <c r="V317" s="31" t="str">
        <f>'Invoeren projectpersoneel'!Y335</f>
        <v>intern personeel</v>
      </c>
      <c r="W317" s="31">
        <f>'Invoeren projectpersoneel'!Z335</f>
        <v>0</v>
      </c>
      <c r="X317" s="31">
        <f>'Invoeren projectpersoneel'!AA335</f>
        <v>0</v>
      </c>
      <c r="Y317" s="31">
        <f>'Invoeren projectpersoneel'!AB335</f>
        <v>0</v>
      </c>
      <c r="Z317" s="31">
        <f>'Invoeren projectpersoneel'!AC335</f>
        <v>0</v>
      </c>
      <c r="AA317" s="248">
        <f>'Invoeren projectpersoneel'!AD335</f>
        <v>0</v>
      </c>
      <c r="AB317" s="248">
        <f>'Invoeren projectpersoneel'!AE335</f>
        <v>0</v>
      </c>
      <c r="AC317" s="31">
        <f>'Invoeren projectpersoneel'!AF335</f>
        <v>0</v>
      </c>
      <c r="AD317" s="31">
        <f>'Invoeren projectpersoneel'!AG335</f>
        <v>0</v>
      </c>
      <c r="AE317" s="31">
        <f>'Invoeren projectpersoneel'!AH335</f>
        <v>0</v>
      </c>
      <c r="AF317" s="31">
        <f>'Invoeren projectpersoneel'!AI335</f>
        <v>0</v>
      </c>
      <c r="AG317" s="31">
        <f>'Invoeren projectpersoneel'!AJ335</f>
        <v>0</v>
      </c>
    </row>
    <row r="318" spans="1:33" x14ac:dyDescent="0.3">
      <c r="A318" s="31">
        <f>'Invoeren projectpersoneel'!D336</f>
        <v>317</v>
      </c>
      <c r="B318" s="31">
        <f>'Invoeren projectpersoneel'!F336</f>
        <v>0</v>
      </c>
      <c r="C318" s="31">
        <f>'Invoeren projectpersoneel'!G336</f>
        <v>0</v>
      </c>
      <c r="D318" s="31" t="e">
        <f>'Invoeren projectpersoneel'!#REF!</f>
        <v>#REF!</v>
      </c>
      <c r="E318" s="31">
        <f>'Invoeren projectpersoneel'!H336</f>
        <v>0</v>
      </c>
      <c r="F318" s="31">
        <f>'Invoeren projectpersoneel'!I336</f>
        <v>0</v>
      </c>
      <c r="G318" s="31">
        <f>'Invoeren projectpersoneel'!J336</f>
        <v>0</v>
      </c>
      <c r="H318" s="31" t="str">
        <f>'Invoeren projectpersoneel'!K336</f>
        <v>intern personeel</v>
      </c>
      <c r="I318" s="31">
        <f>'Invoeren projectpersoneel'!L336</f>
        <v>0</v>
      </c>
      <c r="J318" s="31" t="str">
        <f>'Invoeren projectpersoneel'!M336</f>
        <v/>
      </c>
      <c r="K318" s="31" t="str">
        <f>'Invoeren projectpersoneel'!N336</f>
        <v>nee</v>
      </c>
      <c r="L318" s="31">
        <f>'Invoeren projectpersoneel'!O336</f>
        <v>0</v>
      </c>
      <c r="M318" s="31">
        <f>'Invoeren projectpersoneel'!P336</f>
        <v>0</v>
      </c>
      <c r="N318" s="248">
        <f>'Invoeren projectpersoneel'!Q336</f>
        <v>0</v>
      </c>
      <c r="O318" s="248">
        <f>'Invoeren projectpersoneel'!R336</f>
        <v>0</v>
      </c>
      <c r="P318" s="31">
        <f>'Invoeren projectpersoneel'!S336</f>
        <v>0</v>
      </c>
      <c r="Q318" s="31">
        <f>'Invoeren projectpersoneel'!T336</f>
        <v>0</v>
      </c>
      <c r="R318" s="31">
        <f>'Invoeren projectpersoneel'!U336</f>
        <v>0</v>
      </c>
      <c r="S318" s="31">
        <f>'Invoeren projectpersoneel'!V336</f>
        <v>0</v>
      </c>
      <c r="T318" s="31">
        <f>'Invoeren projectpersoneel'!W336</f>
        <v>0</v>
      </c>
      <c r="U318" s="31">
        <f>'Invoeren projectpersoneel'!X336</f>
        <v>0</v>
      </c>
      <c r="V318" s="31" t="str">
        <f>'Invoeren projectpersoneel'!Y336</f>
        <v>intern personeel</v>
      </c>
      <c r="W318" s="31">
        <f>'Invoeren projectpersoneel'!Z336</f>
        <v>0</v>
      </c>
      <c r="X318" s="31">
        <f>'Invoeren projectpersoneel'!AA336</f>
        <v>0</v>
      </c>
      <c r="Y318" s="31">
        <f>'Invoeren projectpersoneel'!AB336</f>
        <v>0</v>
      </c>
      <c r="Z318" s="31">
        <f>'Invoeren projectpersoneel'!AC336</f>
        <v>0</v>
      </c>
      <c r="AA318" s="248">
        <f>'Invoeren projectpersoneel'!AD336</f>
        <v>0</v>
      </c>
      <c r="AB318" s="248">
        <f>'Invoeren projectpersoneel'!AE336</f>
        <v>0</v>
      </c>
      <c r="AC318" s="31">
        <f>'Invoeren projectpersoneel'!AF336</f>
        <v>0</v>
      </c>
      <c r="AD318" s="31">
        <f>'Invoeren projectpersoneel'!AG336</f>
        <v>0</v>
      </c>
      <c r="AE318" s="31">
        <f>'Invoeren projectpersoneel'!AH336</f>
        <v>0</v>
      </c>
      <c r="AF318" s="31">
        <f>'Invoeren projectpersoneel'!AI336</f>
        <v>0</v>
      </c>
      <c r="AG318" s="31">
        <f>'Invoeren projectpersoneel'!AJ336</f>
        <v>0</v>
      </c>
    </row>
    <row r="319" spans="1:33" x14ac:dyDescent="0.3">
      <c r="A319" s="31">
        <f>'Invoeren projectpersoneel'!D337</f>
        <v>318</v>
      </c>
      <c r="B319" s="31">
        <f>'Invoeren projectpersoneel'!F337</f>
        <v>0</v>
      </c>
      <c r="C319" s="31">
        <f>'Invoeren projectpersoneel'!G337</f>
        <v>0</v>
      </c>
      <c r="D319" s="31" t="e">
        <f>'Invoeren projectpersoneel'!#REF!</f>
        <v>#REF!</v>
      </c>
      <c r="E319" s="31">
        <f>'Invoeren projectpersoneel'!H337</f>
        <v>0</v>
      </c>
      <c r="F319" s="31">
        <f>'Invoeren projectpersoneel'!I337</f>
        <v>0</v>
      </c>
      <c r="G319" s="31">
        <f>'Invoeren projectpersoneel'!J337</f>
        <v>0</v>
      </c>
      <c r="H319" s="31" t="str">
        <f>'Invoeren projectpersoneel'!K337</f>
        <v>intern personeel</v>
      </c>
      <c r="I319" s="31">
        <f>'Invoeren projectpersoneel'!L337</f>
        <v>0</v>
      </c>
      <c r="J319" s="31" t="str">
        <f>'Invoeren projectpersoneel'!M337</f>
        <v/>
      </c>
      <c r="K319" s="31" t="str">
        <f>'Invoeren projectpersoneel'!N337</f>
        <v>nee</v>
      </c>
      <c r="L319" s="31">
        <f>'Invoeren projectpersoneel'!O337</f>
        <v>0</v>
      </c>
      <c r="M319" s="31">
        <f>'Invoeren projectpersoneel'!P337</f>
        <v>0</v>
      </c>
      <c r="N319" s="248">
        <f>'Invoeren projectpersoneel'!Q337</f>
        <v>0</v>
      </c>
      <c r="O319" s="248">
        <f>'Invoeren projectpersoneel'!R337</f>
        <v>0</v>
      </c>
      <c r="P319" s="31">
        <f>'Invoeren projectpersoneel'!S337</f>
        <v>0</v>
      </c>
      <c r="Q319" s="31">
        <f>'Invoeren projectpersoneel'!T337</f>
        <v>0</v>
      </c>
      <c r="R319" s="31">
        <f>'Invoeren projectpersoneel'!U337</f>
        <v>0</v>
      </c>
      <c r="S319" s="31">
        <f>'Invoeren projectpersoneel'!V337</f>
        <v>0</v>
      </c>
      <c r="T319" s="31">
        <f>'Invoeren projectpersoneel'!W337</f>
        <v>0</v>
      </c>
      <c r="U319" s="31">
        <f>'Invoeren projectpersoneel'!X337</f>
        <v>0</v>
      </c>
      <c r="V319" s="31" t="str">
        <f>'Invoeren projectpersoneel'!Y337</f>
        <v>intern personeel</v>
      </c>
      <c r="W319" s="31">
        <f>'Invoeren projectpersoneel'!Z337</f>
        <v>0</v>
      </c>
      <c r="X319" s="31">
        <f>'Invoeren projectpersoneel'!AA337</f>
        <v>0</v>
      </c>
      <c r="Y319" s="31">
        <f>'Invoeren projectpersoneel'!AB337</f>
        <v>0</v>
      </c>
      <c r="Z319" s="31">
        <f>'Invoeren projectpersoneel'!AC337</f>
        <v>0</v>
      </c>
      <c r="AA319" s="248">
        <f>'Invoeren projectpersoneel'!AD337</f>
        <v>0</v>
      </c>
      <c r="AB319" s="248">
        <f>'Invoeren projectpersoneel'!AE337</f>
        <v>0</v>
      </c>
      <c r="AC319" s="31">
        <f>'Invoeren projectpersoneel'!AF337</f>
        <v>0</v>
      </c>
      <c r="AD319" s="31">
        <f>'Invoeren projectpersoneel'!AG337</f>
        <v>0</v>
      </c>
      <c r="AE319" s="31">
        <f>'Invoeren projectpersoneel'!AH337</f>
        <v>0</v>
      </c>
      <c r="AF319" s="31">
        <f>'Invoeren projectpersoneel'!AI337</f>
        <v>0</v>
      </c>
      <c r="AG319" s="31">
        <f>'Invoeren projectpersoneel'!AJ337</f>
        <v>0</v>
      </c>
    </row>
    <row r="320" spans="1:33" x14ac:dyDescent="0.3">
      <c r="A320" s="31">
        <f>'Invoeren projectpersoneel'!D338</f>
        <v>319</v>
      </c>
      <c r="B320" s="31">
        <f>'Invoeren projectpersoneel'!F338</f>
        <v>0</v>
      </c>
      <c r="C320" s="31">
        <f>'Invoeren projectpersoneel'!G338</f>
        <v>0</v>
      </c>
      <c r="D320" s="31" t="e">
        <f>'Invoeren projectpersoneel'!#REF!</f>
        <v>#REF!</v>
      </c>
      <c r="E320" s="31">
        <f>'Invoeren projectpersoneel'!H338</f>
        <v>0</v>
      </c>
      <c r="F320" s="31">
        <f>'Invoeren projectpersoneel'!I338</f>
        <v>0</v>
      </c>
      <c r="G320" s="31">
        <f>'Invoeren projectpersoneel'!J338</f>
        <v>0</v>
      </c>
      <c r="H320" s="31" t="str">
        <f>'Invoeren projectpersoneel'!K338</f>
        <v>intern personeel</v>
      </c>
      <c r="I320" s="31">
        <f>'Invoeren projectpersoneel'!L338</f>
        <v>0</v>
      </c>
      <c r="J320" s="31" t="str">
        <f>'Invoeren projectpersoneel'!M338</f>
        <v/>
      </c>
      <c r="K320" s="31" t="str">
        <f>'Invoeren projectpersoneel'!N338</f>
        <v>nee</v>
      </c>
      <c r="L320" s="31">
        <f>'Invoeren projectpersoneel'!O338</f>
        <v>0</v>
      </c>
      <c r="M320" s="31">
        <f>'Invoeren projectpersoneel'!P338</f>
        <v>0</v>
      </c>
      <c r="N320" s="248">
        <f>'Invoeren projectpersoneel'!Q338</f>
        <v>0</v>
      </c>
      <c r="O320" s="248">
        <f>'Invoeren projectpersoneel'!R338</f>
        <v>0</v>
      </c>
      <c r="P320" s="31">
        <f>'Invoeren projectpersoneel'!S338</f>
        <v>0</v>
      </c>
      <c r="Q320" s="31">
        <f>'Invoeren projectpersoneel'!T338</f>
        <v>0</v>
      </c>
      <c r="R320" s="31">
        <f>'Invoeren projectpersoneel'!U338</f>
        <v>0</v>
      </c>
      <c r="S320" s="31">
        <f>'Invoeren projectpersoneel'!V338</f>
        <v>0</v>
      </c>
      <c r="T320" s="31">
        <f>'Invoeren projectpersoneel'!W338</f>
        <v>0</v>
      </c>
      <c r="U320" s="31">
        <f>'Invoeren projectpersoneel'!X338</f>
        <v>0</v>
      </c>
      <c r="V320" s="31" t="str">
        <f>'Invoeren projectpersoneel'!Y338</f>
        <v>intern personeel</v>
      </c>
      <c r="W320" s="31">
        <f>'Invoeren projectpersoneel'!Z338</f>
        <v>0</v>
      </c>
      <c r="X320" s="31">
        <f>'Invoeren projectpersoneel'!AA338</f>
        <v>0</v>
      </c>
      <c r="Y320" s="31">
        <f>'Invoeren projectpersoneel'!AB338</f>
        <v>0</v>
      </c>
      <c r="Z320" s="31">
        <f>'Invoeren projectpersoneel'!AC338</f>
        <v>0</v>
      </c>
      <c r="AA320" s="248">
        <f>'Invoeren projectpersoneel'!AD338</f>
        <v>0</v>
      </c>
      <c r="AB320" s="248">
        <f>'Invoeren projectpersoneel'!AE338</f>
        <v>0</v>
      </c>
      <c r="AC320" s="31">
        <f>'Invoeren projectpersoneel'!AF338</f>
        <v>0</v>
      </c>
      <c r="AD320" s="31">
        <f>'Invoeren projectpersoneel'!AG338</f>
        <v>0</v>
      </c>
      <c r="AE320" s="31">
        <f>'Invoeren projectpersoneel'!AH338</f>
        <v>0</v>
      </c>
      <c r="AF320" s="31">
        <f>'Invoeren projectpersoneel'!AI338</f>
        <v>0</v>
      </c>
      <c r="AG320" s="31">
        <f>'Invoeren projectpersoneel'!AJ338</f>
        <v>0</v>
      </c>
    </row>
    <row r="321" spans="1:33" x14ac:dyDescent="0.3">
      <c r="A321" s="31">
        <f>'Invoeren projectpersoneel'!D339</f>
        <v>320</v>
      </c>
      <c r="B321" s="31">
        <f>'Invoeren projectpersoneel'!F339</f>
        <v>0</v>
      </c>
      <c r="C321" s="31">
        <f>'Invoeren projectpersoneel'!G339</f>
        <v>0</v>
      </c>
      <c r="D321" s="31" t="e">
        <f>'Invoeren projectpersoneel'!#REF!</f>
        <v>#REF!</v>
      </c>
      <c r="E321" s="31">
        <f>'Invoeren projectpersoneel'!H339</f>
        <v>0</v>
      </c>
      <c r="F321" s="31">
        <f>'Invoeren projectpersoneel'!I339</f>
        <v>0</v>
      </c>
      <c r="G321" s="31">
        <f>'Invoeren projectpersoneel'!J339</f>
        <v>0</v>
      </c>
      <c r="H321" s="31" t="str">
        <f>'Invoeren projectpersoneel'!K339</f>
        <v>intern personeel</v>
      </c>
      <c r="I321" s="31">
        <f>'Invoeren projectpersoneel'!L339</f>
        <v>0</v>
      </c>
      <c r="J321" s="31" t="str">
        <f>'Invoeren projectpersoneel'!M339</f>
        <v/>
      </c>
      <c r="K321" s="31" t="str">
        <f>'Invoeren projectpersoneel'!N339</f>
        <v>nee</v>
      </c>
      <c r="L321" s="31">
        <f>'Invoeren projectpersoneel'!O339</f>
        <v>0</v>
      </c>
      <c r="M321" s="31">
        <f>'Invoeren projectpersoneel'!P339</f>
        <v>0</v>
      </c>
      <c r="N321" s="248">
        <f>'Invoeren projectpersoneel'!Q339</f>
        <v>0</v>
      </c>
      <c r="O321" s="248">
        <f>'Invoeren projectpersoneel'!R339</f>
        <v>0</v>
      </c>
      <c r="P321" s="31">
        <f>'Invoeren projectpersoneel'!S339</f>
        <v>0</v>
      </c>
      <c r="Q321" s="31">
        <f>'Invoeren projectpersoneel'!T339</f>
        <v>0</v>
      </c>
      <c r="R321" s="31">
        <f>'Invoeren projectpersoneel'!U339</f>
        <v>0</v>
      </c>
      <c r="S321" s="31">
        <f>'Invoeren projectpersoneel'!V339</f>
        <v>0</v>
      </c>
      <c r="T321" s="31">
        <f>'Invoeren projectpersoneel'!W339</f>
        <v>0</v>
      </c>
      <c r="U321" s="31">
        <f>'Invoeren projectpersoneel'!X339</f>
        <v>0</v>
      </c>
      <c r="V321" s="31" t="str">
        <f>'Invoeren projectpersoneel'!Y339</f>
        <v>intern personeel</v>
      </c>
      <c r="W321" s="31">
        <f>'Invoeren projectpersoneel'!Z339</f>
        <v>0</v>
      </c>
      <c r="X321" s="31">
        <f>'Invoeren projectpersoneel'!AA339</f>
        <v>0</v>
      </c>
      <c r="Y321" s="31">
        <f>'Invoeren projectpersoneel'!AB339</f>
        <v>0</v>
      </c>
      <c r="Z321" s="31">
        <f>'Invoeren projectpersoneel'!AC339</f>
        <v>0</v>
      </c>
      <c r="AA321" s="248">
        <f>'Invoeren projectpersoneel'!AD339</f>
        <v>0</v>
      </c>
      <c r="AB321" s="248">
        <f>'Invoeren projectpersoneel'!AE339</f>
        <v>0</v>
      </c>
      <c r="AC321" s="31">
        <f>'Invoeren projectpersoneel'!AF339</f>
        <v>0</v>
      </c>
      <c r="AD321" s="31">
        <f>'Invoeren projectpersoneel'!AG339</f>
        <v>0</v>
      </c>
      <c r="AE321" s="31">
        <f>'Invoeren projectpersoneel'!AH339</f>
        <v>0</v>
      </c>
      <c r="AF321" s="31">
        <f>'Invoeren projectpersoneel'!AI339</f>
        <v>0</v>
      </c>
      <c r="AG321" s="31">
        <f>'Invoeren projectpersoneel'!AJ339</f>
        <v>0</v>
      </c>
    </row>
    <row r="322" spans="1:33" x14ac:dyDescent="0.3">
      <c r="A322" s="31">
        <f>'Invoeren projectpersoneel'!D340</f>
        <v>321</v>
      </c>
      <c r="B322" s="31">
        <f>'Invoeren projectpersoneel'!F340</f>
        <v>0</v>
      </c>
      <c r="C322" s="31">
        <f>'Invoeren projectpersoneel'!G340</f>
        <v>0</v>
      </c>
      <c r="D322" s="31" t="e">
        <f>'Invoeren projectpersoneel'!#REF!</f>
        <v>#REF!</v>
      </c>
      <c r="E322" s="31">
        <f>'Invoeren projectpersoneel'!H340</f>
        <v>0</v>
      </c>
      <c r="F322" s="31">
        <f>'Invoeren projectpersoneel'!I340</f>
        <v>0</v>
      </c>
      <c r="G322" s="31">
        <f>'Invoeren projectpersoneel'!J340</f>
        <v>0</v>
      </c>
      <c r="H322" s="31" t="str">
        <f>'Invoeren projectpersoneel'!K340</f>
        <v>intern personeel</v>
      </c>
      <c r="I322" s="31">
        <f>'Invoeren projectpersoneel'!L340</f>
        <v>0</v>
      </c>
      <c r="J322" s="31" t="str">
        <f>'Invoeren projectpersoneel'!M340</f>
        <v/>
      </c>
      <c r="K322" s="31" t="str">
        <f>'Invoeren projectpersoneel'!N340</f>
        <v>nee</v>
      </c>
      <c r="L322" s="31">
        <f>'Invoeren projectpersoneel'!O340</f>
        <v>0</v>
      </c>
      <c r="M322" s="31">
        <f>'Invoeren projectpersoneel'!P340</f>
        <v>0</v>
      </c>
      <c r="N322" s="248">
        <f>'Invoeren projectpersoneel'!Q340</f>
        <v>0</v>
      </c>
      <c r="O322" s="248">
        <f>'Invoeren projectpersoneel'!R340</f>
        <v>0</v>
      </c>
      <c r="P322" s="31">
        <f>'Invoeren projectpersoneel'!S340</f>
        <v>0</v>
      </c>
      <c r="Q322" s="31">
        <f>'Invoeren projectpersoneel'!T340</f>
        <v>0</v>
      </c>
      <c r="R322" s="31">
        <f>'Invoeren projectpersoneel'!U340</f>
        <v>0</v>
      </c>
      <c r="S322" s="31">
        <f>'Invoeren projectpersoneel'!V340</f>
        <v>0</v>
      </c>
      <c r="T322" s="31">
        <f>'Invoeren projectpersoneel'!W340</f>
        <v>0</v>
      </c>
      <c r="U322" s="31">
        <f>'Invoeren projectpersoneel'!X340</f>
        <v>0</v>
      </c>
      <c r="V322" s="31" t="str">
        <f>'Invoeren projectpersoneel'!Y340</f>
        <v>intern personeel</v>
      </c>
      <c r="W322" s="31">
        <f>'Invoeren projectpersoneel'!Z340</f>
        <v>0</v>
      </c>
      <c r="X322" s="31">
        <f>'Invoeren projectpersoneel'!AA340</f>
        <v>0</v>
      </c>
      <c r="Y322" s="31">
        <f>'Invoeren projectpersoneel'!AB340</f>
        <v>0</v>
      </c>
      <c r="Z322" s="31">
        <f>'Invoeren projectpersoneel'!AC340</f>
        <v>0</v>
      </c>
      <c r="AA322" s="248">
        <f>'Invoeren projectpersoneel'!AD340</f>
        <v>0</v>
      </c>
      <c r="AB322" s="248">
        <f>'Invoeren projectpersoneel'!AE340</f>
        <v>0</v>
      </c>
      <c r="AC322" s="31">
        <f>'Invoeren projectpersoneel'!AF340</f>
        <v>0</v>
      </c>
      <c r="AD322" s="31">
        <f>'Invoeren projectpersoneel'!AG340</f>
        <v>0</v>
      </c>
      <c r="AE322" s="31">
        <f>'Invoeren projectpersoneel'!AH340</f>
        <v>0</v>
      </c>
      <c r="AF322" s="31">
        <f>'Invoeren projectpersoneel'!AI340</f>
        <v>0</v>
      </c>
      <c r="AG322" s="31">
        <f>'Invoeren projectpersoneel'!AJ340</f>
        <v>0</v>
      </c>
    </row>
    <row r="323" spans="1:33" x14ac:dyDescent="0.3">
      <c r="A323" s="31">
        <f>'Invoeren projectpersoneel'!D341</f>
        <v>322</v>
      </c>
      <c r="B323" s="31">
        <f>'Invoeren projectpersoneel'!F341</f>
        <v>0</v>
      </c>
      <c r="C323" s="31">
        <f>'Invoeren projectpersoneel'!G341</f>
        <v>0</v>
      </c>
      <c r="D323" s="31" t="e">
        <f>'Invoeren projectpersoneel'!#REF!</f>
        <v>#REF!</v>
      </c>
      <c r="E323" s="31">
        <f>'Invoeren projectpersoneel'!H341</f>
        <v>0</v>
      </c>
      <c r="F323" s="31">
        <f>'Invoeren projectpersoneel'!I341</f>
        <v>0</v>
      </c>
      <c r="G323" s="31">
        <f>'Invoeren projectpersoneel'!J341</f>
        <v>0</v>
      </c>
      <c r="H323" s="31" t="str">
        <f>'Invoeren projectpersoneel'!K341</f>
        <v>intern personeel</v>
      </c>
      <c r="I323" s="31">
        <f>'Invoeren projectpersoneel'!L341</f>
        <v>0</v>
      </c>
      <c r="J323" s="31" t="str">
        <f>'Invoeren projectpersoneel'!M341</f>
        <v/>
      </c>
      <c r="K323" s="31" t="str">
        <f>'Invoeren projectpersoneel'!N341</f>
        <v>nee</v>
      </c>
      <c r="L323" s="31">
        <f>'Invoeren projectpersoneel'!O341</f>
        <v>0</v>
      </c>
      <c r="M323" s="31">
        <f>'Invoeren projectpersoneel'!P341</f>
        <v>0</v>
      </c>
      <c r="N323" s="248">
        <f>'Invoeren projectpersoneel'!Q341</f>
        <v>0</v>
      </c>
      <c r="O323" s="248">
        <f>'Invoeren projectpersoneel'!R341</f>
        <v>0</v>
      </c>
      <c r="P323" s="31">
        <f>'Invoeren projectpersoneel'!S341</f>
        <v>0</v>
      </c>
      <c r="Q323" s="31">
        <f>'Invoeren projectpersoneel'!T341</f>
        <v>0</v>
      </c>
      <c r="R323" s="31">
        <f>'Invoeren projectpersoneel'!U341</f>
        <v>0</v>
      </c>
      <c r="S323" s="31">
        <f>'Invoeren projectpersoneel'!V341</f>
        <v>0</v>
      </c>
      <c r="T323" s="31">
        <f>'Invoeren projectpersoneel'!W341</f>
        <v>0</v>
      </c>
      <c r="U323" s="31">
        <f>'Invoeren projectpersoneel'!X341</f>
        <v>0</v>
      </c>
      <c r="V323" s="31" t="str">
        <f>'Invoeren projectpersoneel'!Y341</f>
        <v>intern personeel</v>
      </c>
      <c r="W323" s="31">
        <f>'Invoeren projectpersoneel'!Z341</f>
        <v>0</v>
      </c>
      <c r="X323" s="31">
        <f>'Invoeren projectpersoneel'!AA341</f>
        <v>0</v>
      </c>
      <c r="Y323" s="31">
        <f>'Invoeren projectpersoneel'!AB341</f>
        <v>0</v>
      </c>
      <c r="Z323" s="31">
        <f>'Invoeren projectpersoneel'!AC341</f>
        <v>0</v>
      </c>
      <c r="AA323" s="248">
        <f>'Invoeren projectpersoneel'!AD341</f>
        <v>0</v>
      </c>
      <c r="AB323" s="248">
        <f>'Invoeren projectpersoneel'!AE341</f>
        <v>0</v>
      </c>
      <c r="AC323" s="31">
        <f>'Invoeren projectpersoneel'!AF341</f>
        <v>0</v>
      </c>
      <c r="AD323" s="31">
        <f>'Invoeren projectpersoneel'!AG341</f>
        <v>0</v>
      </c>
      <c r="AE323" s="31">
        <f>'Invoeren projectpersoneel'!AH341</f>
        <v>0</v>
      </c>
      <c r="AF323" s="31">
        <f>'Invoeren projectpersoneel'!AI341</f>
        <v>0</v>
      </c>
      <c r="AG323" s="31">
        <f>'Invoeren projectpersoneel'!AJ341</f>
        <v>0</v>
      </c>
    </row>
    <row r="324" spans="1:33" x14ac:dyDescent="0.3">
      <c r="A324" s="31">
        <f>'Invoeren projectpersoneel'!D342</f>
        <v>323</v>
      </c>
      <c r="B324" s="31">
        <f>'Invoeren projectpersoneel'!F342</f>
        <v>0</v>
      </c>
      <c r="C324" s="31">
        <f>'Invoeren projectpersoneel'!G342</f>
        <v>0</v>
      </c>
      <c r="D324" s="31" t="e">
        <f>'Invoeren projectpersoneel'!#REF!</f>
        <v>#REF!</v>
      </c>
      <c r="E324" s="31">
        <f>'Invoeren projectpersoneel'!H342</f>
        <v>0</v>
      </c>
      <c r="F324" s="31">
        <f>'Invoeren projectpersoneel'!I342</f>
        <v>0</v>
      </c>
      <c r="G324" s="31">
        <f>'Invoeren projectpersoneel'!J342</f>
        <v>0</v>
      </c>
      <c r="H324" s="31" t="str">
        <f>'Invoeren projectpersoneel'!K342</f>
        <v>intern personeel</v>
      </c>
      <c r="I324" s="31">
        <f>'Invoeren projectpersoneel'!L342</f>
        <v>0</v>
      </c>
      <c r="J324" s="31" t="str">
        <f>'Invoeren projectpersoneel'!M342</f>
        <v/>
      </c>
      <c r="K324" s="31" t="str">
        <f>'Invoeren projectpersoneel'!N342</f>
        <v>nee</v>
      </c>
      <c r="L324" s="31">
        <f>'Invoeren projectpersoneel'!O342</f>
        <v>0</v>
      </c>
      <c r="M324" s="31">
        <f>'Invoeren projectpersoneel'!P342</f>
        <v>0</v>
      </c>
      <c r="N324" s="248">
        <f>'Invoeren projectpersoneel'!Q342</f>
        <v>0</v>
      </c>
      <c r="O324" s="248">
        <f>'Invoeren projectpersoneel'!R342</f>
        <v>0</v>
      </c>
      <c r="P324" s="31">
        <f>'Invoeren projectpersoneel'!S342</f>
        <v>0</v>
      </c>
      <c r="Q324" s="31">
        <f>'Invoeren projectpersoneel'!T342</f>
        <v>0</v>
      </c>
      <c r="R324" s="31">
        <f>'Invoeren projectpersoneel'!U342</f>
        <v>0</v>
      </c>
      <c r="S324" s="31">
        <f>'Invoeren projectpersoneel'!V342</f>
        <v>0</v>
      </c>
      <c r="T324" s="31">
        <f>'Invoeren projectpersoneel'!W342</f>
        <v>0</v>
      </c>
      <c r="U324" s="31">
        <f>'Invoeren projectpersoneel'!X342</f>
        <v>0</v>
      </c>
      <c r="V324" s="31" t="str">
        <f>'Invoeren projectpersoneel'!Y342</f>
        <v>intern personeel</v>
      </c>
      <c r="W324" s="31">
        <f>'Invoeren projectpersoneel'!Z342</f>
        <v>0</v>
      </c>
      <c r="X324" s="31">
        <f>'Invoeren projectpersoneel'!AA342</f>
        <v>0</v>
      </c>
      <c r="Y324" s="31">
        <f>'Invoeren projectpersoneel'!AB342</f>
        <v>0</v>
      </c>
      <c r="Z324" s="31">
        <f>'Invoeren projectpersoneel'!AC342</f>
        <v>0</v>
      </c>
      <c r="AA324" s="248">
        <f>'Invoeren projectpersoneel'!AD342</f>
        <v>0</v>
      </c>
      <c r="AB324" s="248">
        <f>'Invoeren projectpersoneel'!AE342</f>
        <v>0</v>
      </c>
      <c r="AC324" s="31">
        <f>'Invoeren projectpersoneel'!AF342</f>
        <v>0</v>
      </c>
      <c r="AD324" s="31">
        <f>'Invoeren projectpersoneel'!AG342</f>
        <v>0</v>
      </c>
      <c r="AE324" s="31">
        <f>'Invoeren projectpersoneel'!AH342</f>
        <v>0</v>
      </c>
      <c r="AF324" s="31">
        <f>'Invoeren projectpersoneel'!AI342</f>
        <v>0</v>
      </c>
      <c r="AG324" s="31">
        <f>'Invoeren projectpersoneel'!AJ342</f>
        <v>0</v>
      </c>
    </row>
    <row r="325" spans="1:33" x14ac:dyDescent="0.3">
      <c r="A325" s="31">
        <f>'Invoeren projectpersoneel'!D343</f>
        <v>324</v>
      </c>
      <c r="B325" s="31">
        <f>'Invoeren projectpersoneel'!F343</f>
        <v>0</v>
      </c>
      <c r="C325" s="31">
        <f>'Invoeren projectpersoneel'!G343</f>
        <v>0</v>
      </c>
      <c r="D325" s="31" t="e">
        <f>'Invoeren projectpersoneel'!#REF!</f>
        <v>#REF!</v>
      </c>
      <c r="E325" s="31">
        <f>'Invoeren projectpersoneel'!H343</f>
        <v>0</v>
      </c>
      <c r="F325" s="31">
        <f>'Invoeren projectpersoneel'!I343</f>
        <v>0</v>
      </c>
      <c r="G325" s="31">
        <f>'Invoeren projectpersoneel'!J343</f>
        <v>0</v>
      </c>
      <c r="H325" s="31" t="str">
        <f>'Invoeren projectpersoneel'!K343</f>
        <v>intern personeel</v>
      </c>
      <c r="I325" s="31">
        <f>'Invoeren projectpersoneel'!L343</f>
        <v>0</v>
      </c>
      <c r="J325" s="31" t="str">
        <f>'Invoeren projectpersoneel'!M343</f>
        <v/>
      </c>
      <c r="K325" s="31" t="str">
        <f>'Invoeren projectpersoneel'!N343</f>
        <v>nee</v>
      </c>
      <c r="L325" s="31">
        <f>'Invoeren projectpersoneel'!O343</f>
        <v>0</v>
      </c>
      <c r="M325" s="31">
        <f>'Invoeren projectpersoneel'!P343</f>
        <v>0</v>
      </c>
      <c r="N325" s="248">
        <f>'Invoeren projectpersoneel'!Q343</f>
        <v>0</v>
      </c>
      <c r="O325" s="248">
        <f>'Invoeren projectpersoneel'!R343</f>
        <v>0</v>
      </c>
      <c r="P325" s="31">
        <f>'Invoeren projectpersoneel'!S343</f>
        <v>0</v>
      </c>
      <c r="Q325" s="31">
        <f>'Invoeren projectpersoneel'!T343</f>
        <v>0</v>
      </c>
      <c r="R325" s="31">
        <f>'Invoeren projectpersoneel'!U343</f>
        <v>0</v>
      </c>
      <c r="S325" s="31">
        <f>'Invoeren projectpersoneel'!V343</f>
        <v>0</v>
      </c>
      <c r="T325" s="31">
        <f>'Invoeren projectpersoneel'!W343</f>
        <v>0</v>
      </c>
      <c r="U325" s="31">
        <f>'Invoeren projectpersoneel'!X343</f>
        <v>0</v>
      </c>
      <c r="V325" s="31" t="str">
        <f>'Invoeren projectpersoneel'!Y343</f>
        <v>intern personeel</v>
      </c>
      <c r="W325" s="31">
        <f>'Invoeren projectpersoneel'!Z343</f>
        <v>0</v>
      </c>
      <c r="X325" s="31">
        <f>'Invoeren projectpersoneel'!AA343</f>
        <v>0</v>
      </c>
      <c r="Y325" s="31">
        <f>'Invoeren projectpersoneel'!AB343</f>
        <v>0</v>
      </c>
      <c r="Z325" s="31">
        <f>'Invoeren projectpersoneel'!AC343</f>
        <v>0</v>
      </c>
      <c r="AA325" s="248">
        <f>'Invoeren projectpersoneel'!AD343</f>
        <v>0</v>
      </c>
      <c r="AB325" s="248">
        <f>'Invoeren projectpersoneel'!AE343</f>
        <v>0</v>
      </c>
      <c r="AC325" s="31">
        <f>'Invoeren projectpersoneel'!AF343</f>
        <v>0</v>
      </c>
      <c r="AD325" s="31">
        <f>'Invoeren projectpersoneel'!AG343</f>
        <v>0</v>
      </c>
      <c r="AE325" s="31">
        <f>'Invoeren projectpersoneel'!AH343</f>
        <v>0</v>
      </c>
      <c r="AF325" s="31">
        <f>'Invoeren projectpersoneel'!AI343</f>
        <v>0</v>
      </c>
      <c r="AG325" s="31">
        <f>'Invoeren projectpersoneel'!AJ343</f>
        <v>0</v>
      </c>
    </row>
    <row r="326" spans="1:33" x14ac:dyDescent="0.3">
      <c r="A326" s="31">
        <f>'Invoeren projectpersoneel'!D344</f>
        <v>325</v>
      </c>
      <c r="B326" s="31">
        <f>'Invoeren projectpersoneel'!F344</f>
        <v>0</v>
      </c>
      <c r="C326" s="31">
        <f>'Invoeren projectpersoneel'!G344</f>
        <v>0</v>
      </c>
      <c r="D326" s="31" t="e">
        <f>'Invoeren projectpersoneel'!#REF!</f>
        <v>#REF!</v>
      </c>
      <c r="E326" s="31">
        <f>'Invoeren projectpersoneel'!H344</f>
        <v>0</v>
      </c>
      <c r="F326" s="31">
        <f>'Invoeren projectpersoneel'!I344</f>
        <v>0</v>
      </c>
      <c r="G326" s="31">
        <f>'Invoeren projectpersoneel'!J344</f>
        <v>0</v>
      </c>
      <c r="H326" s="31" t="str">
        <f>'Invoeren projectpersoneel'!K344</f>
        <v>intern personeel</v>
      </c>
      <c r="I326" s="31">
        <f>'Invoeren projectpersoneel'!L344</f>
        <v>0</v>
      </c>
      <c r="J326" s="31" t="str">
        <f>'Invoeren projectpersoneel'!M344</f>
        <v/>
      </c>
      <c r="K326" s="31" t="str">
        <f>'Invoeren projectpersoneel'!N344</f>
        <v>nee</v>
      </c>
      <c r="L326" s="31">
        <f>'Invoeren projectpersoneel'!O344</f>
        <v>0</v>
      </c>
      <c r="M326" s="31">
        <f>'Invoeren projectpersoneel'!P344</f>
        <v>0</v>
      </c>
      <c r="N326" s="248">
        <f>'Invoeren projectpersoneel'!Q344</f>
        <v>0</v>
      </c>
      <c r="O326" s="248">
        <f>'Invoeren projectpersoneel'!R344</f>
        <v>0</v>
      </c>
      <c r="P326" s="31">
        <f>'Invoeren projectpersoneel'!S344</f>
        <v>0</v>
      </c>
      <c r="Q326" s="31">
        <f>'Invoeren projectpersoneel'!T344</f>
        <v>0</v>
      </c>
      <c r="R326" s="31">
        <f>'Invoeren projectpersoneel'!U344</f>
        <v>0</v>
      </c>
      <c r="S326" s="31">
        <f>'Invoeren projectpersoneel'!V344</f>
        <v>0</v>
      </c>
      <c r="T326" s="31">
        <f>'Invoeren projectpersoneel'!W344</f>
        <v>0</v>
      </c>
      <c r="U326" s="31">
        <f>'Invoeren projectpersoneel'!X344</f>
        <v>0</v>
      </c>
      <c r="V326" s="31" t="str">
        <f>'Invoeren projectpersoneel'!Y344</f>
        <v>intern personeel</v>
      </c>
      <c r="W326" s="31">
        <f>'Invoeren projectpersoneel'!Z344</f>
        <v>0</v>
      </c>
      <c r="X326" s="31">
        <f>'Invoeren projectpersoneel'!AA344</f>
        <v>0</v>
      </c>
      <c r="Y326" s="31">
        <f>'Invoeren projectpersoneel'!AB344</f>
        <v>0</v>
      </c>
      <c r="Z326" s="31">
        <f>'Invoeren projectpersoneel'!AC344</f>
        <v>0</v>
      </c>
      <c r="AA326" s="248">
        <f>'Invoeren projectpersoneel'!AD344</f>
        <v>0</v>
      </c>
      <c r="AB326" s="248">
        <f>'Invoeren projectpersoneel'!AE344</f>
        <v>0</v>
      </c>
      <c r="AC326" s="31">
        <f>'Invoeren projectpersoneel'!AF344</f>
        <v>0</v>
      </c>
      <c r="AD326" s="31">
        <f>'Invoeren projectpersoneel'!AG344</f>
        <v>0</v>
      </c>
      <c r="AE326" s="31">
        <f>'Invoeren projectpersoneel'!AH344</f>
        <v>0</v>
      </c>
      <c r="AF326" s="31">
        <f>'Invoeren projectpersoneel'!AI344</f>
        <v>0</v>
      </c>
      <c r="AG326" s="31">
        <f>'Invoeren projectpersoneel'!AJ344</f>
        <v>0</v>
      </c>
    </row>
    <row r="327" spans="1:33" x14ac:dyDescent="0.3">
      <c r="A327" s="31">
        <f>'Invoeren projectpersoneel'!D345</f>
        <v>326</v>
      </c>
      <c r="B327" s="31">
        <f>'Invoeren projectpersoneel'!F345</f>
        <v>0</v>
      </c>
      <c r="C327" s="31">
        <f>'Invoeren projectpersoneel'!G345</f>
        <v>0</v>
      </c>
      <c r="D327" s="31" t="e">
        <f>'Invoeren projectpersoneel'!#REF!</f>
        <v>#REF!</v>
      </c>
      <c r="E327" s="31">
        <f>'Invoeren projectpersoneel'!H345</f>
        <v>0</v>
      </c>
      <c r="F327" s="31">
        <f>'Invoeren projectpersoneel'!I345</f>
        <v>0</v>
      </c>
      <c r="G327" s="31">
        <f>'Invoeren projectpersoneel'!J345</f>
        <v>0</v>
      </c>
      <c r="H327" s="31" t="str">
        <f>'Invoeren projectpersoneel'!K345</f>
        <v>intern personeel</v>
      </c>
      <c r="I327" s="31">
        <f>'Invoeren projectpersoneel'!L345</f>
        <v>0</v>
      </c>
      <c r="J327" s="31" t="str">
        <f>'Invoeren projectpersoneel'!M345</f>
        <v/>
      </c>
      <c r="K327" s="31" t="str">
        <f>'Invoeren projectpersoneel'!N345</f>
        <v>nee</v>
      </c>
      <c r="L327" s="31">
        <f>'Invoeren projectpersoneel'!O345</f>
        <v>0</v>
      </c>
      <c r="M327" s="31">
        <f>'Invoeren projectpersoneel'!P345</f>
        <v>0</v>
      </c>
      <c r="N327" s="248">
        <f>'Invoeren projectpersoneel'!Q345</f>
        <v>0</v>
      </c>
      <c r="O327" s="248">
        <f>'Invoeren projectpersoneel'!R345</f>
        <v>0</v>
      </c>
      <c r="P327" s="31">
        <f>'Invoeren projectpersoneel'!S345</f>
        <v>0</v>
      </c>
      <c r="Q327" s="31">
        <f>'Invoeren projectpersoneel'!T345</f>
        <v>0</v>
      </c>
      <c r="R327" s="31">
        <f>'Invoeren projectpersoneel'!U345</f>
        <v>0</v>
      </c>
      <c r="S327" s="31">
        <f>'Invoeren projectpersoneel'!V345</f>
        <v>0</v>
      </c>
      <c r="T327" s="31">
        <f>'Invoeren projectpersoneel'!W345</f>
        <v>0</v>
      </c>
      <c r="U327" s="31">
        <f>'Invoeren projectpersoneel'!X345</f>
        <v>0</v>
      </c>
      <c r="V327" s="31" t="str">
        <f>'Invoeren projectpersoneel'!Y345</f>
        <v>intern personeel</v>
      </c>
      <c r="W327" s="31">
        <f>'Invoeren projectpersoneel'!Z345</f>
        <v>0</v>
      </c>
      <c r="X327" s="31">
        <f>'Invoeren projectpersoneel'!AA345</f>
        <v>0</v>
      </c>
      <c r="Y327" s="31">
        <f>'Invoeren projectpersoneel'!AB345</f>
        <v>0</v>
      </c>
      <c r="Z327" s="31">
        <f>'Invoeren projectpersoneel'!AC345</f>
        <v>0</v>
      </c>
      <c r="AA327" s="248">
        <f>'Invoeren projectpersoneel'!AD345</f>
        <v>0</v>
      </c>
      <c r="AB327" s="248">
        <f>'Invoeren projectpersoneel'!AE345</f>
        <v>0</v>
      </c>
      <c r="AC327" s="31">
        <f>'Invoeren projectpersoneel'!AF345</f>
        <v>0</v>
      </c>
      <c r="AD327" s="31">
        <f>'Invoeren projectpersoneel'!AG345</f>
        <v>0</v>
      </c>
      <c r="AE327" s="31">
        <f>'Invoeren projectpersoneel'!AH345</f>
        <v>0</v>
      </c>
      <c r="AF327" s="31">
        <f>'Invoeren projectpersoneel'!AI345</f>
        <v>0</v>
      </c>
      <c r="AG327" s="31">
        <f>'Invoeren projectpersoneel'!AJ345</f>
        <v>0</v>
      </c>
    </row>
    <row r="328" spans="1:33" x14ac:dyDescent="0.3">
      <c r="A328" s="31">
        <f>'Invoeren projectpersoneel'!D346</f>
        <v>327</v>
      </c>
      <c r="B328" s="31">
        <f>'Invoeren projectpersoneel'!F346</f>
        <v>0</v>
      </c>
      <c r="C328" s="31">
        <f>'Invoeren projectpersoneel'!G346</f>
        <v>0</v>
      </c>
      <c r="D328" s="31" t="e">
        <f>'Invoeren projectpersoneel'!#REF!</f>
        <v>#REF!</v>
      </c>
      <c r="E328" s="31">
        <f>'Invoeren projectpersoneel'!H346</f>
        <v>0</v>
      </c>
      <c r="F328" s="31">
        <f>'Invoeren projectpersoneel'!I346</f>
        <v>0</v>
      </c>
      <c r="G328" s="31">
        <f>'Invoeren projectpersoneel'!J346</f>
        <v>0</v>
      </c>
      <c r="H328" s="31" t="str">
        <f>'Invoeren projectpersoneel'!K346</f>
        <v>intern personeel</v>
      </c>
      <c r="I328" s="31">
        <f>'Invoeren projectpersoneel'!L346</f>
        <v>0</v>
      </c>
      <c r="J328" s="31" t="str">
        <f>'Invoeren projectpersoneel'!M346</f>
        <v/>
      </c>
      <c r="K328" s="31" t="str">
        <f>'Invoeren projectpersoneel'!N346</f>
        <v>nee</v>
      </c>
      <c r="L328" s="31">
        <f>'Invoeren projectpersoneel'!O346</f>
        <v>0</v>
      </c>
      <c r="M328" s="31">
        <f>'Invoeren projectpersoneel'!P346</f>
        <v>0</v>
      </c>
      <c r="N328" s="248">
        <f>'Invoeren projectpersoneel'!Q346</f>
        <v>0</v>
      </c>
      <c r="O328" s="248">
        <f>'Invoeren projectpersoneel'!R346</f>
        <v>0</v>
      </c>
      <c r="P328" s="31">
        <f>'Invoeren projectpersoneel'!S346</f>
        <v>0</v>
      </c>
      <c r="Q328" s="31">
        <f>'Invoeren projectpersoneel'!T346</f>
        <v>0</v>
      </c>
      <c r="R328" s="31">
        <f>'Invoeren projectpersoneel'!U346</f>
        <v>0</v>
      </c>
      <c r="S328" s="31">
        <f>'Invoeren projectpersoneel'!V346</f>
        <v>0</v>
      </c>
      <c r="T328" s="31">
        <f>'Invoeren projectpersoneel'!W346</f>
        <v>0</v>
      </c>
      <c r="U328" s="31">
        <f>'Invoeren projectpersoneel'!X346</f>
        <v>0</v>
      </c>
      <c r="V328" s="31" t="str">
        <f>'Invoeren projectpersoneel'!Y346</f>
        <v>intern personeel</v>
      </c>
      <c r="W328" s="31">
        <f>'Invoeren projectpersoneel'!Z346</f>
        <v>0</v>
      </c>
      <c r="X328" s="31">
        <f>'Invoeren projectpersoneel'!AA346</f>
        <v>0</v>
      </c>
      <c r="Y328" s="31">
        <f>'Invoeren projectpersoneel'!AB346</f>
        <v>0</v>
      </c>
      <c r="Z328" s="31">
        <f>'Invoeren projectpersoneel'!AC346</f>
        <v>0</v>
      </c>
      <c r="AA328" s="248">
        <f>'Invoeren projectpersoneel'!AD346</f>
        <v>0</v>
      </c>
      <c r="AB328" s="248">
        <f>'Invoeren projectpersoneel'!AE346</f>
        <v>0</v>
      </c>
      <c r="AC328" s="31">
        <f>'Invoeren projectpersoneel'!AF346</f>
        <v>0</v>
      </c>
      <c r="AD328" s="31">
        <f>'Invoeren projectpersoneel'!AG346</f>
        <v>0</v>
      </c>
      <c r="AE328" s="31">
        <f>'Invoeren projectpersoneel'!AH346</f>
        <v>0</v>
      </c>
      <c r="AF328" s="31">
        <f>'Invoeren projectpersoneel'!AI346</f>
        <v>0</v>
      </c>
      <c r="AG328" s="31">
        <f>'Invoeren projectpersoneel'!AJ346</f>
        <v>0</v>
      </c>
    </row>
    <row r="329" spans="1:33" x14ac:dyDescent="0.3">
      <c r="A329" s="31">
        <f>'Invoeren projectpersoneel'!D347</f>
        <v>328</v>
      </c>
      <c r="B329" s="31">
        <f>'Invoeren projectpersoneel'!F347</f>
        <v>0</v>
      </c>
      <c r="C329" s="31">
        <f>'Invoeren projectpersoneel'!G347</f>
        <v>0</v>
      </c>
      <c r="D329" s="31" t="e">
        <f>'Invoeren projectpersoneel'!#REF!</f>
        <v>#REF!</v>
      </c>
      <c r="E329" s="31">
        <f>'Invoeren projectpersoneel'!H347</f>
        <v>0</v>
      </c>
      <c r="F329" s="31">
        <f>'Invoeren projectpersoneel'!I347</f>
        <v>0</v>
      </c>
      <c r="G329" s="31">
        <f>'Invoeren projectpersoneel'!J347</f>
        <v>0</v>
      </c>
      <c r="H329" s="31" t="str">
        <f>'Invoeren projectpersoneel'!K347</f>
        <v>intern personeel</v>
      </c>
      <c r="I329" s="31">
        <f>'Invoeren projectpersoneel'!L347</f>
        <v>0</v>
      </c>
      <c r="J329" s="31" t="str">
        <f>'Invoeren projectpersoneel'!M347</f>
        <v/>
      </c>
      <c r="K329" s="31" t="str">
        <f>'Invoeren projectpersoneel'!N347</f>
        <v>nee</v>
      </c>
      <c r="L329" s="31">
        <f>'Invoeren projectpersoneel'!O347</f>
        <v>0</v>
      </c>
      <c r="M329" s="31">
        <f>'Invoeren projectpersoneel'!P347</f>
        <v>0</v>
      </c>
      <c r="N329" s="248">
        <f>'Invoeren projectpersoneel'!Q347</f>
        <v>0</v>
      </c>
      <c r="O329" s="248">
        <f>'Invoeren projectpersoneel'!R347</f>
        <v>0</v>
      </c>
      <c r="P329" s="31">
        <f>'Invoeren projectpersoneel'!S347</f>
        <v>0</v>
      </c>
      <c r="Q329" s="31">
        <f>'Invoeren projectpersoneel'!T347</f>
        <v>0</v>
      </c>
      <c r="R329" s="31">
        <f>'Invoeren projectpersoneel'!U347</f>
        <v>0</v>
      </c>
      <c r="S329" s="31">
        <f>'Invoeren projectpersoneel'!V347</f>
        <v>0</v>
      </c>
      <c r="T329" s="31">
        <f>'Invoeren projectpersoneel'!W347</f>
        <v>0</v>
      </c>
      <c r="U329" s="31">
        <f>'Invoeren projectpersoneel'!X347</f>
        <v>0</v>
      </c>
      <c r="V329" s="31" t="str">
        <f>'Invoeren projectpersoneel'!Y347</f>
        <v>intern personeel</v>
      </c>
      <c r="W329" s="31">
        <f>'Invoeren projectpersoneel'!Z347</f>
        <v>0</v>
      </c>
      <c r="X329" s="31">
        <f>'Invoeren projectpersoneel'!AA347</f>
        <v>0</v>
      </c>
      <c r="Y329" s="31">
        <f>'Invoeren projectpersoneel'!AB347</f>
        <v>0</v>
      </c>
      <c r="Z329" s="31">
        <f>'Invoeren projectpersoneel'!AC347</f>
        <v>0</v>
      </c>
      <c r="AA329" s="248">
        <f>'Invoeren projectpersoneel'!AD347</f>
        <v>0</v>
      </c>
      <c r="AB329" s="248">
        <f>'Invoeren projectpersoneel'!AE347</f>
        <v>0</v>
      </c>
      <c r="AC329" s="31">
        <f>'Invoeren projectpersoneel'!AF347</f>
        <v>0</v>
      </c>
      <c r="AD329" s="31">
        <f>'Invoeren projectpersoneel'!AG347</f>
        <v>0</v>
      </c>
      <c r="AE329" s="31">
        <f>'Invoeren projectpersoneel'!AH347</f>
        <v>0</v>
      </c>
      <c r="AF329" s="31">
        <f>'Invoeren projectpersoneel'!AI347</f>
        <v>0</v>
      </c>
      <c r="AG329" s="31">
        <f>'Invoeren projectpersoneel'!AJ347</f>
        <v>0</v>
      </c>
    </row>
    <row r="330" spans="1:33" x14ac:dyDescent="0.3">
      <c r="A330" s="31">
        <f>'Invoeren projectpersoneel'!D348</f>
        <v>329</v>
      </c>
      <c r="B330" s="31">
        <f>'Invoeren projectpersoneel'!F348</f>
        <v>0</v>
      </c>
      <c r="C330" s="31">
        <f>'Invoeren projectpersoneel'!G348</f>
        <v>0</v>
      </c>
      <c r="D330" s="31" t="e">
        <f>'Invoeren projectpersoneel'!#REF!</f>
        <v>#REF!</v>
      </c>
      <c r="E330" s="31">
        <f>'Invoeren projectpersoneel'!H348</f>
        <v>0</v>
      </c>
      <c r="F330" s="31">
        <f>'Invoeren projectpersoneel'!I348</f>
        <v>0</v>
      </c>
      <c r="G330" s="31">
        <f>'Invoeren projectpersoneel'!J348</f>
        <v>0</v>
      </c>
      <c r="H330" s="31" t="str">
        <f>'Invoeren projectpersoneel'!K348</f>
        <v>intern personeel</v>
      </c>
      <c r="I330" s="31">
        <f>'Invoeren projectpersoneel'!L348</f>
        <v>0</v>
      </c>
      <c r="J330" s="31" t="str">
        <f>'Invoeren projectpersoneel'!M348</f>
        <v/>
      </c>
      <c r="K330" s="31" t="str">
        <f>'Invoeren projectpersoneel'!N348</f>
        <v>nee</v>
      </c>
      <c r="L330" s="31">
        <f>'Invoeren projectpersoneel'!O348</f>
        <v>0</v>
      </c>
      <c r="M330" s="31">
        <f>'Invoeren projectpersoneel'!P348</f>
        <v>0</v>
      </c>
      <c r="N330" s="248">
        <f>'Invoeren projectpersoneel'!Q348</f>
        <v>0</v>
      </c>
      <c r="O330" s="248">
        <f>'Invoeren projectpersoneel'!R348</f>
        <v>0</v>
      </c>
      <c r="P330" s="31">
        <f>'Invoeren projectpersoneel'!S348</f>
        <v>0</v>
      </c>
      <c r="Q330" s="31">
        <f>'Invoeren projectpersoneel'!T348</f>
        <v>0</v>
      </c>
      <c r="R330" s="31">
        <f>'Invoeren projectpersoneel'!U348</f>
        <v>0</v>
      </c>
      <c r="S330" s="31">
        <f>'Invoeren projectpersoneel'!V348</f>
        <v>0</v>
      </c>
      <c r="T330" s="31">
        <f>'Invoeren projectpersoneel'!W348</f>
        <v>0</v>
      </c>
      <c r="U330" s="31">
        <f>'Invoeren projectpersoneel'!X348</f>
        <v>0</v>
      </c>
      <c r="V330" s="31" t="str">
        <f>'Invoeren projectpersoneel'!Y348</f>
        <v>intern personeel</v>
      </c>
      <c r="W330" s="31">
        <f>'Invoeren projectpersoneel'!Z348</f>
        <v>0</v>
      </c>
      <c r="X330" s="31">
        <f>'Invoeren projectpersoneel'!AA348</f>
        <v>0</v>
      </c>
      <c r="Y330" s="31">
        <f>'Invoeren projectpersoneel'!AB348</f>
        <v>0</v>
      </c>
      <c r="Z330" s="31">
        <f>'Invoeren projectpersoneel'!AC348</f>
        <v>0</v>
      </c>
      <c r="AA330" s="248">
        <f>'Invoeren projectpersoneel'!AD348</f>
        <v>0</v>
      </c>
      <c r="AB330" s="248">
        <f>'Invoeren projectpersoneel'!AE348</f>
        <v>0</v>
      </c>
      <c r="AC330" s="31">
        <f>'Invoeren projectpersoneel'!AF348</f>
        <v>0</v>
      </c>
      <c r="AD330" s="31">
        <f>'Invoeren projectpersoneel'!AG348</f>
        <v>0</v>
      </c>
      <c r="AE330" s="31">
        <f>'Invoeren projectpersoneel'!AH348</f>
        <v>0</v>
      </c>
      <c r="AF330" s="31">
        <f>'Invoeren projectpersoneel'!AI348</f>
        <v>0</v>
      </c>
      <c r="AG330" s="31">
        <f>'Invoeren projectpersoneel'!AJ348</f>
        <v>0</v>
      </c>
    </row>
    <row r="331" spans="1:33" x14ac:dyDescent="0.3">
      <c r="A331" s="31">
        <f>'Invoeren projectpersoneel'!D349</f>
        <v>330</v>
      </c>
      <c r="B331" s="31">
        <f>'Invoeren projectpersoneel'!F349</f>
        <v>0</v>
      </c>
      <c r="C331" s="31">
        <f>'Invoeren projectpersoneel'!G349</f>
        <v>0</v>
      </c>
      <c r="D331" s="31" t="e">
        <f>'Invoeren projectpersoneel'!#REF!</f>
        <v>#REF!</v>
      </c>
      <c r="E331" s="31">
        <f>'Invoeren projectpersoneel'!H349</f>
        <v>0</v>
      </c>
      <c r="F331" s="31">
        <f>'Invoeren projectpersoneel'!I349</f>
        <v>0</v>
      </c>
      <c r="G331" s="31">
        <f>'Invoeren projectpersoneel'!J349</f>
        <v>0</v>
      </c>
      <c r="H331" s="31" t="str">
        <f>'Invoeren projectpersoneel'!K349</f>
        <v>intern personeel</v>
      </c>
      <c r="I331" s="31">
        <f>'Invoeren projectpersoneel'!L349</f>
        <v>0</v>
      </c>
      <c r="J331" s="31" t="str">
        <f>'Invoeren projectpersoneel'!M349</f>
        <v/>
      </c>
      <c r="K331" s="31" t="str">
        <f>'Invoeren projectpersoneel'!N349</f>
        <v>nee</v>
      </c>
      <c r="L331" s="31">
        <f>'Invoeren projectpersoneel'!O349</f>
        <v>0</v>
      </c>
      <c r="M331" s="31">
        <f>'Invoeren projectpersoneel'!P349</f>
        <v>0</v>
      </c>
      <c r="N331" s="248">
        <f>'Invoeren projectpersoneel'!Q349</f>
        <v>0</v>
      </c>
      <c r="O331" s="248">
        <f>'Invoeren projectpersoneel'!R349</f>
        <v>0</v>
      </c>
      <c r="P331" s="31">
        <f>'Invoeren projectpersoneel'!S349</f>
        <v>0</v>
      </c>
      <c r="Q331" s="31">
        <f>'Invoeren projectpersoneel'!T349</f>
        <v>0</v>
      </c>
      <c r="R331" s="31">
        <f>'Invoeren projectpersoneel'!U349</f>
        <v>0</v>
      </c>
      <c r="S331" s="31">
        <f>'Invoeren projectpersoneel'!V349</f>
        <v>0</v>
      </c>
      <c r="T331" s="31">
        <f>'Invoeren projectpersoneel'!W349</f>
        <v>0</v>
      </c>
      <c r="U331" s="31">
        <f>'Invoeren projectpersoneel'!X349</f>
        <v>0</v>
      </c>
      <c r="V331" s="31" t="str">
        <f>'Invoeren projectpersoneel'!Y349</f>
        <v>intern personeel</v>
      </c>
      <c r="W331" s="31">
        <f>'Invoeren projectpersoneel'!Z349</f>
        <v>0</v>
      </c>
      <c r="X331" s="31">
        <f>'Invoeren projectpersoneel'!AA349</f>
        <v>0</v>
      </c>
      <c r="Y331" s="31">
        <f>'Invoeren projectpersoneel'!AB349</f>
        <v>0</v>
      </c>
      <c r="Z331" s="31">
        <f>'Invoeren projectpersoneel'!AC349</f>
        <v>0</v>
      </c>
      <c r="AA331" s="248">
        <f>'Invoeren projectpersoneel'!AD349</f>
        <v>0</v>
      </c>
      <c r="AB331" s="248">
        <f>'Invoeren projectpersoneel'!AE349</f>
        <v>0</v>
      </c>
      <c r="AC331" s="31">
        <f>'Invoeren projectpersoneel'!AF349</f>
        <v>0</v>
      </c>
      <c r="AD331" s="31">
        <f>'Invoeren projectpersoneel'!AG349</f>
        <v>0</v>
      </c>
      <c r="AE331" s="31">
        <f>'Invoeren projectpersoneel'!AH349</f>
        <v>0</v>
      </c>
      <c r="AF331" s="31">
        <f>'Invoeren projectpersoneel'!AI349</f>
        <v>0</v>
      </c>
      <c r="AG331" s="31">
        <f>'Invoeren projectpersoneel'!AJ349</f>
        <v>0</v>
      </c>
    </row>
    <row r="332" spans="1:33" x14ac:dyDescent="0.3">
      <c r="A332" s="31">
        <f>'Invoeren projectpersoneel'!D350</f>
        <v>331</v>
      </c>
      <c r="B332" s="31">
        <f>'Invoeren projectpersoneel'!F350</f>
        <v>0</v>
      </c>
      <c r="C332" s="31">
        <f>'Invoeren projectpersoneel'!G350</f>
        <v>0</v>
      </c>
      <c r="D332" s="31" t="e">
        <f>'Invoeren projectpersoneel'!#REF!</f>
        <v>#REF!</v>
      </c>
      <c r="E332" s="31">
        <f>'Invoeren projectpersoneel'!H350</f>
        <v>0</v>
      </c>
      <c r="F332" s="31">
        <f>'Invoeren projectpersoneel'!I350</f>
        <v>0</v>
      </c>
      <c r="G332" s="31">
        <f>'Invoeren projectpersoneel'!J350</f>
        <v>0</v>
      </c>
      <c r="H332" s="31" t="str">
        <f>'Invoeren projectpersoneel'!K350</f>
        <v>intern personeel</v>
      </c>
      <c r="I332" s="31">
        <f>'Invoeren projectpersoneel'!L350</f>
        <v>0</v>
      </c>
      <c r="J332" s="31" t="str">
        <f>'Invoeren projectpersoneel'!M350</f>
        <v/>
      </c>
      <c r="K332" s="31" t="str">
        <f>'Invoeren projectpersoneel'!N350</f>
        <v>nee</v>
      </c>
      <c r="L332" s="31">
        <f>'Invoeren projectpersoneel'!O350</f>
        <v>0</v>
      </c>
      <c r="M332" s="31">
        <f>'Invoeren projectpersoneel'!P350</f>
        <v>0</v>
      </c>
      <c r="N332" s="248">
        <f>'Invoeren projectpersoneel'!Q350</f>
        <v>0</v>
      </c>
      <c r="O332" s="248">
        <f>'Invoeren projectpersoneel'!R350</f>
        <v>0</v>
      </c>
      <c r="P332" s="31">
        <f>'Invoeren projectpersoneel'!S350</f>
        <v>0</v>
      </c>
      <c r="Q332" s="31">
        <f>'Invoeren projectpersoneel'!T350</f>
        <v>0</v>
      </c>
      <c r="R332" s="31">
        <f>'Invoeren projectpersoneel'!U350</f>
        <v>0</v>
      </c>
      <c r="S332" s="31">
        <f>'Invoeren projectpersoneel'!V350</f>
        <v>0</v>
      </c>
      <c r="T332" s="31">
        <f>'Invoeren projectpersoneel'!W350</f>
        <v>0</v>
      </c>
      <c r="U332" s="31">
        <f>'Invoeren projectpersoneel'!X350</f>
        <v>0</v>
      </c>
      <c r="V332" s="31" t="str">
        <f>'Invoeren projectpersoneel'!Y350</f>
        <v>intern personeel</v>
      </c>
      <c r="W332" s="31">
        <f>'Invoeren projectpersoneel'!Z350</f>
        <v>0</v>
      </c>
      <c r="X332" s="31">
        <f>'Invoeren projectpersoneel'!AA350</f>
        <v>0</v>
      </c>
      <c r="Y332" s="31">
        <f>'Invoeren projectpersoneel'!AB350</f>
        <v>0</v>
      </c>
      <c r="Z332" s="31">
        <f>'Invoeren projectpersoneel'!AC350</f>
        <v>0</v>
      </c>
      <c r="AA332" s="248">
        <f>'Invoeren projectpersoneel'!AD350</f>
        <v>0</v>
      </c>
      <c r="AB332" s="248">
        <f>'Invoeren projectpersoneel'!AE350</f>
        <v>0</v>
      </c>
      <c r="AC332" s="31">
        <f>'Invoeren projectpersoneel'!AF350</f>
        <v>0</v>
      </c>
      <c r="AD332" s="31">
        <f>'Invoeren projectpersoneel'!AG350</f>
        <v>0</v>
      </c>
      <c r="AE332" s="31">
        <f>'Invoeren projectpersoneel'!AH350</f>
        <v>0</v>
      </c>
      <c r="AF332" s="31">
        <f>'Invoeren projectpersoneel'!AI350</f>
        <v>0</v>
      </c>
      <c r="AG332" s="31">
        <f>'Invoeren projectpersoneel'!AJ350</f>
        <v>0</v>
      </c>
    </row>
    <row r="333" spans="1:33" x14ac:dyDescent="0.3">
      <c r="A333" s="31">
        <f>'Invoeren projectpersoneel'!D351</f>
        <v>332</v>
      </c>
      <c r="B333" s="31">
        <f>'Invoeren projectpersoneel'!F351</f>
        <v>0</v>
      </c>
      <c r="C333" s="31">
        <f>'Invoeren projectpersoneel'!G351</f>
        <v>0</v>
      </c>
      <c r="D333" s="31" t="e">
        <f>'Invoeren projectpersoneel'!#REF!</f>
        <v>#REF!</v>
      </c>
      <c r="E333" s="31">
        <f>'Invoeren projectpersoneel'!H351</f>
        <v>0</v>
      </c>
      <c r="F333" s="31">
        <f>'Invoeren projectpersoneel'!I351</f>
        <v>0</v>
      </c>
      <c r="G333" s="31">
        <f>'Invoeren projectpersoneel'!J351</f>
        <v>0</v>
      </c>
      <c r="H333" s="31" t="str">
        <f>'Invoeren projectpersoneel'!K351</f>
        <v>intern personeel</v>
      </c>
      <c r="I333" s="31">
        <f>'Invoeren projectpersoneel'!L351</f>
        <v>0</v>
      </c>
      <c r="J333" s="31" t="str">
        <f>'Invoeren projectpersoneel'!M351</f>
        <v/>
      </c>
      <c r="K333" s="31" t="str">
        <f>'Invoeren projectpersoneel'!N351</f>
        <v>nee</v>
      </c>
      <c r="L333" s="31">
        <f>'Invoeren projectpersoneel'!O351</f>
        <v>0</v>
      </c>
      <c r="M333" s="31">
        <f>'Invoeren projectpersoneel'!P351</f>
        <v>0</v>
      </c>
      <c r="N333" s="248">
        <f>'Invoeren projectpersoneel'!Q351</f>
        <v>0</v>
      </c>
      <c r="O333" s="248">
        <f>'Invoeren projectpersoneel'!R351</f>
        <v>0</v>
      </c>
      <c r="P333" s="31">
        <f>'Invoeren projectpersoneel'!S351</f>
        <v>0</v>
      </c>
      <c r="Q333" s="31">
        <f>'Invoeren projectpersoneel'!T351</f>
        <v>0</v>
      </c>
      <c r="R333" s="31">
        <f>'Invoeren projectpersoneel'!U351</f>
        <v>0</v>
      </c>
      <c r="S333" s="31">
        <f>'Invoeren projectpersoneel'!V351</f>
        <v>0</v>
      </c>
      <c r="T333" s="31">
        <f>'Invoeren projectpersoneel'!W351</f>
        <v>0</v>
      </c>
      <c r="U333" s="31">
        <f>'Invoeren projectpersoneel'!X351</f>
        <v>0</v>
      </c>
      <c r="V333" s="31" t="str">
        <f>'Invoeren projectpersoneel'!Y351</f>
        <v>intern personeel</v>
      </c>
      <c r="W333" s="31">
        <f>'Invoeren projectpersoneel'!Z351</f>
        <v>0</v>
      </c>
      <c r="X333" s="31">
        <f>'Invoeren projectpersoneel'!AA351</f>
        <v>0</v>
      </c>
      <c r="Y333" s="31">
        <f>'Invoeren projectpersoneel'!AB351</f>
        <v>0</v>
      </c>
      <c r="Z333" s="31">
        <f>'Invoeren projectpersoneel'!AC351</f>
        <v>0</v>
      </c>
      <c r="AA333" s="248">
        <f>'Invoeren projectpersoneel'!AD351</f>
        <v>0</v>
      </c>
      <c r="AB333" s="248">
        <f>'Invoeren projectpersoneel'!AE351</f>
        <v>0</v>
      </c>
      <c r="AC333" s="31">
        <f>'Invoeren projectpersoneel'!AF351</f>
        <v>0</v>
      </c>
      <c r="AD333" s="31">
        <f>'Invoeren projectpersoneel'!AG351</f>
        <v>0</v>
      </c>
      <c r="AE333" s="31">
        <f>'Invoeren projectpersoneel'!AH351</f>
        <v>0</v>
      </c>
      <c r="AF333" s="31">
        <f>'Invoeren projectpersoneel'!AI351</f>
        <v>0</v>
      </c>
      <c r="AG333" s="31">
        <f>'Invoeren projectpersoneel'!AJ351</f>
        <v>0</v>
      </c>
    </row>
    <row r="334" spans="1:33" x14ac:dyDescent="0.3">
      <c r="A334" s="31">
        <f>'Invoeren projectpersoneel'!D352</f>
        <v>333</v>
      </c>
      <c r="B334" s="31">
        <f>'Invoeren projectpersoneel'!F352</f>
        <v>0</v>
      </c>
      <c r="C334" s="31">
        <f>'Invoeren projectpersoneel'!G352</f>
        <v>0</v>
      </c>
      <c r="D334" s="31" t="e">
        <f>'Invoeren projectpersoneel'!#REF!</f>
        <v>#REF!</v>
      </c>
      <c r="E334" s="31">
        <f>'Invoeren projectpersoneel'!H352</f>
        <v>0</v>
      </c>
      <c r="F334" s="31">
        <f>'Invoeren projectpersoneel'!I352</f>
        <v>0</v>
      </c>
      <c r="G334" s="31">
        <f>'Invoeren projectpersoneel'!J352</f>
        <v>0</v>
      </c>
      <c r="H334" s="31" t="str">
        <f>'Invoeren projectpersoneel'!K352</f>
        <v>intern personeel</v>
      </c>
      <c r="I334" s="31">
        <f>'Invoeren projectpersoneel'!L352</f>
        <v>0</v>
      </c>
      <c r="J334" s="31" t="str">
        <f>'Invoeren projectpersoneel'!M352</f>
        <v/>
      </c>
      <c r="K334" s="31" t="str">
        <f>'Invoeren projectpersoneel'!N352</f>
        <v>nee</v>
      </c>
      <c r="L334" s="31">
        <f>'Invoeren projectpersoneel'!O352</f>
        <v>0</v>
      </c>
      <c r="M334" s="31">
        <f>'Invoeren projectpersoneel'!P352</f>
        <v>0</v>
      </c>
      <c r="N334" s="248">
        <f>'Invoeren projectpersoneel'!Q352</f>
        <v>0</v>
      </c>
      <c r="O334" s="248">
        <f>'Invoeren projectpersoneel'!R352</f>
        <v>0</v>
      </c>
      <c r="P334" s="31">
        <f>'Invoeren projectpersoneel'!S352</f>
        <v>0</v>
      </c>
      <c r="Q334" s="31">
        <f>'Invoeren projectpersoneel'!T352</f>
        <v>0</v>
      </c>
      <c r="R334" s="31">
        <f>'Invoeren projectpersoneel'!U352</f>
        <v>0</v>
      </c>
      <c r="S334" s="31">
        <f>'Invoeren projectpersoneel'!V352</f>
        <v>0</v>
      </c>
      <c r="T334" s="31">
        <f>'Invoeren projectpersoneel'!W352</f>
        <v>0</v>
      </c>
      <c r="U334" s="31">
        <f>'Invoeren projectpersoneel'!X352</f>
        <v>0</v>
      </c>
      <c r="V334" s="31" t="str">
        <f>'Invoeren projectpersoneel'!Y352</f>
        <v>intern personeel</v>
      </c>
      <c r="W334" s="31">
        <f>'Invoeren projectpersoneel'!Z352</f>
        <v>0</v>
      </c>
      <c r="X334" s="31">
        <f>'Invoeren projectpersoneel'!AA352</f>
        <v>0</v>
      </c>
      <c r="Y334" s="31">
        <f>'Invoeren projectpersoneel'!AB352</f>
        <v>0</v>
      </c>
      <c r="Z334" s="31">
        <f>'Invoeren projectpersoneel'!AC352</f>
        <v>0</v>
      </c>
      <c r="AA334" s="248">
        <f>'Invoeren projectpersoneel'!AD352</f>
        <v>0</v>
      </c>
      <c r="AB334" s="248">
        <f>'Invoeren projectpersoneel'!AE352</f>
        <v>0</v>
      </c>
      <c r="AC334" s="31">
        <f>'Invoeren projectpersoneel'!AF352</f>
        <v>0</v>
      </c>
      <c r="AD334" s="31">
        <f>'Invoeren projectpersoneel'!AG352</f>
        <v>0</v>
      </c>
      <c r="AE334" s="31">
        <f>'Invoeren projectpersoneel'!AH352</f>
        <v>0</v>
      </c>
      <c r="AF334" s="31">
        <f>'Invoeren projectpersoneel'!AI352</f>
        <v>0</v>
      </c>
      <c r="AG334" s="31">
        <f>'Invoeren projectpersoneel'!AJ352</f>
        <v>0</v>
      </c>
    </row>
    <row r="335" spans="1:33" x14ac:dyDescent="0.3">
      <c r="A335" s="31">
        <f>'Invoeren projectpersoneel'!D353</f>
        <v>334</v>
      </c>
      <c r="B335" s="31">
        <f>'Invoeren projectpersoneel'!F353</f>
        <v>0</v>
      </c>
      <c r="C335" s="31">
        <f>'Invoeren projectpersoneel'!G353</f>
        <v>0</v>
      </c>
      <c r="D335" s="31" t="e">
        <f>'Invoeren projectpersoneel'!#REF!</f>
        <v>#REF!</v>
      </c>
      <c r="E335" s="31">
        <f>'Invoeren projectpersoneel'!H353</f>
        <v>0</v>
      </c>
      <c r="F335" s="31">
        <f>'Invoeren projectpersoneel'!I353</f>
        <v>0</v>
      </c>
      <c r="G335" s="31">
        <f>'Invoeren projectpersoneel'!J353</f>
        <v>0</v>
      </c>
      <c r="H335" s="31" t="str">
        <f>'Invoeren projectpersoneel'!K353</f>
        <v>intern personeel</v>
      </c>
      <c r="I335" s="31">
        <f>'Invoeren projectpersoneel'!L353</f>
        <v>0</v>
      </c>
      <c r="J335" s="31" t="str">
        <f>'Invoeren projectpersoneel'!M353</f>
        <v/>
      </c>
      <c r="K335" s="31" t="str">
        <f>'Invoeren projectpersoneel'!N353</f>
        <v>nee</v>
      </c>
      <c r="L335" s="31">
        <f>'Invoeren projectpersoneel'!O353</f>
        <v>0</v>
      </c>
      <c r="M335" s="31">
        <f>'Invoeren projectpersoneel'!P353</f>
        <v>0</v>
      </c>
      <c r="N335" s="248">
        <f>'Invoeren projectpersoneel'!Q353</f>
        <v>0</v>
      </c>
      <c r="O335" s="248">
        <f>'Invoeren projectpersoneel'!R353</f>
        <v>0</v>
      </c>
      <c r="P335" s="31">
        <f>'Invoeren projectpersoneel'!S353</f>
        <v>0</v>
      </c>
      <c r="Q335" s="31">
        <f>'Invoeren projectpersoneel'!T353</f>
        <v>0</v>
      </c>
      <c r="R335" s="31">
        <f>'Invoeren projectpersoneel'!U353</f>
        <v>0</v>
      </c>
      <c r="S335" s="31">
        <f>'Invoeren projectpersoneel'!V353</f>
        <v>0</v>
      </c>
      <c r="T335" s="31">
        <f>'Invoeren projectpersoneel'!W353</f>
        <v>0</v>
      </c>
      <c r="U335" s="31">
        <f>'Invoeren projectpersoneel'!X353</f>
        <v>0</v>
      </c>
      <c r="V335" s="31" t="str">
        <f>'Invoeren projectpersoneel'!Y353</f>
        <v>intern personeel</v>
      </c>
      <c r="W335" s="31">
        <f>'Invoeren projectpersoneel'!Z353</f>
        <v>0</v>
      </c>
      <c r="X335" s="31">
        <f>'Invoeren projectpersoneel'!AA353</f>
        <v>0</v>
      </c>
      <c r="Y335" s="31">
        <f>'Invoeren projectpersoneel'!AB353</f>
        <v>0</v>
      </c>
      <c r="Z335" s="31">
        <f>'Invoeren projectpersoneel'!AC353</f>
        <v>0</v>
      </c>
      <c r="AA335" s="248">
        <f>'Invoeren projectpersoneel'!AD353</f>
        <v>0</v>
      </c>
      <c r="AB335" s="248">
        <f>'Invoeren projectpersoneel'!AE353</f>
        <v>0</v>
      </c>
      <c r="AC335" s="31">
        <f>'Invoeren projectpersoneel'!AF353</f>
        <v>0</v>
      </c>
      <c r="AD335" s="31">
        <f>'Invoeren projectpersoneel'!AG353</f>
        <v>0</v>
      </c>
      <c r="AE335" s="31">
        <f>'Invoeren projectpersoneel'!AH353</f>
        <v>0</v>
      </c>
      <c r="AF335" s="31">
        <f>'Invoeren projectpersoneel'!AI353</f>
        <v>0</v>
      </c>
      <c r="AG335" s="31">
        <f>'Invoeren projectpersoneel'!AJ353</f>
        <v>0</v>
      </c>
    </row>
    <row r="336" spans="1:33" x14ac:dyDescent="0.3">
      <c r="A336" s="31">
        <f>'Invoeren projectpersoneel'!D354</f>
        <v>335</v>
      </c>
      <c r="B336" s="31">
        <f>'Invoeren projectpersoneel'!F354</f>
        <v>0</v>
      </c>
      <c r="C336" s="31">
        <f>'Invoeren projectpersoneel'!G354</f>
        <v>0</v>
      </c>
      <c r="D336" s="31" t="e">
        <f>'Invoeren projectpersoneel'!#REF!</f>
        <v>#REF!</v>
      </c>
      <c r="E336" s="31">
        <f>'Invoeren projectpersoneel'!H354</f>
        <v>0</v>
      </c>
      <c r="F336" s="31">
        <f>'Invoeren projectpersoneel'!I354</f>
        <v>0</v>
      </c>
      <c r="G336" s="31">
        <f>'Invoeren projectpersoneel'!J354</f>
        <v>0</v>
      </c>
      <c r="H336" s="31" t="str">
        <f>'Invoeren projectpersoneel'!K354</f>
        <v>intern personeel</v>
      </c>
      <c r="I336" s="31">
        <f>'Invoeren projectpersoneel'!L354</f>
        <v>0</v>
      </c>
      <c r="J336" s="31" t="str">
        <f>'Invoeren projectpersoneel'!M354</f>
        <v/>
      </c>
      <c r="K336" s="31" t="str">
        <f>'Invoeren projectpersoneel'!N354</f>
        <v>nee</v>
      </c>
      <c r="L336" s="31">
        <f>'Invoeren projectpersoneel'!O354</f>
        <v>0</v>
      </c>
      <c r="M336" s="31">
        <f>'Invoeren projectpersoneel'!P354</f>
        <v>0</v>
      </c>
      <c r="N336" s="248">
        <f>'Invoeren projectpersoneel'!Q354</f>
        <v>0</v>
      </c>
      <c r="O336" s="248">
        <f>'Invoeren projectpersoneel'!R354</f>
        <v>0</v>
      </c>
      <c r="P336" s="31">
        <f>'Invoeren projectpersoneel'!S354</f>
        <v>0</v>
      </c>
      <c r="Q336" s="31">
        <f>'Invoeren projectpersoneel'!T354</f>
        <v>0</v>
      </c>
      <c r="R336" s="31">
        <f>'Invoeren projectpersoneel'!U354</f>
        <v>0</v>
      </c>
      <c r="S336" s="31">
        <f>'Invoeren projectpersoneel'!V354</f>
        <v>0</v>
      </c>
      <c r="T336" s="31">
        <f>'Invoeren projectpersoneel'!W354</f>
        <v>0</v>
      </c>
      <c r="U336" s="31">
        <f>'Invoeren projectpersoneel'!X354</f>
        <v>0</v>
      </c>
      <c r="V336" s="31" t="str">
        <f>'Invoeren projectpersoneel'!Y354</f>
        <v>intern personeel</v>
      </c>
      <c r="W336" s="31">
        <f>'Invoeren projectpersoneel'!Z354</f>
        <v>0</v>
      </c>
      <c r="X336" s="31">
        <f>'Invoeren projectpersoneel'!AA354</f>
        <v>0</v>
      </c>
      <c r="Y336" s="31">
        <f>'Invoeren projectpersoneel'!AB354</f>
        <v>0</v>
      </c>
      <c r="Z336" s="31">
        <f>'Invoeren projectpersoneel'!AC354</f>
        <v>0</v>
      </c>
      <c r="AA336" s="248">
        <f>'Invoeren projectpersoneel'!AD354</f>
        <v>0</v>
      </c>
      <c r="AB336" s="248">
        <f>'Invoeren projectpersoneel'!AE354</f>
        <v>0</v>
      </c>
      <c r="AC336" s="31">
        <f>'Invoeren projectpersoneel'!AF354</f>
        <v>0</v>
      </c>
      <c r="AD336" s="31">
        <f>'Invoeren projectpersoneel'!AG354</f>
        <v>0</v>
      </c>
      <c r="AE336" s="31">
        <f>'Invoeren projectpersoneel'!AH354</f>
        <v>0</v>
      </c>
      <c r="AF336" s="31">
        <f>'Invoeren projectpersoneel'!AI354</f>
        <v>0</v>
      </c>
      <c r="AG336" s="31">
        <f>'Invoeren projectpersoneel'!AJ354</f>
        <v>0</v>
      </c>
    </row>
    <row r="337" spans="1:33" x14ac:dyDescent="0.3">
      <c r="A337" s="31">
        <f>'Invoeren projectpersoneel'!D355</f>
        <v>336</v>
      </c>
      <c r="B337" s="31">
        <f>'Invoeren projectpersoneel'!F355</f>
        <v>0</v>
      </c>
      <c r="C337" s="31">
        <f>'Invoeren projectpersoneel'!G355</f>
        <v>0</v>
      </c>
      <c r="D337" s="31" t="e">
        <f>'Invoeren projectpersoneel'!#REF!</f>
        <v>#REF!</v>
      </c>
      <c r="E337" s="31">
        <f>'Invoeren projectpersoneel'!H355</f>
        <v>0</v>
      </c>
      <c r="F337" s="31">
        <f>'Invoeren projectpersoneel'!I355</f>
        <v>0</v>
      </c>
      <c r="G337" s="31">
        <f>'Invoeren projectpersoneel'!J355</f>
        <v>0</v>
      </c>
      <c r="H337" s="31" t="str">
        <f>'Invoeren projectpersoneel'!K355</f>
        <v>intern personeel</v>
      </c>
      <c r="I337" s="31">
        <f>'Invoeren projectpersoneel'!L355</f>
        <v>0</v>
      </c>
      <c r="J337" s="31" t="str">
        <f>'Invoeren projectpersoneel'!M355</f>
        <v/>
      </c>
      <c r="K337" s="31" t="str">
        <f>'Invoeren projectpersoneel'!N355</f>
        <v>nee</v>
      </c>
      <c r="L337" s="31">
        <f>'Invoeren projectpersoneel'!O355</f>
        <v>0</v>
      </c>
      <c r="M337" s="31">
        <f>'Invoeren projectpersoneel'!P355</f>
        <v>0</v>
      </c>
      <c r="N337" s="248">
        <f>'Invoeren projectpersoneel'!Q355</f>
        <v>0</v>
      </c>
      <c r="O337" s="248">
        <f>'Invoeren projectpersoneel'!R355</f>
        <v>0</v>
      </c>
      <c r="P337" s="31">
        <f>'Invoeren projectpersoneel'!S355</f>
        <v>0</v>
      </c>
      <c r="Q337" s="31">
        <f>'Invoeren projectpersoneel'!T355</f>
        <v>0</v>
      </c>
      <c r="R337" s="31">
        <f>'Invoeren projectpersoneel'!U355</f>
        <v>0</v>
      </c>
      <c r="S337" s="31">
        <f>'Invoeren projectpersoneel'!V355</f>
        <v>0</v>
      </c>
      <c r="T337" s="31">
        <f>'Invoeren projectpersoneel'!W355</f>
        <v>0</v>
      </c>
      <c r="U337" s="31">
        <f>'Invoeren projectpersoneel'!X355</f>
        <v>0</v>
      </c>
      <c r="V337" s="31" t="str">
        <f>'Invoeren projectpersoneel'!Y355</f>
        <v>intern personeel</v>
      </c>
      <c r="W337" s="31">
        <f>'Invoeren projectpersoneel'!Z355</f>
        <v>0</v>
      </c>
      <c r="X337" s="31">
        <f>'Invoeren projectpersoneel'!AA355</f>
        <v>0</v>
      </c>
      <c r="Y337" s="31">
        <f>'Invoeren projectpersoneel'!AB355</f>
        <v>0</v>
      </c>
      <c r="Z337" s="31">
        <f>'Invoeren projectpersoneel'!AC355</f>
        <v>0</v>
      </c>
      <c r="AA337" s="248">
        <f>'Invoeren projectpersoneel'!AD355</f>
        <v>0</v>
      </c>
      <c r="AB337" s="248">
        <f>'Invoeren projectpersoneel'!AE355</f>
        <v>0</v>
      </c>
      <c r="AC337" s="31">
        <f>'Invoeren projectpersoneel'!AF355</f>
        <v>0</v>
      </c>
      <c r="AD337" s="31">
        <f>'Invoeren projectpersoneel'!AG355</f>
        <v>0</v>
      </c>
      <c r="AE337" s="31">
        <f>'Invoeren projectpersoneel'!AH355</f>
        <v>0</v>
      </c>
      <c r="AF337" s="31">
        <f>'Invoeren projectpersoneel'!AI355</f>
        <v>0</v>
      </c>
      <c r="AG337" s="31">
        <f>'Invoeren projectpersoneel'!AJ355</f>
        <v>0</v>
      </c>
    </row>
    <row r="338" spans="1:33" x14ac:dyDescent="0.3">
      <c r="A338" s="31">
        <f>'Invoeren projectpersoneel'!D356</f>
        <v>337</v>
      </c>
      <c r="B338" s="31">
        <f>'Invoeren projectpersoneel'!F356</f>
        <v>0</v>
      </c>
      <c r="C338" s="31">
        <f>'Invoeren projectpersoneel'!G356</f>
        <v>0</v>
      </c>
      <c r="D338" s="31" t="e">
        <f>'Invoeren projectpersoneel'!#REF!</f>
        <v>#REF!</v>
      </c>
      <c r="E338" s="31">
        <f>'Invoeren projectpersoneel'!H356</f>
        <v>0</v>
      </c>
      <c r="F338" s="31">
        <f>'Invoeren projectpersoneel'!I356</f>
        <v>0</v>
      </c>
      <c r="G338" s="31">
        <f>'Invoeren projectpersoneel'!J356</f>
        <v>0</v>
      </c>
      <c r="H338" s="31" t="str">
        <f>'Invoeren projectpersoneel'!K356</f>
        <v>intern personeel</v>
      </c>
      <c r="I338" s="31">
        <f>'Invoeren projectpersoneel'!L356</f>
        <v>0</v>
      </c>
      <c r="J338" s="31" t="str">
        <f>'Invoeren projectpersoneel'!M356</f>
        <v/>
      </c>
      <c r="K338" s="31" t="str">
        <f>'Invoeren projectpersoneel'!N356</f>
        <v>nee</v>
      </c>
      <c r="L338" s="31">
        <f>'Invoeren projectpersoneel'!O356</f>
        <v>0</v>
      </c>
      <c r="M338" s="31">
        <f>'Invoeren projectpersoneel'!P356</f>
        <v>0</v>
      </c>
      <c r="N338" s="248">
        <f>'Invoeren projectpersoneel'!Q356</f>
        <v>0</v>
      </c>
      <c r="O338" s="248">
        <f>'Invoeren projectpersoneel'!R356</f>
        <v>0</v>
      </c>
      <c r="P338" s="31">
        <f>'Invoeren projectpersoneel'!S356</f>
        <v>0</v>
      </c>
      <c r="Q338" s="31">
        <f>'Invoeren projectpersoneel'!T356</f>
        <v>0</v>
      </c>
      <c r="R338" s="31">
        <f>'Invoeren projectpersoneel'!U356</f>
        <v>0</v>
      </c>
      <c r="S338" s="31">
        <f>'Invoeren projectpersoneel'!V356</f>
        <v>0</v>
      </c>
      <c r="T338" s="31">
        <f>'Invoeren projectpersoneel'!W356</f>
        <v>0</v>
      </c>
      <c r="U338" s="31">
        <f>'Invoeren projectpersoneel'!X356</f>
        <v>0</v>
      </c>
      <c r="V338" s="31" t="str">
        <f>'Invoeren projectpersoneel'!Y356</f>
        <v>intern personeel</v>
      </c>
      <c r="W338" s="31">
        <f>'Invoeren projectpersoneel'!Z356</f>
        <v>0</v>
      </c>
      <c r="X338" s="31">
        <f>'Invoeren projectpersoneel'!AA356</f>
        <v>0</v>
      </c>
      <c r="Y338" s="31">
        <f>'Invoeren projectpersoneel'!AB356</f>
        <v>0</v>
      </c>
      <c r="Z338" s="31">
        <f>'Invoeren projectpersoneel'!AC356</f>
        <v>0</v>
      </c>
      <c r="AA338" s="248">
        <f>'Invoeren projectpersoneel'!AD356</f>
        <v>0</v>
      </c>
      <c r="AB338" s="248">
        <f>'Invoeren projectpersoneel'!AE356</f>
        <v>0</v>
      </c>
      <c r="AC338" s="31">
        <f>'Invoeren projectpersoneel'!AF356</f>
        <v>0</v>
      </c>
      <c r="AD338" s="31">
        <f>'Invoeren projectpersoneel'!AG356</f>
        <v>0</v>
      </c>
      <c r="AE338" s="31">
        <f>'Invoeren projectpersoneel'!AH356</f>
        <v>0</v>
      </c>
      <c r="AF338" s="31">
        <f>'Invoeren projectpersoneel'!AI356</f>
        <v>0</v>
      </c>
      <c r="AG338" s="31">
        <f>'Invoeren projectpersoneel'!AJ356</f>
        <v>0</v>
      </c>
    </row>
    <row r="339" spans="1:33" x14ac:dyDescent="0.3">
      <c r="A339" s="31">
        <f>'Invoeren projectpersoneel'!D357</f>
        <v>338</v>
      </c>
      <c r="B339" s="31">
        <f>'Invoeren projectpersoneel'!F357</f>
        <v>0</v>
      </c>
      <c r="C339" s="31">
        <f>'Invoeren projectpersoneel'!G357</f>
        <v>0</v>
      </c>
      <c r="D339" s="31" t="e">
        <f>'Invoeren projectpersoneel'!#REF!</f>
        <v>#REF!</v>
      </c>
      <c r="E339" s="31">
        <f>'Invoeren projectpersoneel'!H357</f>
        <v>0</v>
      </c>
      <c r="F339" s="31">
        <f>'Invoeren projectpersoneel'!I357</f>
        <v>0</v>
      </c>
      <c r="G339" s="31">
        <f>'Invoeren projectpersoneel'!J357</f>
        <v>0</v>
      </c>
      <c r="H339" s="31" t="str">
        <f>'Invoeren projectpersoneel'!K357</f>
        <v>intern personeel</v>
      </c>
      <c r="I339" s="31">
        <f>'Invoeren projectpersoneel'!L357</f>
        <v>0</v>
      </c>
      <c r="J339" s="31" t="str">
        <f>'Invoeren projectpersoneel'!M357</f>
        <v/>
      </c>
      <c r="K339" s="31" t="str">
        <f>'Invoeren projectpersoneel'!N357</f>
        <v>nee</v>
      </c>
      <c r="L339" s="31">
        <f>'Invoeren projectpersoneel'!O357</f>
        <v>0</v>
      </c>
      <c r="M339" s="31">
        <f>'Invoeren projectpersoneel'!P357</f>
        <v>0</v>
      </c>
      <c r="N339" s="248">
        <f>'Invoeren projectpersoneel'!Q357</f>
        <v>0</v>
      </c>
      <c r="O339" s="248">
        <f>'Invoeren projectpersoneel'!R357</f>
        <v>0</v>
      </c>
      <c r="P339" s="31">
        <f>'Invoeren projectpersoneel'!S357</f>
        <v>0</v>
      </c>
      <c r="Q339" s="31">
        <f>'Invoeren projectpersoneel'!T357</f>
        <v>0</v>
      </c>
      <c r="R339" s="31">
        <f>'Invoeren projectpersoneel'!U357</f>
        <v>0</v>
      </c>
      <c r="S339" s="31">
        <f>'Invoeren projectpersoneel'!V357</f>
        <v>0</v>
      </c>
      <c r="T339" s="31">
        <f>'Invoeren projectpersoneel'!W357</f>
        <v>0</v>
      </c>
      <c r="U339" s="31">
        <f>'Invoeren projectpersoneel'!X357</f>
        <v>0</v>
      </c>
      <c r="V339" s="31" t="str">
        <f>'Invoeren projectpersoneel'!Y357</f>
        <v>intern personeel</v>
      </c>
      <c r="W339" s="31">
        <f>'Invoeren projectpersoneel'!Z357</f>
        <v>0</v>
      </c>
      <c r="X339" s="31">
        <f>'Invoeren projectpersoneel'!AA357</f>
        <v>0</v>
      </c>
      <c r="Y339" s="31">
        <f>'Invoeren projectpersoneel'!AB357</f>
        <v>0</v>
      </c>
      <c r="Z339" s="31">
        <f>'Invoeren projectpersoneel'!AC357</f>
        <v>0</v>
      </c>
      <c r="AA339" s="248">
        <f>'Invoeren projectpersoneel'!AD357</f>
        <v>0</v>
      </c>
      <c r="AB339" s="248">
        <f>'Invoeren projectpersoneel'!AE357</f>
        <v>0</v>
      </c>
      <c r="AC339" s="31">
        <f>'Invoeren projectpersoneel'!AF357</f>
        <v>0</v>
      </c>
      <c r="AD339" s="31">
        <f>'Invoeren projectpersoneel'!AG357</f>
        <v>0</v>
      </c>
      <c r="AE339" s="31">
        <f>'Invoeren projectpersoneel'!AH357</f>
        <v>0</v>
      </c>
      <c r="AF339" s="31">
        <f>'Invoeren projectpersoneel'!AI357</f>
        <v>0</v>
      </c>
      <c r="AG339" s="31">
        <f>'Invoeren projectpersoneel'!AJ357</f>
        <v>0</v>
      </c>
    </row>
    <row r="340" spans="1:33" x14ac:dyDescent="0.3">
      <c r="A340" s="31">
        <f>'Invoeren projectpersoneel'!D358</f>
        <v>339</v>
      </c>
      <c r="B340" s="31">
        <f>'Invoeren projectpersoneel'!F358</f>
        <v>0</v>
      </c>
      <c r="C340" s="31">
        <f>'Invoeren projectpersoneel'!G358</f>
        <v>0</v>
      </c>
      <c r="D340" s="31" t="e">
        <f>'Invoeren projectpersoneel'!#REF!</f>
        <v>#REF!</v>
      </c>
      <c r="E340" s="31">
        <f>'Invoeren projectpersoneel'!H358</f>
        <v>0</v>
      </c>
      <c r="F340" s="31">
        <f>'Invoeren projectpersoneel'!I358</f>
        <v>0</v>
      </c>
      <c r="G340" s="31">
        <f>'Invoeren projectpersoneel'!J358</f>
        <v>0</v>
      </c>
      <c r="H340" s="31" t="str">
        <f>'Invoeren projectpersoneel'!K358</f>
        <v>intern personeel</v>
      </c>
      <c r="I340" s="31">
        <f>'Invoeren projectpersoneel'!L358</f>
        <v>0</v>
      </c>
      <c r="J340" s="31" t="str">
        <f>'Invoeren projectpersoneel'!M358</f>
        <v/>
      </c>
      <c r="K340" s="31" t="str">
        <f>'Invoeren projectpersoneel'!N358</f>
        <v>nee</v>
      </c>
      <c r="L340" s="31">
        <f>'Invoeren projectpersoneel'!O358</f>
        <v>0</v>
      </c>
      <c r="M340" s="31">
        <f>'Invoeren projectpersoneel'!P358</f>
        <v>0</v>
      </c>
      <c r="N340" s="248">
        <f>'Invoeren projectpersoneel'!Q358</f>
        <v>0</v>
      </c>
      <c r="O340" s="248">
        <f>'Invoeren projectpersoneel'!R358</f>
        <v>0</v>
      </c>
      <c r="P340" s="31">
        <f>'Invoeren projectpersoneel'!S358</f>
        <v>0</v>
      </c>
      <c r="Q340" s="31">
        <f>'Invoeren projectpersoneel'!T358</f>
        <v>0</v>
      </c>
      <c r="R340" s="31">
        <f>'Invoeren projectpersoneel'!U358</f>
        <v>0</v>
      </c>
      <c r="S340" s="31">
        <f>'Invoeren projectpersoneel'!V358</f>
        <v>0</v>
      </c>
      <c r="T340" s="31">
        <f>'Invoeren projectpersoneel'!W358</f>
        <v>0</v>
      </c>
      <c r="U340" s="31">
        <f>'Invoeren projectpersoneel'!X358</f>
        <v>0</v>
      </c>
      <c r="V340" s="31" t="str">
        <f>'Invoeren projectpersoneel'!Y358</f>
        <v>intern personeel</v>
      </c>
      <c r="W340" s="31">
        <f>'Invoeren projectpersoneel'!Z358</f>
        <v>0</v>
      </c>
      <c r="X340" s="31">
        <f>'Invoeren projectpersoneel'!AA358</f>
        <v>0</v>
      </c>
      <c r="Y340" s="31">
        <f>'Invoeren projectpersoneel'!AB358</f>
        <v>0</v>
      </c>
      <c r="Z340" s="31">
        <f>'Invoeren projectpersoneel'!AC358</f>
        <v>0</v>
      </c>
      <c r="AA340" s="248">
        <f>'Invoeren projectpersoneel'!AD358</f>
        <v>0</v>
      </c>
      <c r="AB340" s="248">
        <f>'Invoeren projectpersoneel'!AE358</f>
        <v>0</v>
      </c>
      <c r="AC340" s="31">
        <f>'Invoeren projectpersoneel'!AF358</f>
        <v>0</v>
      </c>
      <c r="AD340" s="31">
        <f>'Invoeren projectpersoneel'!AG358</f>
        <v>0</v>
      </c>
      <c r="AE340" s="31">
        <f>'Invoeren projectpersoneel'!AH358</f>
        <v>0</v>
      </c>
      <c r="AF340" s="31">
        <f>'Invoeren projectpersoneel'!AI358</f>
        <v>0</v>
      </c>
      <c r="AG340" s="31">
        <f>'Invoeren projectpersoneel'!AJ358</f>
        <v>0</v>
      </c>
    </row>
    <row r="341" spans="1:33" x14ac:dyDescent="0.3">
      <c r="A341" s="31">
        <f>'Invoeren projectpersoneel'!D359</f>
        <v>340</v>
      </c>
      <c r="B341" s="31">
        <f>'Invoeren projectpersoneel'!F359</f>
        <v>0</v>
      </c>
      <c r="C341" s="31">
        <f>'Invoeren projectpersoneel'!G359</f>
        <v>0</v>
      </c>
      <c r="D341" s="31" t="e">
        <f>'Invoeren projectpersoneel'!#REF!</f>
        <v>#REF!</v>
      </c>
      <c r="E341" s="31">
        <f>'Invoeren projectpersoneel'!H359</f>
        <v>0</v>
      </c>
      <c r="F341" s="31">
        <f>'Invoeren projectpersoneel'!I359</f>
        <v>0</v>
      </c>
      <c r="G341" s="31">
        <f>'Invoeren projectpersoneel'!J359</f>
        <v>0</v>
      </c>
      <c r="H341" s="31" t="str">
        <f>'Invoeren projectpersoneel'!K359</f>
        <v>intern personeel</v>
      </c>
      <c r="I341" s="31">
        <f>'Invoeren projectpersoneel'!L359</f>
        <v>0</v>
      </c>
      <c r="J341" s="31" t="str">
        <f>'Invoeren projectpersoneel'!M359</f>
        <v/>
      </c>
      <c r="K341" s="31" t="str">
        <f>'Invoeren projectpersoneel'!N359</f>
        <v>nee</v>
      </c>
      <c r="L341" s="31">
        <f>'Invoeren projectpersoneel'!O359</f>
        <v>0</v>
      </c>
      <c r="M341" s="31">
        <f>'Invoeren projectpersoneel'!P359</f>
        <v>0</v>
      </c>
      <c r="N341" s="248">
        <f>'Invoeren projectpersoneel'!Q359</f>
        <v>0</v>
      </c>
      <c r="O341" s="248">
        <f>'Invoeren projectpersoneel'!R359</f>
        <v>0</v>
      </c>
      <c r="P341" s="31">
        <f>'Invoeren projectpersoneel'!S359</f>
        <v>0</v>
      </c>
      <c r="Q341" s="31">
        <f>'Invoeren projectpersoneel'!T359</f>
        <v>0</v>
      </c>
      <c r="R341" s="31">
        <f>'Invoeren projectpersoneel'!U359</f>
        <v>0</v>
      </c>
      <c r="S341" s="31">
        <f>'Invoeren projectpersoneel'!V359</f>
        <v>0</v>
      </c>
      <c r="T341" s="31">
        <f>'Invoeren projectpersoneel'!W359</f>
        <v>0</v>
      </c>
      <c r="U341" s="31">
        <f>'Invoeren projectpersoneel'!X359</f>
        <v>0</v>
      </c>
      <c r="V341" s="31" t="str">
        <f>'Invoeren projectpersoneel'!Y359</f>
        <v>intern personeel</v>
      </c>
      <c r="W341" s="31">
        <f>'Invoeren projectpersoneel'!Z359</f>
        <v>0</v>
      </c>
      <c r="X341" s="31">
        <f>'Invoeren projectpersoneel'!AA359</f>
        <v>0</v>
      </c>
      <c r="Y341" s="31">
        <f>'Invoeren projectpersoneel'!AB359</f>
        <v>0</v>
      </c>
      <c r="Z341" s="31">
        <f>'Invoeren projectpersoneel'!AC359</f>
        <v>0</v>
      </c>
      <c r="AA341" s="248">
        <f>'Invoeren projectpersoneel'!AD359</f>
        <v>0</v>
      </c>
      <c r="AB341" s="248">
        <f>'Invoeren projectpersoneel'!AE359</f>
        <v>0</v>
      </c>
      <c r="AC341" s="31">
        <f>'Invoeren projectpersoneel'!AF359</f>
        <v>0</v>
      </c>
      <c r="AD341" s="31">
        <f>'Invoeren projectpersoneel'!AG359</f>
        <v>0</v>
      </c>
      <c r="AE341" s="31">
        <f>'Invoeren projectpersoneel'!AH359</f>
        <v>0</v>
      </c>
      <c r="AF341" s="31">
        <f>'Invoeren projectpersoneel'!AI359</f>
        <v>0</v>
      </c>
      <c r="AG341" s="31">
        <f>'Invoeren projectpersoneel'!AJ359</f>
        <v>0</v>
      </c>
    </row>
    <row r="342" spans="1:33" x14ac:dyDescent="0.3">
      <c r="A342" s="31">
        <f>'Invoeren projectpersoneel'!D360</f>
        <v>341</v>
      </c>
      <c r="B342" s="31">
        <f>'Invoeren projectpersoneel'!F360</f>
        <v>0</v>
      </c>
      <c r="C342" s="31">
        <f>'Invoeren projectpersoneel'!G360</f>
        <v>0</v>
      </c>
      <c r="D342" s="31" t="e">
        <f>'Invoeren projectpersoneel'!#REF!</f>
        <v>#REF!</v>
      </c>
      <c r="E342" s="31">
        <f>'Invoeren projectpersoneel'!H360</f>
        <v>0</v>
      </c>
      <c r="F342" s="31">
        <f>'Invoeren projectpersoneel'!I360</f>
        <v>0</v>
      </c>
      <c r="G342" s="31">
        <f>'Invoeren projectpersoneel'!J360</f>
        <v>0</v>
      </c>
      <c r="H342" s="31" t="str">
        <f>'Invoeren projectpersoneel'!K360</f>
        <v>intern personeel</v>
      </c>
      <c r="I342" s="31">
        <f>'Invoeren projectpersoneel'!L360</f>
        <v>0</v>
      </c>
      <c r="J342" s="31" t="str">
        <f>'Invoeren projectpersoneel'!M360</f>
        <v/>
      </c>
      <c r="K342" s="31" t="str">
        <f>'Invoeren projectpersoneel'!N360</f>
        <v>nee</v>
      </c>
      <c r="L342" s="31">
        <f>'Invoeren projectpersoneel'!O360</f>
        <v>0</v>
      </c>
      <c r="M342" s="31">
        <f>'Invoeren projectpersoneel'!P360</f>
        <v>0</v>
      </c>
      <c r="N342" s="248">
        <f>'Invoeren projectpersoneel'!Q360</f>
        <v>0</v>
      </c>
      <c r="O342" s="248">
        <f>'Invoeren projectpersoneel'!R360</f>
        <v>0</v>
      </c>
      <c r="P342" s="31">
        <f>'Invoeren projectpersoneel'!S360</f>
        <v>0</v>
      </c>
      <c r="Q342" s="31">
        <f>'Invoeren projectpersoneel'!T360</f>
        <v>0</v>
      </c>
      <c r="R342" s="31">
        <f>'Invoeren projectpersoneel'!U360</f>
        <v>0</v>
      </c>
      <c r="S342" s="31">
        <f>'Invoeren projectpersoneel'!V360</f>
        <v>0</v>
      </c>
      <c r="T342" s="31">
        <f>'Invoeren projectpersoneel'!W360</f>
        <v>0</v>
      </c>
      <c r="U342" s="31">
        <f>'Invoeren projectpersoneel'!X360</f>
        <v>0</v>
      </c>
      <c r="V342" s="31" t="str">
        <f>'Invoeren projectpersoneel'!Y360</f>
        <v>intern personeel</v>
      </c>
      <c r="W342" s="31">
        <f>'Invoeren projectpersoneel'!Z360</f>
        <v>0</v>
      </c>
      <c r="X342" s="31">
        <f>'Invoeren projectpersoneel'!AA360</f>
        <v>0</v>
      </c>
      <c r="Y342" s="31">
        <f>'Invoeren projectpersoneel'!AB360</f>
        <v>0</v>
      </c>
      <c r="Z342" s="31">
        <f>'Invoeren projectpersoneel'!AC360</f>
        <v>0</v>
      </c>
      <c r="AA342" s="248">
        <f>'Invoeren projectpersoneel'!AD360</f>
        <v>0</v>
      </c>
      <c r="AB342" s="248">
        <f>'Invoeren projectpersoneel'!AE360</f>
        <v>0</v>
      </c>
      <c r="AC342" s="31">
        <f>'Invoeren projectpersoneel'!AF360</f>
        <v>0</v>
      </c>
      <c r="AD342" s="31">
        <f>'Invoeren projectpersoneel'!AG360</f>
        <v>0</v>
      </c>
      <c r="AE342" s="31">
        <f>'Invoeren projectpersoneel'!AH360</f>
        <v>0</v>
      </c>
      <c r="AF342" s="31">
        <f>'Invoeren projectpersoneel'!AI360</f>
        <v>0</v>
      </c>
      <c r="AG342" s="31">
        <f>'Invoeren projectpersoneel'!AJ360</f>
        <v>0</v>
      </c>
    </row>
    <row r="343" spans="1:33" x14ac:dyDescent="0.3">
      <c r="A343" s="31">
        <f>'Invoeren projectpersoneel'!D361</f>
        <v>342</v>
      </c>
      <c r="B343" s="31">
        <f>'Invoeren projectpersoneel'!F361</f>
        <v>0</v>
      </c>
      <c r="C343" s="31">
        <f>'Invoeren projectpersoneel'!G361</f>
        <v>0</v>
      </c>
      <c r="D343" s="31" t="e">
        <f>'Invoeren projectpersoneel'!#REF!</f>
        <v>#REF!</v>
      </c>
      <c r="E343" s="31">
        <f>'Invoeren projectpersoneel'!H361</f>
        <v>0</v>
      </c>
      <c r="F343" s="31">
        <f>'Invoeren projectpersoneel'!I361</f>
        <v>0</v>
      </c>
      <c r="G343" s="31">
        <f>'Invoeren projectpersoneel'!J361</f>
        <v>0</v>
      </c>
      <c r="H343" s="31" t="str">
        <f>'Invoeren projectpersoneel'!K361</f>
        <v>intern personeel</v>
      </c>
      <c r="I343" s="31">
        <f>'Invoeren projectpersoneel'!L361</f>
        <v>0</v>
      </c>
      <c r="J343" s="31" t="str">
        <f>'Invoeren projectpersoneel'!M361</f>
        <v/>
      </c>
      <c r="K343" s="31" t="str">
        <f>'Invoeren projectpersoneel'!N361</f>
        <v>nee</v>
      </c>
      <c r="L343" s="31">
        <f>'Invoeren projectpersoneel'!O361</f>
        <v>0</v>
      </c>
      <c r="M343" s="31">
        <f>'Invoeren projectpersoneel'!P361</f>
        <v>0</v>
      </c>
      <c r="N343" s="248">
        <f>'Invoeren projectpersoneel'!Q361</f>
        <v>0</v>
      </c>
      <c r="O343" s="248">
        <f>'Invoeren projectpersoneel'!R361</f>
        <v>0</v>
      </c>
      <c r="P343" s="31">
        <f>'Invoeren projectpersoneel'!S361</f>
        <v>0</v>
      </c>
      <c r="Q343" s="31">
        <f>'Invoeren projectpersoneel'!T361</f>
        <v>0</v>
      </c>
      <c r="R343" s="31">
        <f>'Invoeren projectpersoneel'!U361</f>
        <v>0</v>
      </c>
      <c r="S343" s="31">
        <f>'Invoeren projectpersoneel'!V361</f>
        <v>0</v>
      </c>
      <c r="T343" s="31">
        <f>'Invoeren projectpersoneel'!W361</f>
        <v>0</v>
      </c>
      <c r="U343" s="31">
        <f>'Invoeren projectpersoneel'!X361</f>
        <v>0</v>
      </c>
      <c r="V343" s="31" t="str">
        <f>'Invoeren projectpersoneel'!Y361</f>
        <v>intern personeel</v>
      </c>
      <c r="W343" s="31">
        <f>'Invoeren projectpersoneel'!Z361</f>
        <v>0</v>
      </c>
      <c r="X343" s="31">
        <f>'Invoeren projectpersoneel'!AA361</f>
        <v>0</v>
      </c>
      <c r="Y343" s="31">
        <f>'Invoeren projectpersoneel'!AB361</f>
        <v>0</v>
      </c>
      <c r="Z343" s="31">
        <f>'Invoeren projectpersoneel'!AC361</f>
        <v>0</v>
      </c>
      <c r="AA343" s="248">
        <f>'Invoeren projectpersoneel'!AD361</f>
        <v>0</v>
      </c>
      <c r="AB343" s="248">
        <f>'Invoeren projectpersoneel'!AE361</f>
        <v>0</v>
      </c>
      <c r="AC343" s="31">
        <f>'Invoeren projectpersoneel'!AF361</f>
        <v>0</v>
      </c>
      <c r="AD343" s="31">
        <f>'Invoeren projectpersoneel'!AG361</f>
        <v>0</v>
      </c>
      <c r="AE343" s="31">
        <f>'Invoeren projectpersoneel'!AH361</f>
        <v>0</v>
      </c>
      <c r="AF343" s="31">
        <f>'Invoeren projectpersoneel'!AI361</f>
        <v>0</v>
      </c>
      <c r="AG343" s="31">
        <f>'Invoeren projectpersoneel'!AJ361</f>
        <v>0</v>
      </c>
    </row>
    <row r="344" spans="1:33" x14ac:dyDescent="0.3">
      <c r="A344" s="31">
        <f>'Invoeren projectpersoneel'!D362</f>
        <v>343</v>
      </c>
      <c r="B344" s="31">
        <f>'Invoeren projectpersoneel'!F362</f>
        <v>0</v>
      </c>
      <c r="C344" s="31">
        <f>'Invoeren projectpersoneel'!G362</f>
        <v>0</v>
      </c>
      <c r="D344" s="31" t="e">
        <f>'Invoeren projectpersoneel'!#REF!</f>
        <v>#REF!</v>
      </c>
      <c r="E344" s="31">
        <f>'Invoeren projectpersoneel'!H362</f>
        <v>0</v>
      </c>
      <c r="F344" s="31">
        <f>'Invoeren projectpersoneel'!I362</f>
        <v>0</v>
      </c>
      <c r="G344" s="31">
        <f>'Invoeren projectpersoneel'!J362</f>
        <v>0</v>
      </c>
      <c r="H344" s="31" t="str">
        <f>'Invoeren projectpersoneel'!K362</f>
        <v>intern personeel</v>
      </c>
      <c r="I344" s="31">
        <f>'Invoeren projectpersoneel'!L362</f>
        <v>0</v>
      </c>
      <c r="J344" s="31" t="str">
        <f>'Invoeren projectpersoneel'!M362</f>
        <v/>
      </c>
      <c r="K344" s="31" t="str">
        <f>'Invoeren projectpersoneel'!N362</f>
        <v>nee</v>
      </c>
      <c r="L344" s="31">
        <f>'Invoeren projectpersoneel'!O362</f>
        <v>0</v>
      </c>
      <c r="M344" s="31">
        <f>'Invoeren projectpersoneel'!P362</f>
        <v>0</v>
      </c>
      <c r="N344" s="248">
        <f>'Invoeren projectpersoneel'!Q362</f>
        <v>0</v>
      </c>
      <c r="O344" s="248">
        <f>'Invoeren projectpersoneel'!R362</f>
        <v>0</v>
      </c>
      <c r="P344" s="31">
        <f>'Invoeren projectpersoneel'!S362</f>
        <v>0</v>
      </c>
      <c r="Q344" s="31">
        <f>'Invoeren projectpersoneel'!T362</f>
        <v>0</v>
      </c>
      <c r="R344" s="31">
        <f>'Invoeren projectpersoneel'!U362</f>
        <v>0</v>
      </c>
      <c r="S344" s="31">
        <f>'Invoeren projectpersoneel'!V362</f>
        <v>0</v>
      </c>
      <c r="T344" s="31">
        <f>'Invoeren projectpersoneel'!W362</f>
        <v>0</v>
      </c>
      <c r="U344" s="31">
        <f>'Invoeren projectpersoneel'!X362</f>
        <v>0</v>
      </c>
      <c r="V344" s="31" t="str">
        <f>'Invoeren projectpersoneel'!Y362</f>
        <v>intern personeel</v>
      </c>
      <c r="W344" s="31">
        <f>'Invoeren projectpersoneel'!Z362</f>
        <v>0</v>
      </c>
      <c r="X344" s="31">
        <f>'Invoeren projectpersoneel'!AA362</f>
        <v>0</v>
      </c>
      <c r="Y344" s="31">
        <f>'Invoeren projectpersoneel'!AB362</f>
        <v>0</v>
      </c>
      <c r="Z344" s="31">
        <f>'Invoeren projectpersoneel'!AC362</f>
        <v>0</v>
      </c>
      <c r="AA344" s="248">
        <f>'Invoeren projectpersoneel'!AD362</f>
        <v>0</v>
      </c>
      <c r="AB344" s="248">
        <f>'Invoeren projectpersoneel'!AE362</f>
        <v>0</v>
      </c>
      <c r="AC344" s="31">
        <f>'Invoeren projectpersoneel'!AF362</f>
        <v>0</v>
      </c>
      <c r="AD344" s="31">
        <f>'Invoeren projectpersoneel'!AG362</f>
        <v>0</v>
      </c>
      <c r="AE344" s="31">
        <f>'Invoeren projectpersoneel'!AH362</f>
        <v>0</v>
      </c>
      <c r="AF344" s="31">
        <f>'Invoeren projectpersoneel'!AI362</f>
        <v>0</v>
      </c>
      <c r="AG344" s="31">
        <f>'Invoeren projectpersoneel'!AJ362</f>
        <v>0</v>
      </c>
    </row>
    <row r="345" spans="1:33" x14ac:dyDescent="0.3">
      <c r="A345" s="31">
        <f>'Invoeren projectpersoneel'!D363</f>
        <v>344</v>
      </c>
      <c r="B345" s="31">
        <f>'Invoeren projectpersoneel'!F363</f>
        <v>0</v>
      </c>
      <c r="C345" s="31">
        <f>'Invoeren projectpersoneel'!G363</f>
        <v>0</v>
      </c>
      <c r="D345" s="31" t="e">
        <f>'Invoeren projectpersoneel'!#REF!</f>
        <v>#REF!</v>
      </c>
      <c r="E345" s="31">
        <f>'Invoeren projectpersoneel'!H363</f>
        <v>0</v>
      </c>
      <c r="F345" s="31">
        <f>'Invoeren projectpersoneel'!I363</f>
        <v>0</v>
      </c>
      <c r="G345" s="31">
        <f>'Invoeren projectpersoneel'!J363</f>
        <v>0</v>
      </c>
      <c r="H345" s="31" t="str">
        <f>'Invoeren projectpersoneel'!K363</f>
        <v>intern personeel</v>
      </c>
      <c r="I345" s="31">
        <f>'Invoeren projectpersoneel'!L363</f>
        <v>0</v>
      </c>
      <c r="J345" s="31" t="str">
        <f>'Invoeren projectpersoneel'!M363</f>
        <v/>
      </c>
      <c r="K345" s="31" t="str">
        <f>'Invoeren projectpersoneel'!N363</f>
        <v>nee</v>
      </c>
      <c r="L345" s="31">
        <f>'Invoeren projectpersoneel'!O363</f>
        <v>0</v>
      </c>
      <c r="M345" s="31">
        <f>'Invoeren projectpersoneel'!P363</f>
        <v>0</v>
      </c>
      <c r="N345" s="248">
        <f>'Invoeren projectpersoneel'!Q363</f>
        <v>0</v>
      </c>
      <c r="O345" s="248">
        <f>'Invoeren projectpersoneel'!R363</f>
        <v>0</v>
      </c>
      <c r="P345" s="31">
        <f>'Invoeren projectpersoneel'!S363</f>
        <v>0</v>
      </c>
      <c r="Q345" s="31">
        <f>'Invoeren projectpersoneel'!T363</f>
        <v>0</v>
      </c>
      <c r="R345" s="31">
        <f>'Invoeren projectpersoneel'!U363</f>
        <v>0</v>
      </c>
      <c r="S345" s="31">
        <f>'Invoeren projectpersoneel'!V363</f>
        <v>0</v>
      </c>
      <c r="T345" s="31">
        <f>'Invoeren projectpersoneel'!W363</f>
        <v>0</v>
      </c>
      <c r="U345" s="31">
        <f>'Invoeren projectpersoneel'!X363</f>
        <v>0</v>
      </c>
      <c r="V345" s="31" t="str">
        <f>'Invoeren projectpersoneel'!Y363</f>
        <v>intern personeel</v>
      </c>
      <c r="W345" s="31">
        <f>'Invoeren projectpersoneel'!Z363</f>
        <v>0</v>
      </c>
      <c r="X345" s="31">
        <f>'Invoeren projectpersoneel'!AA363</f>
        <v>0</v>
      </c>
      <c r="Y345" s="31">
        <f>'Invoeren projectpersoneel'!AB363</f>
        <v>0</v>
      </c>
      <c r="Z345" s="31">
        <f>'Invoeren projectpersoneel'!AC363</f>
        <v>0</v>
      </c>
      <c r="AA345" s="248">
        <f>'Invoeren projectpersoneel'!AD363</f>
        <v>0</v>
      </c>
      <c r="AB345" s="248">
        <f>'Invoeren projectpersoneel'!AE363</f>
        <v>0</v>
      </c>
      <c r="AC345" s="31">
        <f>'Invoeren projectpersoneel'!AF363</f>
        <v>0</v>
      </c>
      <c r="AD345" s="31">
        <f>'Invoeren projectpersoneel'!AG363</f>
        <v>0</v>
      </c>
      <c r="AE345" s="31">
        <f>'Invoeren projectpersoneel'!AH363</f>
        <v>0</v>
      </c>
      <c r="AF345" s="31">
        <f>'Invoeren projectpersoneel'!AI363</f>
        <v>0</v>
      </c>
      <c r="AG345" s="31">
        <f>'Invoeren projectpersoneel'!AJ363</f>
        <v>0</v>
      </c>
    </row>
  </sheetData>
  <sheetProtection algorithmName="SHA-512" hashValue="PTtY3/7+gHt734eVWnK4IXQG2DX5TJsn/gp86L97si1V5Yp717iMtQP0QSGCFlO2PJR2UbOLClWhZ0ZhqwNDLw==" saltValue="lKOFc75EHRrWD/Tw6+ayWQ==" spinCount="100000" sheet="1" objects="1" scenarios="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AT437"/>
  <sheetViews>
    <sheetView topLeftCell="P15" zoomScale="60" zoomScaleNormal="60" workbookViewId="0">
      <selection activeCell="E22" sqref="E22"/>
    </sheetView>
  </sheetViews>
  <sheetFormatPr defaultColWidth="9.109375" defaultRowHeight="14.4" outlineLevelCol="2" x14ac:dyDescent="0.3"/>
  <cols>
    <col min="1" max="1" width="1.88671875" style="81" customWidth="1"/>
    <col min="2" max="2" width="22.6640625" style="12" customWidth="1"/>
    <col min="3" max="3" width="1.44140625" style="12" customWidth="1"/>
    <col min="4" max="4" width="5" style="12" bestFit="1" customWidth="1"/>
    <col min="5" max="5" width="18.5546875" style="12" customWidth="1"/>
    <col min="6" max="6" width="15" style="12" customWidth="1"/>
    <col min="7" max="7" width="17" style="12" customWidth="1"/>
    <col min="8" max="8" width="14.44140625" style="12" customWidth="1"/>
    <col min="9" max="9" width="19" style="12" customWidth="1"/>
    <col min="10" max="10" width="22.88671875" style="12" customWidth="1"/>
    <col min="11" max="11" width="25.5546875" style="12" hidden="1" customWidth="1"/>
    <col min="12" max="12" width="19.44140625" style="14" customWidth="1"/>
    <col min="13" max="13" width="11.5546875" style="14" customWidth="1"/>
    <col min="14" max="14" width="14.44140625" style="14" customWidth="1" outlineLevel="1"/>
    <col min="15" max="15" width="21.6640625" style="14" customWidth="1" outlineLevel="1"/>
    <col min="16" max="16" width="22.6640625" style="14" customWidth="1" outlineLevel="1"/>
    <col min="17" max="17" width="23.5546875" style="14" customWidth="1" outlineLevel="1"/>
    <col min="18" max="18" width="18.5546875" style="14" customWidth="1" outlineLevel="1"/>
    <col min="19" max="19" width="19.88671875" style="14" customWidth="1" outlineLevel="1"/>
    <col min="20" max="20" width="16.109375" style="14" customWidth="1"/>
    <col min="21" max="21" width="24.109375" style="15" bestFit="1" customWidth="1"/>
    <col min="22" max="22" width="42.21875" style="16" customWidth="1"/>
    <col min="23" max="23" width="69.33203125" style="12" customWidth="1"/>
    <col min="24" max="25" width="32.5546875" style="12" hidden="1" customWidth="1" outlineLevel="1"/>
    <col min="26" max="27" width="20.5546875" style="12" hidden="1" customWidth="1" outlineLevel="1"/>
    <col min="28" max="28" width="23.5546875" style="12" hidden="1" customWidth="1" outlineLevel="2"/>
    <col min="29" max="29" width="25.6640625" style="12" hidden="1" customWidth="1" outlineLevel="2"/>
    <col min="30" max="31" width="20.5546875" style="12" hidden="1" customWidth="1" outlineLevel="2"/>
    <col min="32" max="35" width="20.5546875" style="12" hidden="1" customWidth="1" outlineLevel="1"/>
    <col min="36" max="36" width="21.44140625" style="12" hidden="1" customWidth="1" outlineLevel="1"/>
    <col min="37" max="37" width="9.109375" style="12" hidden="1" customWidth="1" outlineLevel="1"/>
    <col min="38" max="38" width="9.109375" style="12" collapsed="1"/>
    <col min="39" max="41" width="9.109375" style="12"/>
    <col min="42" max="42" width="8.5546875" style="12" customWidth="1"/>
    <col min="43" max="16384" width="9.109375" style="12"/>
  </cols>
  <sheetData>
    <row r="1" spans="2:46" x14ac:dyDescent="0.3">
      <c r="B1" s="470" t="s">
        <v>162</v>
      </c>
      <c r="C1" s="470"/>
      <c r="D1" s="471"/>
      <c r="E1" s="471"/>
      <c r="F1" s="471"/>
      <c r="G1" s="21"/>
      <c r="H1" s="21"/>
      <c r="I1" s="21"/>
      <c r="J1" s="21"/>
      <c r="K1" s="21"/>
      <c r="L1" s="21"/>
      <c r="M1" s="21"/>
      <c r="N1" s="21"/>
      <c r="O1" s="21"/>
      <c r="P1" s="21"/>
      <c r="Q1" s="21"/>
      <c r="R1" s="21"/>
      <c r="S1" s="21"/>
      <c r="T1" s="21"/>
      <c r="U1" s="21"/>
      <c r="V1" s="21"/>
      <c r="W1" s="21"/>
      <c r="X1" s="148" t="s">
        <v>220</v>
      </c>
      <c r="Y1" s="148">
        <f>kernDataOproepbeheerder!J23</f>
        <v>8333.3333333333339</v>
      </c>
      <c r="Z1" s="21"/>
      <c r="AA1" s="21"/>
      <c r="AB1" s="21"/>
      <c r="AC1" s="21"/>
      <c r="AD1" s="21"/>
      <c r="AE1" s="21"/>
      <c r="AF1" s="21"/>
      <c r="AG1" s="21"/>
      <c r="AH1" s="21"/>
      <c r="AI1" s="21"/>
      <c r="AJ1" s="21"/>
      <c r="AK1" s="21"/>
      <c r="AL1" s="21"/>
      <c r="AM1" s="21"/>
      <c r="AN1" s="21"/>
      <c r="AO1" s="21"/>
      <c r="AP1" s="21"/>
      <c r="AQ1" s="21"/>
      <c r="AR1" s="21"/>
      <c r="AS1" s="21"/>
      <c r="AT1" s="21"/>
    </row>
    <row r="2" spans="2:46" x14ac:dyDescent="0.3">
      <c r="B2" s="21"/>
      <c r="C2" s="21"/>
      <c r="D2" s="21"/>
      <c r="E2" s="21"/>
      <c r="F2" s="21"/>
      <c r="G2" s="21"/>
      <c r="H2" s="21"/>
      <c r="I2" s="21"/>
      <c r="J2" s="21"/>
      <c r="K2" s="21"/>
      <c r="L2" s="21"/>
      <c r="M2" s="21"/>
      <c r="N2" s="21"/>
      <c r="O2" s="21"/>
      <c r="P2" s="21"/>
      <c r="Q2" s="21"/>
      <c r="R2" s="21"/>
      <c r="S2" s="21"/>
      <c r="T2" s="21"/>
      <c r="U2" s="21"/>
      <c r="V2" s="21"/>
      <c r="W2" s="21"/>
      <c r="X2" s="148" t="s">
        <v>50</v>
      </c>
      <c r="Y2" s="148">
        <f>kernDataOproepbeheerder!J24</f>
        <v>172000</v>
      </c>
      <c r="Z2" s="21"/>
      <c r="AA2" s="21"/>
      <c r="AB2" s="21"/>
      <c r="AC2" s="21"/>
      <c r="AD2" s="21"/>
      <c r="AE2" s="21"/>
      <c r="AF2" s="21"/>
      <c r="AG2" s="21"/>
      <c r="AH2" s="21"/>
      <c r="AI2" s="21"/>
      <c r="AJ2" s="21"/>
      <c r="AK2" s="21"/>
      <c r="AL2" s="21"/>
      <c r="AM2" s="21"/>
      <c r="AN2" s="21"/>
      <c r="AO2" s="21"/>
      <c r="AP2" s="21"/>
      <c r="AQ2" s="21"/>
      <c r="AR2" s="21"/>
      <c r="AS2" s="21"/>
      <c r="AT2" s="21"/>
    </row>
    <row r="3" spans="2:46" x14ac:dyDescent="0.3">
      <c r="B3" s="21"/>
      <c r="C3" s="21"/>
      <c r="D3" s="21"/>
      <c r="E3" s="21"/>
      <c r="F3" s="21"/>
      <c r="G3" s="21"/>
      <c r="H3" s="21"/>
      <c r="I3" s="21"/>
      <c r="J3" s="21"/>
      <c r="K3" s="21"/>
      <c r="L3" s="21"/>
      <c r="M3" s="21"/>
      <c r="N3" s="21"/>
      <c r="O3" s="21"/>
      <c r="P3" s="21"/>
      <c r="Q3" s="21"/>
      <c r="R3" s="21"/>
      <c r="S3" s="21"/>
      <c r="T3" s="21"/>
      <c r="U3" s="21"/>
      <c r="V3" s="21"/>
      <c r="W3" s="21"/>
      <c r="X3" s="148" t="s">
        <v>53</v>
      </c>
      <c r="Y3" s="148">
        <f>kernDataOproepbeheerder!J25</f>
        <v>172000</v>
      </c>
      <c r="Z3" s="21"/>
      <c r="AA3" s="21"/>
      <c r="AB3" s="21"/>
      <c r="AC3" s="21"/>
      <c r="AD3" s="21"/>
      <c r="AE3" s="21"/>
      <c r="AF3" s="21"/>
      <c r="AG3" s="21"/>
      <c r="AH3" s="21"/>
      <c r="AI3" s="21"/>
      <c r="AJ3" s="21"/>
      <c r="AK3" s="21"/>
      <c r="AL3" s="21"/>
      <c r="AM3" s="21"/>
      <c r="AN3" s="21"/>
      <c r="AO3" s="21"/>
      <c r="AP3" s="21"/>
      <c r="AQ3" s="21"/>
      <c r="AR3" s="21"/>
      <c r="AS3" s="21"/>
      <c r="AT3" s="21"/>
    </row>
    <row r="4" spans="2:46" x14ac:dyDescent="0.3">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row>
    <row r="5" spans="2:46" x14ac:dyDescent="0.3">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row>
    <row r="6" spans="2:46" x14ac:dyDescent="0.3">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row>
    <row r="7" spans="2:46" x14ac:dyDescent="0.3">
      <c r="B7" s="48"/>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row>
    <row r="8" spans="2:46" x14ac:dyDescent="0.3">
      <c r="B8" s="48"/>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row>
    <row r="9" spans="2:46" ht="15.6" customHeight="1" x14ac:dyDescent="0.3">
      <c r="B9" s="472"/>
      <c r="C9" s="87"/>
      <c r="D9" s="474">
        <f>INSTRUCTIES!C26</f>
        <v>0</v>
      </c>
      <c r="E9" s="474"/>
      <c r="F9" s="475"/>
      <c r="G9" s="475"/>
      <c r="H9" s="475"/>
      <c r="I9" s="475"/>
      <c r="J9" s="475"/>
      <c r="K9" s="475"/>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21"/>
      <c r="AN9" s="21"/>
      <c r="AO9" s="21"/>
      <c r="AP9" s="21"/>
      <c r="AQ9" s="21"/>
      <c r="AR9" s="21"/>
      <c r="AS9" s="21"/>
      <c r="AT9" s="21"/>
    </row>
    <row r="10" spans="2:46" ht="17.100000000000001" customHeight="1" x14ac:dyDescent="0.3">
      <c r="B10" s="473"/>
      <c r="C10" s="116"/>
      <c r="D10" s="476"/>
      <c r="E10" s="476"/>
      <c r="F10" s="475"/>
      <c r="G10" s="475"/>
      <c r="H10" s="475"/>
      <c r="I10" s="475"/>
      <c r="J10" s="475"/>
      <c r="K10" s="475"/>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21"/>
      <c r="AN10" s="21"/>
      <c r="AO10" s="21"/>
      <c r="AP10" s="21"/>
      <c r="AQ10" s="21"/>
      <c r="AR10" s="21"/>
      <c r="AS10" s="21"/>
      <c r="AT10" s="21"/>
    </row>
    <row r="11" spans="2:46" ht="18" customHeight="1" x14ac:dyDescent="0.3">
      <c r="B11" s="117"/>
      <c r="C11" s="118"/>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row>
    <row r="12" spans="2:46" ht="24.6" customHeight="1" x14ac:dyDescent="0.4">
      <c r="B12" s="119">
        <f>V18</f>
        <v>39773.279999999999</v>
      </c>
      <c r="C12" s="120"/>
      <c r="D12" s="477" t="str">
        <f>kernDataOproepbeheerder!C25</f>
        <v>Projectpersoneel</v>
      </c>
      <c r="E12" s="477"/>
      <c r="F12" s="478"/>
      <c r="G12" s="478"/>
      <c r="H12" s="478"/>
      <c r="I12" s="478"/>
      <c r="J12" s="478"/>
      <c r="K12" s="478"/>
      <c r="L12" s="478"/>
      <c r="M12" s="478"/>
      <c r="N12" s="247"/>
      <c r="O12" s="247"/>
      <c r="P12" s="247"/>
      <c r="Q12" s="247"/>
      <c r="R12" s="247"/>
      <c r="S12" s="247"/>
      <c r="T12" s="247"/>
      <c r="U12" s="76"/>
      <c r="V12" s="76"/>
      <c r="W12" s="76"/>
      <c r="X12" s="76"/>
      <c r="Y12" s="76"/>
      <c r="Z12" s="76"/>
      <c r="AA12" s="76"/>
      <c r="AB12" s="76"/>
      <c r="AC12" s="76"/>
      <c r="AD12" s="76"/>
      <c r="AE12" s="76"/>
      <c r="AF12" s="76"/>
      <c r="AG12" s="76"/>
      <c r="AH12" s="76"/>
      <c r="AI12" s="76"/>
      <c r="AJ12" s="76"/>
      <c r="AK12" s="76"/>
      <c r="AL12" s="76"/>
      <c r="AM12" s="22"/>
      <c r="AN12" s="22"/>
      <c r="AO12" s="22"/>
      <c r="AP12" s="22"/>
      <c r="AQ12" s="22"/>
      <c r="AR12" s="22"/>
      <c r="AS12" s="22"/>
      <c r="AT12" s="22"/>
    </row>
    <row r="13" spans="2:46" ht="44.4" customHeight="1" x14ac:dyDescent="0.3">
      <c r="B13" s="84"/>
      <c r="C13" s="83"/>
      <c r="D13" s="479" t="str">
        <f>kernDataOproepbeheerder!C26</f>
        <v xml:space="preserve">Projectpersoneel: Geef in onderstaande tabel de gegevens in van de personeelsleden die al tewerkgesteld zijn bij de promotor- en/of partnerorganisatie alsook van de personeelsleden die nog aan te werven zijn. Op basis van deze informatie zal het sjabloon automatisch een standaarduurtarief (SUT) berekenen. Start met in kolom E (soort) te selecteren voor welk projectonderdeel (werking of ondersteuning) u dit personeelslid toevoegt. Schat in hoeveel uren elk personeelslid zal werken in het project. Op basis van het SUT en de uren berekent het sjabloon ook automatisch een kost voor elk personeelslid. Geef ten slotte aan welke activiteiten de persoon in kwestie zal uitvoeren in het project.
</v>
      </c>
      <c r="E13" s="479"/>
      <c r="F13" s="480"/>
      <c r="G13" s="480"/>
      <c r="H13" s="480"/>
      <c r="I13" s="480"/>
      <c r="J13" s="480"/>
      <c r="K13" s="480"/>
      <c r="L13" s="480"/>
      <c r="M13" s="480"/>
      <c r="N13" s="480"/>
      <c r="O13" s="480"/>
      <c r="P13" s="480"/>
      <c r="Q13" s="480"/>
      <c r="R13" s="480"/>
      <c r="S13" s="480"/>
      <c r="T13" s="480"/>
      <c r="U13" s="480"/>
      <c r="V13" s="76"/>
      <c r="W13" s="76"/>
      <c r="X13" s="76"/>
      <c r="Y13" s="76"/>
      <c r="Z13" s="76"/>
      <c r="AA13" s="76"/>
      <c r="AB13" s="76"/>
      <c r="AC13" s="76"/>
      <c r="AD13" s="76"/>
      <c r="AE13" s="76"/>
      <c r="AF13" s="76"/>
      <c r="AG13" s="76"/>
      <c r="AH13" s="76"/>
      <c r="AI13" s="76"/>
      <c r="AJ13" s="76"/>
      <c r="AK13" s="76"/>
      <c r="AL13" s="76"/>
      <c r="AM13" s="22"/>
      <c r="AN13" s="22"/>
      <c r="AO13" s="22"/>
      <c r="AP13" s="22"/>
      <c r="AQ13" s="22"/>
      <c r="AR13" s="22"/>
      <c r="AS13" s="22"/>
      <c r="AT13" s="22"/>
    </row>
    <row r="14" spans="2:46" ht="29.1" customHeight="1" x14ac:dyDescent="0.3">
      <c r="B14" s="50"/>
      <c r="C14" s="83"/>
      <c r="D14" s="480"/>
      <c r="E14" s="480"/>
      <c r="F14" s="480"/>
      <c r="G14" s="480"/>
      <c r="H14" s="480"/>
      <c r="I14" s="480"/>
      <c r="J14" s="480"/>
      <c r="K14" s="480"/>
      <c r="L14" s="480"/>
      <c r="M14" s="480"/>
      <c r="N14" s="480"/>
      <c r="O14" s="480"/>
      <c r="P14" s="480"/>
      <c r="Q14" s="480"/>
      <c r="R14" s="480"/>
      <c r="S14" s="480"/>
      <c r="T14" s="480"/>
      <c r="U14" s="480"/>
      <c r="V14" s="381" t="s">
        <v>397</v>
      </c>
      <c r="W14" s="382">
        <f>SUMIFS(V20:V363,E20:E363,"werking")</f>
        <v>0</v>
      </c>
      <c r="X14" s="76"/>
      <c r="Y14" s="76"/>
      <c r="Z14" s="76"/>
      <c r="AA14" s="76"/>
      <c r="AB14" s="76"/>
      <c r="AC14" s="76"/>
      <c r="AD14" s="76"/>
      <c r="AE14" s="76"/>
      <c r="AF14" s="76"/>
      <c r="AG14" s="76"/>
      <c r="AH14" s="76"/>
      <c r="AI14" s="76"/>
      <c r="AJ14" s="76"/>
      <c r="AK14" s="76"/>
      <c r="AL14" s="76"/>
      <c r="AM14" s="22"/>
      <c r="AN14" s="22"/>
      <c r="AO14" s="22"/>
      <c r="AP14" s="22"/>
      <c r="AQ14" s="22"/>
      <c r="AR14" s="22"/>
      <c r="AS14" s="22"/>
      <c r="AT14" s="22"/>
    </row>
    <row r="15" spans="2:46" ht="30" customHeight="1" x14ac:dyDescent="0.3">
      <c r="B15" s="50"/>
      <c r="C15" s="83"/>
      <c r="D15" s="480"/>
      <c r="E15" s="480"/>
      <c r="F15" s="480"/>
      <c r="G15" s="480"/>
      <c r="H15" s="480"/>
      <c r="I15" s="480"/>
      <c r="J15" s="480"/>
      <c r="K15" s="480"/>
      <c r="L15" s="480"/>
      <c r="M15" s="480"/>
      <c r="N15" s="480"/>
      <c r="O15" s="480"/>
      <c r="P15" s="480"/>
      <c r="Q15" s="480"/>
      <c r="R15" s="480"/>
      <c r="S15" s="480"/>
      <c r="T15" s="480"/>
      <c r="U15" s="480"/>
      <c r="V15" s="381" t="s">
        <v>398</v>
      </c>
      <c r="W15" s="382">
        <f>SUMIFS(V20:V364,E20:E364,"ondersteuning")</f>
        <v>39773.279999999999</v>
      </c>
      <c r="X15" s="76"/>
      <c r="Y15" s="76"/>
      <c r="Z15" s="76"/>
      <c r="AA15" s="76"/>
      <c r="AB15" s="76"/>
      <c r="AC15" s="76"/>
      <c r="AD15" s="76"/>
      <c r="AE15" s="76"/>
      <c r="AF15" s="76"/>
      <c r="AG15" s="76"/>
      <c r="AH15" s="76"/>
      <c r="AI15" s="76"/>
      <c r="AJ15" s="76"/>
      <c r="AK15" s="76"/>
      <c r="AL15" s="76"/>
      <c r="AM15" s="21"/>
      <c r="AN15" s="21"/>
      <c r="AO15" s="21"/>
      <c r="AP15" s="21"/>
      <c r="AQ15" s="21"/>
      <c r="AR15" s="21"/>
      <c r="AS15" s="21"/>
      <c r="AT15" s="21"/>
    </row>
    <row r="16" spans="2:46" x14ac:dyDescent="0.3">
      <c r="B16" s="77"/>
      <c r="C16" s="76"/>
      <c r="D16" s="25"/>
      <c r="E16" s="25"/>
      <c r="F16" s="491" t="s">
        <v>222</v>
      </c>
      <c r="G16" s="424"/>
      <c r="H16" s="76"/>
      <c r="I16" s="76"/>
      <c r="J16" s="76"/>
      <c r="K16" s="76"/>
      <c r="L16" s="76"/>
      <c r="M16" s="76"/>
      <c r="N16" s="7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21"/>
      <c r="AN16" s="21"/>
      <c r="AO16" s="21"/>
      <c r="AP16" s="21"/>
      <c r="AQ16" s="21"/>
      <c r="AR16" s="21"/>
      <c r="AS16" s="21"/>
      <c r="AT16" s="21"/>
    </row>
    <row r="17" spans="1:46" x14ac:dyDescent="0.3">
      <c r="B17" s="77"/>
      <c r="C17" s="76"/>
      <c r="D17" s="25"/>
      <c r="E17" s="25"/>
      <c r="F17" s="28"/>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21"/>
      <c r="AN17" s="21"/>
      <c r="AO17" s="21"/>
      <c r="AP17" s="21"/>
      <c r="AQ17" s="21"/>
      <c r="AR17" s="21"/>
      <c r="AS17" s="21"/>
      <c r="AT17" s="21"/>
    </row>
    <row r="18" spans="1:46" ht="15" customHeight="1" x14ac:dyDescent="0.3">
      <c r="B18" s="77"/>
      <c r="C18" s="76"/>
      <c r="D18" s="25"/>
      <c r="E18" s="25"/>
      <c r="F18" s="467" t="s">
        <v>223</v>
      </c>
      <c r="G18" s="469"/>
      <c r="H18" s="468"/>
      <c r="I18" s="487" t="s">
        <v>195</v>
      </c>
      <c r="J18" s="488"/>
      <c r="K18" s="467" t="s">
        <v>224</v>
      </c>
      <c r="L18" s="489"/>
      <c r="M18" s="489"/>
      <c r="N18" s="489"/>
      <c r="O18" s="489"/>
      <c r="P18" s="489"/>
      <c r="Q18" s="489"/>
      <c r="R18" s="489"/>
      <c r="S18" s="489"/>
      <c r="T18" s="489"/>
      <c r="U18" s="490"/>
      <c r="V18" s="309">
        <f>SUM(V20:V363)</f>
        <v>39773.279999999999</v>
      </c>
      <c r="W18" s="79"/>
      <c r="X18" s="485" t="s">
        <v>168</v>
      </c>
      <c r="Y18" s="486"/>
      <c r="Z18" s="486"/>
      <c r="AA18" s="486"/>
      <c r="AB18" s="486"/>
      <c r="AC18" s="486"/>
      <c r="AD18" s="486"/>
      <c r="AE18" s="486"/>
      <c r="AF18" s="486"/>
      <c r="AG18" s="486"/>
      <c r="AH18" s="424"/>
      <c r="AI18" s="310">
        <f>SUM(AI20:AI363)</f>
        <v>39773.279999999999</v>
      </c>
      <c r="AJ18" s="311"/>
      <c r="AK18" s="25"/>
      <c r="AL18" s="25"/>
      <c r="AM18" s="21"/>
      <c r="AN18" s="21"/>
      <c r="AO18" s="21"/>
      <c r="AP18" s="21"/>
      <c r="AQ18" s="21"/>
      <c r="AR18" s="21"/>
      <c r="AS18" s="21"/>
      <c r="AT18" s="21"/>
    </row>
    <row r="19" spans="1:46" s="17" customFormat="1" ht="110.1" customHeight="1" x14ac:dyDescent="0.3">
      <c r="A19" s="82"/>
      <c r="B19" s="77"/>
      <c r="C19" s="76"/>
      <c r="D19" s="295" t="s">
        <v>169</v>
      </c>
      <c r="E19" s="264" t="s">
        <v>225</v>
      </c>
      <c r="F19" s="264" t="s">
        <v>191</v>
      </c>
      <c r="G19" s="264" t="s">
        <v>192</v>
      </c>
      <c r="H19" s="264" t="s">
        <v>226</v>
      </c>
      <c r="I19" s="297" t="s">
        <v>195</v>
      </c>
      <c r="J19" s="297" t="s">
        <v>171</v>
      </c>
      <c r="K19" s="30" t="s">
        <v>42</v>
      </c>
      <c r="L19" s="264" t="s">
        <v>197</v>
      </c>
      <c r="M19" s="264" t="s">
        <v>227</v>
      </c>
      <c r="N19" s="27" t="s">
        <v>228</v>
      </c>
      <c r="O19" s="30" t="s">
        <v>229</v>
      </c>
      <c r="P19" s="30" t="s">
        <v>230</v>
      </c>
      <c r="Q19" s="30" t="s">
        <v>231</v>
      </c>
      <c r="R19" s="30" t="s">
        <v>232</v>
      </c>
      <c r="S19" s="30" t="s">
        <v>233</v>
      </c>
      <c r="T19" s="30" t="s">
        <v>234</v>
      </c>
      <c r="U19" s="27" t="s">
        <v>235</v>
      </c>
      <c r="V19" s="296" t="s">
        <v>176</v>
      </c>
      <c r="W19" s="295" t="s">
        <v>236</v>
      </c>
      <c r="X19" s="312" t="s">
        <v>208</v>
      </c>
      <c r="Y19" s="312" t="s">
        <v>209</v>
      </c>
      <c r="Z19" s="312" t="s">
        <v>210</v>
      </c>
      <c r="AA19" s="312" t="s">
        <v>211</v>
      </c>
      <c r="AB19" s="312" t="s">
        <v>212</v>
      </c>
      <c r="AC19" s="312" t="s">
        <v>213</v>
      </c>
      <c r="AD19" s="312" t="s">
        <v>214</v>
      </c>
      <c r="AE19" s="312" t="s">
        <v>215</v>
      </c>
      <c r="AF19" s="312" t="s">
        <v>216</v>
      </c>
      <c r="AG19" s="312" t="s">
        <v>217</v>
      </c>
      <c r="AH19" s="312" t="s">
        <v>218</v>
      </c>
      <c r="AI19" s="312" t="s">
        <v>180</v>
      </c>
      <c r="AJ19" s="312" t="s">
        <v>219</v>
      </c>
      <c r="AK19" s="78"/>
      <c r="AL19" s="78"/>
      <c r="AM19" s="21"/>
      <c r="AN19" s="21"/>
      <c r="AO19" s="21"/>
      <c r="AP19" s="21"/>
      <c r="AQ19" s="21"/>
      <c r="AR19" s="21"/>
      <c r="AS19" s="21"/>
      <c r="AT19" s="21"/>
    </row>
    <row r="20" spans="1:46" x14ac:dyDescent="0.3">
      <c r="B20" s="77"/>
      <c r="C20" s="76"/>
      <c r="D20" s="301">
        <v>1</v>
      </c>
      <c r="E20" s="415" t="s">
        <v>221</v>
      </c>
      <c r="F20" s="313"/>
      <c r="G20" s="302"/>
      <c r="H20" s="302" t="s">
        <v>429</v>
      </c>
      <c r="I20" s="302" t="s">
        <v>428</v>
      </c>
      <c r="J20" s="314"/>
      <c r="K20" s="302">
        <v>4700</v>
      </c>
      <c r="L20" s="315">
        <v>4700</v>
      </c>
      <c r="M20" s="304">
        <f t="shared" ref="M20:M83" si="0">IF(K20="","",IF(L20="","",IF(K20="managementvennootschap",100,IF(K20="zelfstandige",IF(L20&gt;$Y$3,100,IF(L20&gt;=0,L20/1720)),IF(L20&gt;$Y$1,100,IF(L20&gt;=0,L20*0.012,""))))))</f>
        <v>56.4</v>
      </c>
      <c r="N20" s="315" t="s">
        <v>38</v>
      </c>
      <c r="O20" s="316">
        <v>1</v>
      </c>
      <c r="P20" s="316">
        <v>0.35</v>
      </c>
      <c r="Q20" s="317">
        <v>45292</v>
      </c>
      <c r="R20" s="317">
        <v>45657</v>
      </c>
      <c r="S20" s="304">
        <f>IF(OR(N20="nee",M20="",O20="",P20="",Q20="",R20=""),0,(DATEDIF(Q20,R20+1,"m")*1720/12+DATEDIF(Q20,R20+1,"md")*1720/365)*O20*P20)</f>
        <v>602</v>
      </c>
      <c r="T20" s="315"/>
      <c r="U20" s="304">
        <f>IF(AND(S20="",T20=""),0,S20+T20)</f>
        <v>602</v>
      </c>
      <c r="V20" s="318">
        <f t="shared" ref="V20:V83" si="1">IF(OR(K20="",L20=""),0,IF(U20&gt;0,M20*U20,0))</f>
        <v>33952.799999999996</v>
      </c>
      <c r="W20" s="305" t="s">
        <v>431</v>
      </c>
      <c r="X20" s="311"/>
      <c r="Y20" s="311">
        <f t="shared" ref="Y20:Y83" si="2">K20</f>
        <v>4700</v>
      </c>
      <c r="Z20" s="311">
        <f t="shared" ref="Z20:Z83" si="3">L20</f>
        <v>4700</v>
      </c>
      <c r="AA20" s="319">
        <f>IF(Y20="","",IF(Z20="","",IF(Y20="managementvennootschap",100,IF(Y20="zelfstandige",IF(Z20&gt;$Y$3,100,IF(Z20&gt;=0,Z20/1720)),IF(Z20&gt;$Y$1,100,IF(Z20&gt;=0,Z20*0.012,""))))))</f>
        <v>56.4</v>
      </c>
      <c r="AB20" s="320">
        <f>O20</f>
        <v>1</v>
      </c>
      <c r="AC20" s="320">
        <f>P20</f>
        <v>0.35</v>
      </c>
      <c r="AD20" s="321">
        <f>Q20</f>
        <v>45292</v>
      </c>
      <c r="AE20" s="321">
        <f>R20</f>
        <v>45657</v>
      </c>
      <c r="AF20" s="319">
        <f>(DATEDIF(AD20,AE20+1,"m")*1720/12+DATEDIF(AD20,AE20+1,"md")*1720/365)*AB20*AC20</f>
        <v>602</v>
      </c>
      <c r="AG20" s="322">
        <f>T20</f>
        <v>0</v>
      </c>
      <c r="AH20" s="323">
        <f>AF20+AG20</f>
        <v>602</v>
      </c>
      <c r="AI20" s="323">
        <f t="shared" ref="AI20:AI83" si="4">IF(OR(Y20="",Z20=""),0,IF(AH20&gt;0,AA20*AH20,0))</f>
        <v>33952.799999999996</v>
      </c>
      <c r="AJ20" s="311"/>
      <c r="AK20" s="25"/>
      <c r="AL20" s="25"/>
      <c r="AM20" s="21"/>
      <c r="AN20" s="21"/>
      <c r="AO20" s="21"/>
      <c r="AP20" s="21"/>
      <c r="AQ20" s="21"/>
      <c r="AR20" s="21"/>
      <c r="AS20" s="21"/>
      <c r="AT20" s="21"/>
    </row>
    <row r="21" spans="1:46" x14ac:dyDescent="0.3">
      <c r="B21" s="77"/>
      <c r="C21" s="76"/>
      <c r="D21" s="301">
        <v>2</v>
      </c>
      <c r="E21" s="415" t="s">
        <v>221</v>
      </c>
      <c r="F21" s="313"/>
      <c r="G21" s="302"/>
      <c r="H21" s="302" t="s">
        <v>430</v>
      </c>
      <c r="I21" s="302" t="s">
        <v>428</v>
      </c>
      <c r="J21" s="314"/>
      <c r="K21" s="302">
        <v>4700</v>
      </c>
      <c r="L21" s="315">
        <v>4700</v>
      </c>
      <c r="M21" s="304">
        <f t="shared" si="0"/>
        <v>56.4</v>
      </c>
      <c r="N21" s="315" t="s">
        <v>38</v>
      </c>
      <c r="O21" s="316">
        <v>1</v>
      </c>
      <c r="P21" s="316">
        <v>0.06</v>
      </c>
      <c r="Q21" s="317">
        <v>45292</v>
      </c>
      <c r="R21" s="317">
        <v>45657</v>
      </c>
      <c r="S21" s="304">
        <f t="shared" ref="S21:S84" si="5">IF(OR(N21="nee",M21="",O21="",P21="",Q21="",R21=""),0,(DATEDIF(Q21,R21+1,"m")*1720/12+DATEDIF(Q21,R21+1,"md")*1720/365)*O21*P21)</f>
        <v>103.2</v>
      </c>
      <c r="T21" s="315"/>
      <c r="U21" s="304">
        <f t="shared" ref="U21:U84" si="6">IF(AND(S21="",T21=""),0,S21+T21)</f>
        <v>103.2</v>
      </c>
      <c r="V21" s="318">
        <f t="shared" si="1"/>
        <v>5820.48</v>
      </c>
      <c r="W21" s="305" t="s">
        <v>432</v>
      </c>
      <c r="X21" s="311"/>
      <c r="Y21" s="311">
        <f t="shared" si="2"/>
        <v>4700</v>
      </c>
      <c r="Z21" s="311">
        <f t="shared" si="3"/>
        <v>4700</v>
      </c>
      <c r="AA21" s="319">
        <f t="shared" ref="AA21:AA84" si="7">IF(Y21="","",IF(Z21="","",IF(Y21="managementvennootschap",100,IF(Y21="zelfstandige",IF(Z21&gt;$Y$3,100,IF(Z21&gt;=0,Z21/1720)),IF(Z21&gt;$Y$1,100,IF(Z21&gt;=0,Z21*0.012,""))))))</f>
        <v>56.4</v>
      </c>
      <c r="AB21" s="320">
        <f t="shared" ref="AB21:AB84" si="8">O21</f>
        <v>1</v>
      </c>
      <c r="AC21" s="320">
        <f t="shared" ref="AC21:AC84" si="9">P21</f>
        <v>0.06</v>
      </c>
      <c r="AD21" s="321">
        <f t="shared" ref="AD21:AD84" si="10">Q21</f>
        <v>45292</v>
      </c>
      <c r="AE21" s="321">
        <f t="shared" ref="AE21:AE84" si="11">R21</f>
        <v>45657</v>
      </c>
      <c r="AF21" s="319">
        <f t="shared" ref="AF21:AF84" si="12">(DATEDIF(AD21,AE21+1,"m")*1720/12+DATEDIF(AD21,AE21+1,"md")*1720/365)*AB21*AC21</f>
        <v>103.2</v>
      </c>
      <c r="AG21" s="322">
        <f t="shared" ref="AG21:AG84" si="13">T21</f>
        <v>0</v>
      </c>
      <c r="AH21" s="323">
        <f t="shared" ref="AH21:AH84" si="14">AF21+AG21</f>
        <v>103.2</v>
      </c>
      <c r="AI21" s="323">
        <f t="shared" si="4"/>
        <v>5820.48</v>
      </c>
      <c r="AJ21" s="311"/>
      <c r="AK21" s="25"/>
      <c r="AL21" s="25"/>
      <c r="AM21" s="21"/>
      <c r="AN21" s="21"/>
      <c r="AO21" s="21"/>
      <c r="AP21" s="21"/>
      <c r="AQ21" s="21"/>
      <c r="AR21" s="21"/>
      <c r="AS21" s="21"/>
      <c r="AT21" s="21"/>
    </row>
    <row r="22" spans="1:46" x14ac:dyDescent="0.3">
      <c r="B22" s="77"/>
      <c r="C22" s="76"/>
      <c r="D22" s="301">
        <v>3</v>
      </c>
      <c r="E22" s="415"/>
      <c r="F22" s="313"/>
      <c r="G22" s="302"/>
      <c r="H22" s="302"/>
      <c r="I22" s="302"/>
      <c r="J22" s="314"/>
      <c r="K22" s="302"/>
      <c r="L22" s="315"/>
      <c r="M22" s="304" t="str">
        <f t="shared" si="0"/>
        <v/>
      </c>
      <c r="N22" s="315" t="s">
        <v>67</v>
      </c>
      <c r="O22" s="316"/>
      <c r="P22" s="316"/>
      <c r="Q22" s="317"/>
      <c r="R22" s="317"/>
      <c r="S22" s="304">
        <f t="shared" si="5"/>
        <v>0</v>
      </c>
      <c r="T22" s="315"/>
      <c r="U22" s="304">
        <f t="shared" si="6"/>
        <v>0</v>
      </c>
      <c r="V22" s="318">
        <f t="shared" si="1"/>
        <v>0</v>
      </c>
      <c r="W22" s="305"/>
      <c r="X22" s="311"/>
      <c r="Y22" s="311">
        <f t="shared" si="2"/>
        <v>0</v>
      </c>
      <c r="Z22" s="311">
        <f t="shared" si="3"/>
        <v>0</v>
      </c>
      <c r="AA22" s="319">
        <f t="shared" si="7"/>
        <v>0</v>
      </c>
      <c r="AB22" s="320">
        <f t="shared" si="8"/>
        <v>0</v>
      </c>
      <c r="AC22" s="320">
        <f t="shared" si="9"/>
        <v>0</v>
      </c>
      <c r="AD22" s="321">
        <f t="shared" si="10"/>
        <v>0</v>
      </c>
      <c r="AE22" s="321">
        <f t="shared" si="11"/>
        <v>0</v>
      </c>
      <c r="AF22" s="319">
        <f t="shared" si="12"/>
        <v>0</v>
      </c>
      <c r="AG22" s="322">
        <f t="shared" si="13"/>
        <v>0</v>
      </c>
      <c r="AH22" s="323">
        <f t="shared" si="14"/>
        <v>0</v>
      </c>
      <c r="AI22" s="323">
        <f t="shared" si="4"/>
        <v>0</v>
      </c>
      <c r="AJ22" s="311"/>
      <c r="AK22" s="25"/>
      <c r="AL22" s="25"/>
      <c r="AM22" s="21"/>
      <c r="AN22" s="21"/>
      <c r="AO22" s="21"/>
      <c r="AP22" s="21"/>
      <c r="AQ22" s="21"/>
      <c r="AR22" s="21"/>
      <c r="AS22" s="21"/>
      <c r="AT22" s="21"/>
    </row>
    <row r="23" spans="1:46" x14ac:dyDescent="0.3">
      <c r="B23" s="77"/>
      <c r="C23" s="76"/>
      <c r="D23" s="301">
        <v>4</v>
      </c>
      <c r="E23" s="415"/>
      <c r="F23" s="313"/>
      <c r="G23" s="302"/>
      <c r="H23" s="302"/>
      <c r="I23" s="302"/>
      <c r="J23" s="314"/>
      <c r="K23" s="302"/>
      <c r="L23" s="315"/>
      <c r="M23" s="304" t="str">
        <f t="shared" si="0"/>
        <v/>
      </c>
      <c r="N23" s="315" t="s">
        <v>67</v>
      </c>
      <c r="O23" s="316"/>
      <c r="P23" s="316"/>
      <c r="Q23" s="317"/>
      <c r="R23" s="317"/>
      <c r="S23" s="304">
        <f t="shared" si="5"/>
        <v>0</v>
      </c>
      <c r="T23" s="315"/>
      <c r="U23" s="304">
        <f t="shared" si="6"/>
        <v>0</v>
      </c>
      <c r="V23" s="318">
        <f t="shared" si="1"/>
        <v>0</v>
      </c>
      <c r="W23" s="305"/>
      <c r="X23" s="311"/>
      <c r="Y23" s="311">
        <f t="shared" si="2"/>
        <v>0</v>
      </c>
      <c r="Z23" s="311">
        <f t="shared" si="3"/>
        <v>0</v>
      </c>
      <c r="AA23" s="319">
        <f t="shared" si="7"/>
        <v>0</v>
      </c>
      <c r="AB23" s="320">
        <f t="shared" si="8"/>
        <v>0</v>
      </c>
      <c r="AC23" s="320">
        <f t="shared" si="9"/>
        <v>0</v>
      </c>
      <c r="AD23" s="321">
        <f t="shared" si="10"/>
        <v>0</v>
      </c>
      <c r="AE23" s="321">
        <f t="shared" si="11"/>
        <v>0</v>
      </c>
      <c r="AF23" s="319">
        <f t="shared" si="12"/>
        <v>0</v>
      </c>
      <c r="AG23" s="322">
        <f t="shared" si="13"/>
        <v>0</v>
      </c>
      <c r="AH23" s="323">
        <f t="shared" si="14"/>
        <v>0</v>
      </c>
      <c r="AI23" s="323">
        <f t="shared" si="4"/>
        <v>0</v>
      </c>
      <c r="AJ23" s="311"/>
      <c r="AK23" s="25"/>
      <c r="AL23" s="25"/>
      <c r="AM23" s="21"/>
      <c r="AN23" s="21"/>
      <c r="AO23" s="21"/>
      <c r="AP23" s="21"/>
      <c r="AQ23" s="21"/>
      <c r="AR23" s="21"/>
      <c r="AS23" s="21"/>
      <c r="AT23" s="21"/>
    </row>
    <row r="24" spans="1:46" x14ac:dyDescent="0.3">
      <c r="B24" s="77"/>
      <c r="C24" s="76"/>
      <c r="D24" s="301">
        <v>5</v>
      </c>
      <c r="E24" s="415"/>
      <c r="F24" s="313"/>
      <c r="G24" s="302"/>
      <c r="H24" s="302"/>
      <c r="I24" s="302"/>
      <c r="J24" s="314"/>
      <c r="K24" s="302"/>
      <c r="L24" s="315"/>
      <c r="M24" s="304" t="str">
        <f t="shared" si="0"/>
        <v/>
      </c>
      <c r="N24" s="315" t="s">
        <v>67</v>
      </c>
      <c r="O24" s="316"/>
      <c r="P24" s="316"/>
      <c r="Q24" s="317"/>
      <c r="R24" s="317"/>
      <c r="S24" s="304">
        <f t="shared" si="5"/>
        <v>0</v>
      </c>
      <c r="T24" s="315"/>
      <c r="U24" s="304">
        <f t="shared" si="6"/>
        <v>0</v>
      </c>
      <c r="V24" s="318">
        <f t="shared" si="1"/>
        <v>0</v>
      </c>
      <c r="W24" s="305"/>
      <c r="X24" s="311"/>
      <c r="Y24" s="311">
        <f t="shared" si="2"/>
        <v>0</v>
      </c>
      <c r="Z24" s="311">
        <f t="shared" si="3"/>
        <v>0</v>
      </c>
      <c r="AA24" s="319">
        <f t="shared" si="7"/>
        <v>0</v>
      </c>
      <c r="AB24" s="320">
        <f t="shared" si="8"/>
        <v>0</v>
      </c>
      <c r="AC24" s="320">
        <f t="shared" si="9"/>
        <v>0</v>
      </c>
      <c r="AD24" s="321">
        <f t="shared" si="10"/>
        <v>0</v>
      </c>
      <c r="AE24" s="321">
        <f t="shared" si="11"/>
        <v>0</v>
      </c>
      <c r="AF24" s="319">
        <f t="shared" si="12"/>
        <v>0</v>
      </c>
      <c r="AG24" s="322">
        <f t="shared" si="13"/>
        <v>0</v>
      </c>
      <c r="AH24" s="323">
        <f t="shared" si="14"/>
        <v>0</v>
      </c>
      <c r="AI24" s="323">
        <f t="shared" si="4"/>
        <v>0</v>
      </c>
      <c r="AJ24" s="311"/>
      <c r="AK24" s="25"/>
      <c r="AL24" s="25"/>
      <c r="AM24" s="21"/>
      <c r="AN24" s="21"/>
      <c r="AO24" s="21"/>
      <c r="AP24" s="21"/>
      <c r="AQ24" s="21"/>
      <c r="AR24" s="21"/>
      <c r="AS24" s="21"/>
      <c r="AT24" s="21"/>
    </row>
    <row r="25" spans="1:46" x14ac:dyDescent="0.3">
      <c r="B25" s="77"/>
      <c r="C25" s="76"/>
      <c r="D25" s="301">
        <v>6</v>
      </c>
      <c r="E25" s="415"/>
      <c r="F25" s="313"/>
      <c r="G25" s="302"/>
      <c r="H25" s="302"/>
      <c r="I25" s="302"/>
      <c r="J25" s="314"/>
      <c r="K25" s="302" t="s">
        <v>47</v>
      </c>
      <c r="L25" s="315"/>
      <c r="M25" s="304" t="str">
        <f t="shared" si="0"/>
        <v/>
      </c>
      <c r="N25" s="315" t="s">
        <v>67</v>
      </c>
      <c r="O25" s="316"/>
      <c r="P25" s="316"/>
      <c r="Q25" s="317"/>
      <c r="R25" s="317"/>
      <c r="S25" s="304">
        <f t="shared" si="5"/>
        <v>0</v>
      </c>
      <c r="T25" s="315"/>
      <c r="U25" s="304">
        <f t="shared" si="6"/>
        <v>0</v>
      </c>
      <c r="V25" s="318">
        <f t="shared" si="1"/>
        <v>0</v>
      </c>
      <c r="W25" s="305"/>
      <c r="X25" s="311"/>
      <c r="Y25" s="311" t="str">
        <f t="shared" si="2"/>
        <v>intern personeel</v>
      </c>
      <c r="Z25" s="311">
        <f t="shared" si="3"/>
        <v>0</v>
      </c>
      <c r="AA25" s="319">
        <f t="shared" si="7"/>
        <v>0</v>
      </c>
      <c r="AB25" s="320">
        <f t="shared" si="8"/>
        <v>0</v>
      </c>
      <c r="AC25" s="320">
        <f t="shared" si="9"/>
        <v>0</v>
      </c>
      <c r="AD25" s="321">
        <f t="shared" si="10"/>
        <v>0</v>
      </c>
      <c r="AE25" s="321">
        <f t="shared" si="11"/>
        <v>0</v>
      </c>
      <c r="AF25" s="319">
        <f t="shared" si="12"/>
        <v>0</v>
      </c>
      <c r="AG25" s="322">
        <f t="shared" si="13"/>
        <v>0</v>
      </c>
      <c r="AH25" s="323">
        <f t="shared" si="14"/>
        <v>0</v>
      </c>
      <c r="AI25" s="323">
        <f t="shared" si="4"/>
        <v>0</v>
      </c>
      <c r="AJ25" s="311"/>
      <c r="AK25" s="25"/>
      <c r="AL25" s="25"/>
      <c r="AM25" s="21"/>
      <c r="AN25" s="21"/>
      <c r="AO25" s="21"/>
      <c r="AP25" s="21"/>
      <c r="AQ25" s="21"/>
      <c r="AR25" s="21"/>
      <c r="AS25" s="21"/>
      <c r="AT25" s="21"/>
    </row>
    <row r="26" spans="1:46" x14ac:dyDescent="0.3">
      <c r="B26" s="77"/>
      <c r="C26" s="76"/>
      <c r="D26" s="301">
        <v>7</v>
      </c>
      <c r="E26" s="415"/>
      <c r="F26" s="313"/>
      <c r="G26" s="302"/>
      <c r="H26" s="302"/>
      <c r="I26" s="302"/>
      <c r="J26" s="314"/>
      <c r="K26" s="302" t="s">
        <v>47</v>
      </c>
      <c r="L26" s="315"/>
      <c r="M26" s="304" t="str">
        <f t="shared" si="0"/>
        <v/>
      </c>
      <c r="N26" s="315" t="s">
        <v>67</v>
      </c>
      <c r="O26" s="316"/>
      <c r="P26" s="316"/>
      <c r="Q26" s="317"/>
      <c r="R26" s="317"/>
      <c r="S26" s="304">
        <f t="shared" si="5"/>
        <v>0</v>
      </c>
      <c r="T26" s="315"/>
      <c r="U26" s="304">
        <f t="shared" si="6"/>
        <v>0</v>
      </c>
      <c r="V26" s="318">
        <f t="shared" si="1"/>
        <v>0</v>
      </c>
      <c r="W26" s="305"/>
      <c r="X26" s="311"/>
      <c r="Y26" s="311" t="str">
        <f t="shared" si="2"/>
        <v>intern personeel</v>
      </c>
      <c r="Z26" s="311">
        <f t="shared" si="3"/>
        <v>0</v>
      </c>
      <c r="AA26" s="319">
        <f t="shared" si="7"/>
        <v>0</v>
      </c>
      <c r="AB26" s="320">
        <f t="shared" si="8"/>
        <v>0</v>
      </c>
      <c r="AC26" s="320">
        <f t="shared" si="9"/>
        <v>0</v>
      </c>
      <c r="AD26" s="321">
        <f t="shared" si="10"/>
        <v>0</v>
      </c>
      <c r="AE26" s="321">
        <f t="shared" si="11"/>
        <v>0</v>
      </c>
      <c r="AF26" s="319">
        <f t="shared" si="12"/>
        <v>0</v>
      </c>
      <c r="AG26" s="322">
        <f t="shared" si="13"/>
        <v>0</v>
      </c>
      <c r="AH26" s="323">
        <f t="shared" si="14"/>
        <v>0</v>
      </c>
      <c r="AI26" s="323">
        <f t="shared" si="4"/>
        <v>0</v>
      </c>
      <c r="AJ26" s="311"/>
      <c r="AK26" s="25"/>
      <c r="AL26" s="25"/>
      <c r="AM26" s="21"/>
      <c r="AN26" s="21"/>
      <c r="AO26" s="21"/>
      <c r="AP26" s="21"/>
      <c r="AQ26" s="21"/>
      <c r="AR26" s="21"/>
      <c r="AS26" s="21"/>
      <c r="AT26" s="21"/>
    </row>
    <row r="27" spans="1:46" x14ac:dyDescent="0.3">
      <c r="B27" s="77"/>
      <c r="C27" s="76"/>
      <c r="D27" s="301">
        <v>8</v>
      </c>
      <c r="E27" s="415"/>
      <c r="F27" s="313"/>
      <c r="G27" s="302"/>
      <c r="H27" s="302"/>
      <c r="I27" s="302"/>
      <c r="J27" s="314"/>
      <c r="K27" s="302" t="s">
        <v>47</v>
      </c>
      <c r="L27" s="315"/>
      <c r="M27" s="304" t="str">
        <f t="shared" si="0"/>
        <v/>
      </c>
      <c r="N27" s="315" t="s">
        <v>67</v>
      </c>
      <c r="O27" s="316"/>
      <c r="P27" s="316"/>
      <c r="Q27" s="317"/>
      <c r="R27" s="317"/>
      <c r="S27" s="304">
        <f t="shared" si="5"/>
        <v>0</v>
      </c>
      <c r="T27" s="315"/>
      <c r="U27" s="304">
        <f t="shared" si="6"/>
        <v>0</v>
      </c>
      <c r="V27" s="318">
        <f t="shared" si="1"/>
        <v>0</v>
      </c>
      <c r="W27" s="305"/>
      <c r="X27" s="311"/>
      <c r="Y27" s="311" t="str">
        <f t="shared" si="2"/>
        <v>intern personeel</v>
      </c>
      <c r="Z27" s="311">
        <f t="shared" si="3"/>
        <v>0</v>
      </c>
      <c r="AA27" s="319">
        <f t="shared" si="7"/>
        <v>0</v>
      </c>
      <c r="AB27" s="320">
        <f t="shared" si="8"/>
        <v>0</v>
      </c>
      <c r="AC27" s="320">
        <f t="shared" si="9"/>
        <v>0</v>
      </c>
      <c r="AD27" s="321">
        <f t="shared" si="10"/>
        <v>0</v>
      </c>
      <c r="AE27" s="321">
        <f t="shared" si="11"/>
        <v>0</v>
      </c>
      <c r="AF27" s="319">
        <f t="shared" si="12"/>
        <v>0</v>
      </c>
      <c r="AG27" s="322">
        <f t="shared" si="13"/>
        <v>0</v>
      </c>
      <c r="AH27" s="323">
        <f t="shared" si="14"/>
        <v>0</v>
      </c>
      <c r="AI27" s="323">
        <f t="shared" si="4"/>
        <v>0</v>
      </c>
      <c r="AJ27" s="311"/>
      <c r="AK27" s="25"/>
      <c r="AL27" s="25"/>
      <c r="AM27" s="21"/>
      <c r="AN27" s="21"/>
      <c r="AO27" s="21"/>
      <c r="AP27" s="21"/>
      <c r="AQ27" s="21"/>
      <c r="AR27" s="21"/>
      <c r="AS27" s="21"/>
      <c r="AT27" s="21"/>
    </row>
    <row r="28" spans="1:46" x14ac:dyDescent="0.3">
      <c r="B28" s="77"/>
      <c r="C28" s="76"/>
      <c r="D28" s="301">
        <v>9</v>
      </c>
      <c r="E28" s="415"/>
      <c r="F28" s="313"/>
      <c r="G28" s="302"/>
      <c r="H28" s="302"/>
      <c r="I28" s="302"/>
      <c r="J28" s="314"/>
      <c r="K28" s="302" t="s">
        <v>47</v>
      </c>
      <c r="L28" s="315"/>
      <c r="M28" s="304" t="str">
        <f t="shared" si="0"/>
        <v/>
      </c>
      <c r="N28" s="315" t="s">
        <v>67</v>
      </c>
      <c r="O28" s="316"/>
      <c r="P28" s="316"/>
      <c r="Q28" s="317"/>
      <c r="R28" s="317"/>
      <c r="S28" s="304">
        <f t="shared" si="5"/>
        <v>0</v>
      </c>
      <c r="T28" s="315"/>
      <c r="U28" s="304">
        <f t="shared" si="6"/>
        <v>0</v>
      </c>
      <c r="V28" s="318">
        <f t="shared" si="1"/>
        <v>0</v>
      </c>
      <c r="W28" s="305"/>
      <c r="X28" s="311"/>
      <c r="Y28" s="311" t="str">
        <f t="shared" si="2"/>
        <v>intern personeel</v>
      </c>
      <c r="Z28" s="311">
        <f t="shared" si="3"/>
        <v>0</v>
      </c>
      <c r="AA28" s="319">
        <f t="shared" si="7"/>
        <v>0</v>
      </c>
      <c r="AB28" s="320">
        <f t="shared" si="8"/>
        <v>0</v>
      </c>
      <c r="AC28" s="320">
        <f t="shared" si="9"/>
        <v>0</v>
      </c>
      <c r="AD28" s="321">
        <f t="shared" si="10"/>
        <v>0</v>
      </c>
      <c r="AE28" s="321">
        <f t="shared" si="11"/>
        <v>0</v>
      </c>
      <c r="AF28" s="319">
        <f t="shared" si="12"/>
        <v>0</v>
      </c>
      <c r="AG28" s="322">
        <f t="shared" si="13"/>
        <v>0</v>
      </c>
      <c r="AH28" s="323">
        <f t="shared" si="14"/>
        <v>0</v>
      </c>
      <c r="AI28" s="323">
        <f t="shared" si="4"/>
        <v>0</v>
      </c>
      <c r="AJ28" s="311"/>
      <c r="AK28" s="25"/>
      <c r="AL28" s="25"/>
      <c r="AM28" s="21"/>
      <c r="AN28" s="21"/>
      <c r="AO28" s="21"/>
      <c r="AP28" s="21"/>
      <c r="AQ28" s="21"/>
      <c r="AR28" s="21"/>
      <c r="AS28" s="21"/>
      <c r="AT28" s="21"/>
    </row>
    <row r="29" spans="1:46" x14ac:dyDescent="0.3">
      <c r="B29" s="77"/>
      <c r="C29" s="76"/>
      <c r="D29" s="301">
        <v>10</v>
      </c>
      <c r="E29" s="415"/>
      <c r="F29" s="313"/>
      <c r="G29" s="302"/>
      <c r="H29" s="302"/>
      <c r="I29" s="302"/>
      <c r="J29" s="314"/>
      <c r="K29" s="302" t="s">
        <v>47</v>
      </c>
      <c r="L29" s="315"/>
      <c r="M29" s="304" t="str">
        <f t="shared" si="0"/>
        <v/>
      </c>
      <c r="N29" s="315" t="s">
        <v>67</v>
      </c>
      <c r="O29" s="316"/>
      <c r="P29" s="316"/>
      <c r="Q29" s="317"/>
      <c r="R29" s="317"/>
      <c r="S29" s="304">
        <f t="shared" si="5"/>
        <v>0</v>
      </c>
      <c r="T29" s="315"/>
      <c r="U29" s="304">
        <f t="shared" si="6"/>
        <v>0</v>
      </c>
      <c r="V29" s="318">
        <f t="shared" si="1"/>
        <v>0</v>
      </c>
      <c r="W29" s="305"/>
      <c r="X29" s="311"/>
      <c r="Y29" s="311" t="str">
        <f t="shared" si="2"/>
        <v>intern personeel</v>
      </c>
      <c r="Z29" s="311">
        <f t="shared" si="3"/>
        <v>0</v>
      </c>
      <c r="AA29" s="319">
        <f t="shared" si="7"/>
        <v>0</v>
      </c>
      <c r="AB29" s="320">
        <f t="shared" si="8"/>
        <v>0</v>
      </c>
      <c r="AC29" s="320">
        <f t="shared" si="9"/>
        <v>0</v>
      </c>
      <c r="AD29" s="321">
        <f t="shared" si="10"/>
        <v>0</v>
      </c>
      <c r="AE29" s="321">
        <f t="shared" si="11"/>
        <v>0</v>
      </c>
      <c r="AF29" s="319">
        <f t="shared" si="12"/>
        <v>0</v>
      </c>
      <c r="AG29" s="322">
        <f t="shared" si="13"/>
        <v>0</v>
      </c>
      <c r="AH29" s="323">
        <f t="shared" si="14"/>
        <v>0</v>
      </c>
      <c r="AI29" s="323">
        <f t="shared" si="4"/>
        <v>0</v>
      </c>
      <c r="AJ29" s="311"/>
      <c r="AK29" s="25"/>
      <c r="AL29" s="25"/>
      <c r="AM29" s="21"/>
      <c r="AN29" s="21"/>
      <c r="AO29" s="21"/>
      <c r="AP29" s="21"/>
      <c r="AQ29" s="21"/>
      <c r="AR29" s="21"/>
      <c r="AS29" s="21"/>
      <c r="AT29" s="21"/>
    </row>
    <row r="30" spans="1:46" x14ac:dyDescent="0.3">
      <c r="B30" s="77"/>
      <c r="C30" s="76"/>
      <c r="D30" s="301">
        <v>11</v>
      </c>
      <c r="E30" s="415"/>
      <c r="F30" s="313"/>
      <c r="G30" s="302"/>
      <c r="H30" s="302"/>
      <c r="I30" s="302"/>
      <c r="J30" s="314"/>
      <c r="K30" s="302" t="s">
        <v>47</v>
      </c>
      <c r="L30" s="315"/>
      <c r="M30" s="304" t="str">
        <f t="shared" si="0"/>
        <v/>
      </c>
      <c r="N30" s="315" t="s">
        <v>67</v>
      </c>
      <c r="O30" s="316"/>
      <c r="P30" s="316"/>
      <c r="Q30" s="317"/>
      <c r="R30" s="317"/>
      <c r="S30" s="304">
        <f t="shared" si="5"/>
        <v>0</v>
      </c>
      <c r="T30" s="315"/>
      <c r="U30" s="304">
        <f t="shared" si="6"/>
        <v>0</v>
      </c>
      <c r="V30" s="318">
        <f t="shared" si="1"/>
        <v>0</v>
      </c>
      <c r="W30" s="305"/>
      <c r="X30" s="311"/>
      <c r="Y30" s="311" t="str">
        <f t="shared" si="2"/>
        <v>intern personeel</v>
      </c>
      <c r="Z30" s="311">
        <f t="shared" si="3"/>
        <v>0</v>
      </c>
      <c r="AA30" s="319">
        <f t="shared" si="7"/>
        <v>0</v>
      </c>
      <c r="AB30" s="320">
        <f t="shared" si="8"/>
        <v>0</v>
      </c>
      <c r="AC30" s="320">
        <f t="shared" si="9"/>
        <v>0</v>
      </c>
      <c r="AD30" s="321">
        <f t="shared" si="10"/>
        <v>0</v>
      </c>
      <c r="AE30" s="321">
        <f t="shared" si="11"/>
        <v>0</v>
      </c>
      <c r="AF30" s="319">
        <f t="shared" si="12"/>
        <v>0</v>
      </c>
      <c r="AG30" s="322">
        <f t="shared" si="13"/>
        <v>0</v>
      </c>
      <c r="AH30" s="323">
        <f t="shared" si="14"/>
        <v>0</v>
      </c>
      <c r="AI30" s="323">
        <f t="shared" si="4"/>
        <v>0</v>
      </c>
      <c r="AJ30" s="311"/>
      <c r="AK30" s="25"/>
      <c r="AL30" s="25"/>
      <c r="AM30" s="21"/>
      <c r="AN30" s="21"/>
      <c r="AO30" s="21"/>
      <c r="AP30" s="21"/>
      <c r="AQ30" s="21"/>
      <c r="AR30" s="21"/>
      <c r="AS30" s="21"/>
      <c r="AT30" s="21"/>
    </row>
    <row r="31" spans="1:46" x14ac:dyDescent="0.3">
      <c r="B31" s="77"/>
      <c r="C31" s="76"/>
      <c r="D31" s="301">
        <v>12</v>
      </c>
      <c r="E31" s="415"/>
      <c r="F31" s="313"/>
      <c r="G31" s="302"/>
      <c r="H31" s="302"/>
      <c r="I31" s="302"/>
      <c r="J31" s="314"/>
      <c r="K31" s="302" t="s">
        <v>47</v>
      </c>
      <c r="L31" s="315"/>
      <c r="M31" s="304" t="str">
        <f t="shared" si="0"/>
        <v/>
      </c>
      <c r="N31" s="315" t="s">
        <v>67</v>
      </c>
      <c r="O31" s="316"/>
      <c r="P31" s="316"/>
      <c r="Q31" s="317"/>
      <c r="R31" s="317"/>
      <c r="S31" s="304">
        <f t="shared" si="5"/>
        <v>0</v>
      </c>
      <c r="T31" s="315"/>
      <c r="U31" s="304">
        <f t="shared" si="6"/>
        <v>0</v>
      </c>
      <c r="V31" s="318">
        <f t="shared" si="1"/>
        <v>0</v>
      </c>
      <c r="W31" s="305"/>
      <c r="X31" s="311"/>
      <c r="Y31" s="311" t="str">
        <f t="shared" si="2"/>
        <v>intern personeel</v>
      </c>
      <c r="Z31" s="311">
        <f t="shared" si="3"/>
        <v>0</v>
      </c>
      <c r="AA31" s="319">
        <f t="shared" si="7"/>
        <v>0</v>
      </c>
      <c r="AB31" s="320">
        <f t="shared" si="8"/>
        <v>0</v>
      </c>
      <c r="AC31" s="320">
        <f t="shared" si="9"/>
        <v>0</v>
      </c>
      <c r="AD31" s="321">
        <f t="shared" si="10"/>
        <v>0</v>
      </c>
      <c r="AE31" s="321">
        <f t="shared" si="11"/>
        <v>0</v>
      </c>
      <c r="AF31" s="319">
        <f t="shared" si="12"/>
        <v>0</v>
      </c>
      <c r="AG31" s="322">
        <f t="shared" si="13"/>
        <v>0</v>
      </c>
      <c r="AH31" s="323">
        <f t="shared" si="14"/>
        <v>0</v>
      </c>
      <c r="AI31" s="323">
        <f t="shared" si="4"/>
        <v>0</v>
      </c>
      <c r="AJ31" s="311"/>
      <c r="AK31" s="25"/>
      <c r="AL31" s="25"/>
      <c r="AM31" s="21"/>
      <c r="AN31" s="21"/>
      <c r="AO31" s="21"/>
      <c r="AP31" s="21"/>
      <c r="AQ31" s="21"/>
      <c r="AR31" s="21"/>
      <c r="AS31" s="21"/>
      <c r="AT31" s="21"/>
    </row>
    <row r="32" spans="1:46" x14ac:dyDescent="0.3">
      <c r="B32" s="77"/>
      <c r="C32" s="76"/>
      <c r="D32" s="301">
        <v>13</v>
      </c>
      <c r="E32" s="415"/>
      <c r="F32" s="313"/>
      <c r="G32" s="302"/>
      <c r="H32" s="302"/>
      <c r="I32" s="302"/>
      <c r="J32" s="314"/>
      <c r="K32" s="302" t="s">
        <v>47</v>
      </c>
      <c r="L32" s="315"/>
      <c r="M32" s="304" t="str">
        <f t="shared" si="0"/>
        <v/>
      </c>
      <c r="N32" s="315" t="s">
        <v>67</v>
      </c>
      <c r="O32" s="316"/>
      <c r="P32" s="316"/>
      <c r="Q32" s="317"/>
      <c r="R32" s="317"/>
      <c r="S32" s="304">
        <f t="shared" si="5"/>
        <v>0</v>
      </c>
      <c r="T32" s="315"/>
      <c r="U32" s="304">
        <f t="shared" si="6"/>
        <v>0</v>
      </c>
      <c r="V32" s="318">
        <f t="shared" si="1"/>
        <v>0</v>
      </c>
      <c r="W32" s="305"/>
      <c r="X32" s="311"/>
      <c r="Y32" s="311" t="str">
        <f t="shared" si="2"/>
        <v>intern personeel</v>
      </c>
      <c r="Z32" s="311">
        <f t="shared" si="3"/>
        <v>0</v>
      </c>
      <c r="AA32" s="319">
        <f t="shared" si="7"/>
        <v>0</v>
      </c>
      <c r="AB32" s="320">
        <f t="shared" si="8"/>
        <v>0</v>
      </c>
      <c r="AC32" s="320">
        <f t="shared" si="9"/>
        <v>0</v>
      </c>
      <c r="AD32" s="321">
        <f t="shared" si="10"/>
        <v>0</v>
      </c>
      <c r="AE32" s="321">
        <f t="shared" si="11"/>
        <v>0</v>
      </c>
      <c r="AF32" s="319">
        <f t="shared" si="12"/>
        <v>0</v>
      </c>
      <c r="AG32" s="322">
        <f t="shared" si="13"/>
        <v>0</v>
      </c>
      <c r="AH32" s="323">
        <f t="shared" si="14"/>
        <v>0</v>
      </c>
      <c r="AI32" s="323">
        <f t="shared" si="4"/>
        <v>0</v>
      </c>
      <c r="AJ32" s="311"/>
      <c r="AK32" s="25"/>
      <c r="AL32" s="25"/>
      <c r="AM32" s="21"/>
      <c r="AN32" s="21"/>
      <c r="AO32" s="21"/>
      <c r="AP32" s="21"/>
      <c r="AQ32" s="21"/>
      <c r="AR32" s="21"/>
      <c r="AS32" s="21"/>
      <c r="AT32" s="21"/>
    </row>
    <row r="33" spans="2:46" x14ac:dyDescent="0.3">
      <c r="B33" s="77"/>
      <c r="C33" s="76"/>
      <c r="D33" s="301">
        <v>14</v>
      </c>
      <c r="E33" s="415"/>
      <c r="F33" s="313"/>
      <c r="G33" s="302"/>
      <c r="H33" s="302"/>
      <c r="I33" s="302"/>
      <c r="J33" s="314"/>
      <c r="K33" s="302" t="s">
        <v>47</v>
      </c>
      <c r="L33" s="315"/>
      <c r="M33" s="304" t="str">
        <f t="shared" si="0"/>
        <v/>
      </c>
      <c r="N33" s="315" t="s">
        <v>67</v>
      </c>
      <c r="O33" s="316"/>
      <c r="P33" s="316"/>
      <c r="Q33" s="317"/>
      <c r="R33" s="317"/>
      <c r="S33" s="304">
        <f t="shared" si="5"/>
        <v>0</v>
      </c>
      <c r="T33" s="315"/>
      <c r="U33" s="304">
        <f t="shared" si="6"/>
        <v>0</v>
      </c>
      <c r="V33" s="318">
        <f t="shared" si="1"/>
        <v>0</v>
      </c>
      <c r="W33" s="305"/>
      <c r="X33" s="311"/>
      <c r="Y33" s="311" t="str">
        <f t="shared" si="2"/>
        <v>intern personeel</v>
      </c>
      <c r="Z33" s="311">
        <f t="shared" si="3"/>
        <v>0</v>
      </c>
      <c r="AA33" s="319">
        <f t="shared" si="7"/>
        <v>0</v>
      </c>
      <c r="AB33" s="320">
        <f t="shared" si="8"/>
        <v>0</v>
      </c>
      <c r="AC33" s="320">
        <f t="shared" si="9"/>
        <v>0</v>
      </c>
      <c r="AD33" s="321">
        <f t="shared" si="10"/>
        <v>0</v>
      </c>
      <c r="AE33" s="321">
        <f t="shared" si="11"/>
        <v>0</v>
      </c>
      <c r="AF33" s="319">
        <f t="shared" si="12"/>
        <v>0</v>
      </c>
      <c r="AG33" s="322">
        <f t="shared" si="13"/>
        <v>0</v>
      </c>
      <c r="AH33" s="323">
        <f t="shared" si="14"/>
        <v>0</v>
      </c>
      <c r="AI33" s="323">
        <f t="shared" si="4"/>
        <v>0</v>
      </c>
      <c r="AJ33" s="311"/>
      <c r="AK33" s="25"/>
      <c r="AL33" s="25"/>
      <c r="AM33" s="21"/>
      <c r="AN33" s="21"/>
      <c r="AO33" s="21"/>
      <c r="AP33" s="21"/>
      <c r="AQ33" s="21"/>
      <c r="AR33" s="21"/>
      <c r="AS33" s="21"/>
      <c r="AT33" s="21"/>
    </row>
    <row r="34" spans="2:46" x14ac:dyDescent="0.3">
      <c r="B34" s="77"/>
      <c r="C34" s="76"/>
      <c r="D34" s="301">
        <v>15</v>
      </c>
      <c r="E34" s="415"/>
      <c r="F34" s="313"/>
      <c r="G34" s="302"/>
      <c r="H34" s="302"/>
      <c r="I34" s="302"/>
      <c r="J34" s="314"/>
      <c r="K34" s="302" t="s">
        <v>47</v>
      </c>
      <c r="L34" s="315"/>
      <c r="M34" s="304" t="str">
        <f t="shared" si="0"/>
        <v/>
      </c>
      <c r="N34" s="315" t="s">
        <v>67</v>
      </c>
      <c r="O34" s="316"/>
      <c r="P34" s="316"/>
      <c r="Q34" s="317"/>
      <c r="R34" s="317"/>
      <c r="S34" s="304">
        <f t="shared" si="5"/>
        <v>0</v>
      </c>
      <c r="T34" s="315"/>
      <c r="U34" s="304">
        <f t="shared" si="6"/>
        <v>0</v>
      </c>
      <c r="V34" s="318">
        <f t="shared" si="1"/>
        <v>0</v>
      </c>
      <c r="W34" s="305"/>
      <c r="X34" s="311"/>
      <c r="Y34" s="311" t="str">
        <f t="shared" si="2"/>
        <v>intern personeel</v>
      </c>
      <c r="Z34" s="311">
        <f t="shared" si="3"/>
        <v>0</v>
      </c>
      <c r="AA34" s="319">
        <f t="shared" si="7"/>
        <v>0</v>
      </c>
      <c r="AB34" s="320">
        <f t="shared" si="8"/>
        <v>0</v>
      </c>
      <c r="AC34" s="320">
        <f t="shared" si="9"/>
        <v>0</v>
      </c>
      <c r="AD34" s="321">
        <f t="shared" si="10"/>
        <v>0</v>
      </c>
      <c r="AE34" s="321">
        <f t="shared" si="11"/>
        <v>0</v>
      </c>
      <c r="AF34" s="319">
        <f t="shared" si="12"/>
        <v>0</v>
      </c>
      <c r="AG34" s="322">
        <f t="shared" si="13"/>
        <v>0</v>
      </c>
      <c r="AH34" s="323">
        <f t="shared" si="14"/>
        <v>0</v>
      </c>
      <c r="AI34" s="323">
        <f t="shared" si="4"/>
        <v>0</v>
      </c>
      <c r="AJ34" s="311"/>
      <c r="AK34" s="25"/>
      <c r="AL34" s="25"/>
      <c r="AM34" s="21"/>
      <c r="AN34" s="21"/>
      <c r="AO34" s="21"/>
      <c r="AP34" s="21"/>
      <c r="AQ34" s="21"/>
      <c r="AR34" s="21"/>
      <c r="AS34" s="21"/>
      <c r="AT34" s="21"/>
    </row>
    <row r="35" spans="2:46" x14ac:dyDescent="0.3">
      <c r="B35" s="77"/>
      <c r="C35" s="76"/>
      <c r="D35" s="301">
        <v>16</v>
      </c>
      <c r="E35" s="415"/>
      <c r="F35" s="313"/>
      <c r="G35" s="302"/>
      <c r="H35" s="302"/>
      <c r="I35" s="302"/>
      <c r="J35" s="314"/>
      <c r="K35" s="302" t="s">
        <v>47</v>
      </c>
      <c r="L35" s="315"/>
      <c r="M35" s="304" t="str">
        <f t="shared" si="0"/>
        <v/>
      </c>
      <c r="N35" s="315" t="s">
        <v>67</v>
      </c>
      <c r="O35" s="316"/>
      <c r="P35" s="316"/>
      <c r="Q35" s="317"/>
      <c r="R35" s="317"/>
      <c r="S35" s="304">
        <f t="shared" si="5"/>
        <v>0</v>
      </c>
      <c r="T35" s="315"/>
      <c r="U35" s="304">
        <f t="shared" si="6"/>
        <v>0</v>
      </c>
      <c r="V35" s="318">
        <f t="shared" si="1"/>
        <v>0</v>
      </c>
      <c r="W35" s="305"/>
      <c r="X35" s="311"/>
      <c r="Y35" s="311" t="str">
        <f t="shared" si="2"/>
        <v>intern personeel</v>
      </c>
      <c r="Z35" s="311">
        <f t="shared" si="3"/>
        <v>0</v>
      </c>
      <c r="AA35" s="319">
        <f t="shared" si="7"/>
        <v>0</v>
      </c>
      <c r="AB35" s="320">
        <f t="shared" si="8"/>
        <v>0</v>
      </c>
      <c r="AC35" s="320">
        <f t="shared" si="9"/>
        <v>0</v>
      </c>
      <c r="AD35" s="321">
        <f t="shared" si="10"/>
        <v>0</v>
      </c>
      <c r="AE35" s="321">
        <f t="shared" si="11"/>
        <v>0</v>
      </c>
      <c r="AF35" s="319">
        <f t="shared" si="12"/>
        <v>0</v>
      </c>
      <c r="AG35" s="322">
        <f t="shared" si="13"/>
        <v>0</v>
      </c>
      <c r="AH35" s="323">
        <f t="shared" si="14"/>
        <v>0</v>
      </c>
      <c r="AI35" s="323">
        <f t="shared" si="4"/>
        <v>0</v>
      </c>
      <c r="AJ35" s="311"/>
      <c r="AK35" s="25"/>
      <c r="AL35" s="25"/>
      <c r="AM35" s="21"/>
      <c r="AN35" s="21"/>
      <c r="AO35" s="21"/>
      <c r="AP35" s="21"/>
      <c r="AQ35" s="21"/>
      <c r="AR35" s="21"/>
      <c r="AS35" s="21"/>
      <c r="AT35" s="21"/>
    </row>
    <row r="36" spans="2:46" x14ac:dyDescent="0.3">
      <c r="B36" s="77"/>
      <c r="C36" s="76"/>
      <c r="D36" s="301">
        <v>17</v>
      </c>
      <c r="E36" s="415"/>
      <c r="F36" s="313"/>
      <c r="G36" s="324"/>
      <c r="H36" s="302"/>
      <c r="I36" s="302"/>
      <c r="J36" s="314"/>
      <c r="K36" s="302" t="s">
        <v>47</v>
      </c>
      <c r="L36" s="315"/>
      <c r="M36" s="304" t="str">
        <f t="shared" si="0"/>
        <v/>
      </c>
      <c r="N36" s="315" t="s">
        <v>67</v>
      </c>
      <c r="O36" s="316"/>
      <c r="P36" s="316"/>
      <c r="Q36" s="317"/>
      <c r="R36" s="317"/>
      <c r="S36" s="304">
        <f t="shared" si="5"/>
        <v>0</v>
      </c>
      <c r="T36" s="315"/>
      <c r="U36" s="304">
        <f t="shared" si="6"/>
        <v>0</v>
      </c>
      <c r="V36" s="318">
        <f t="shared" si="1"/>
        <v>0</v>
      </c>
      <c r="W36" s="305"/>
      <c r="X36" s="311"/>
      <c r="Y36" s="311" t="str">
        <f t="shared" si="2"/>
        <v>intern personeel</v>
      </c>
      <c r="Z36" s="311">
        <f t="shared" si="3"/>
        <v>0</v>
      </c>
      <c r="AA36" s="319">
        <f t="shared" si="7"/>
        <v>0</v>
      </c>
      <c r="AB36" s="320">
        <f t="shared" si="8"/>
        <v>0</v>
      </c>
      <c r="AC36" s="320">
        <f t="shared" si="9"/>
        <v>0</v>
      </c>
      <c r="AD36" s="321">
        <f t="shared" si="10"/>
        <v>0</v>
      </c>
      <c r="AE36" s="321">
        <f t="shared" si="11"/>
        <v>0</v>
      </c>
      <c r="AF36" s="319">
        <f t="shared" si="12"/>
        <v>0</v>
      </c>
      <c r="AG36" s="322">
        <f t="shared" si="13"/>
        <v>0</v>
      </c>
      <c r="AH36" s="323">
        <f t="shared" si="14"/>
        <v>0</v>
      </c>
      <c r="AI36" s="323">
        <f t="shared" si="4"/>
        <v>0</v>
      </c>
      <c r="AJ36" s="311"/>
      <c r="AK36" s="25"/>
      <c r="AL36" s="25"/>
      <c r="AM36" s="21"/>
      <c r="AN36" s="21"/>
      <c r="AO36" s="21"/>
      <c r="AP36" s="21"/>
      <c r="AQ36" s="21"/>
      <c r="AR36" s="21"/>
      <c r="AS36" s="21"/>
      <c r="AT36" s="21"/>
    </row>
    <row r="37" spans="2:46" x14ac:dyDescent="0.3">
      <c r="B37" s="77"/>
      <c r="C37" s="76"/>
      <c r="D37" s="301">
        <v>18</v>
      </c>
      <c r="E37" s="415"/>
      <c r="F37" s="313"/>
      <c r="G37" s="302"/>
      <c r="H37" s="302"/>
      <c r="I37" s="302"/>
      <c r="J37" s="314"/>
      <c r="K37" s="302" t="s">
        <v>47</v>
      </c>
      <c r="L37" s="315"/>
      <c r="M37" s="304" t="str">
        <f t="shared" si="0"/>
        <v/>
      </c>
      <c r="N37" s="315" t="s">
        <v>67</v>
      </c>
      <c r="O37" s="316"/>
      <c r="P37" s="316"/>
      <c r="Q37" s="317"/>
      <c r="R37" s="317"/>
      <c r="S37" s="304">
        <f t="shared" si="5"/>
        <v>0</v>
      </c>
      <c r="T37" s="315"/>
      <c r="U37" s="304">
        <f t="shared" si="6"/>
        <v>0</v>
      </c>
      <c r="V37" s="318">
        <f t="shared" si="1"/>
        <v>0</v>
      </c>
      <c r="W37" s="305"/>
      <c r="X37" s="311"/>
      <c r="Y37" s="311" t="str">
        <f t="shared" si="2"/>
        <v>intern personeel</v>
      </c>
      <c r="Z37" s="311">
        <f t="shared" si="3"/>
        <v>0</v>
      </c>
      <c r="AA37" s="319">
        <f t="shared" si="7"/>
        <v>0</v>
      </c>
      <c r="AB37" s="320">
        <f t="shared" si="8"/>
        <v>0</v>
      </c>
      <c r="AC37" s="320">
        <f t="shared" si="9"/>
        <v>0</v>
      </c>
      <c r="AD37" s="321">
        <f t="shared" si="10"/>
        <v>0</v>
      </c>
      <c r="AE37" s="321">
        <f t="shared" si="11"/>
        <v>0</v>
      </c>
      <c r="AF37" s="319">
        <f t="shared" si="12"/>
        <v>0</v>
      </c>
      <c r="AG37" s="322">
        <f t="shared" si="13"/>
        <v>0</v>
      </c>
      <c r="AH37" s="323">
        <f t="shared" si="14"/>
        <v>0</v>
      </c>
      <c r="AI37" s="323">
        <f t="shared" si="4"/>
        <v>0</v>
      </c>
      <c r="AJ37" s="311"/>
      <c r="AK37" s="25"/>
      <c r="AL37" s="25"/>
      <c r="AM37" s="21"/>
      <c r="AN37" s="21"/>
      <c r="AO37" s="21"/>
      <c r="AP37" s="21"/>
      <c r="AQ37" s="21"/>
      <c r="AR37" s="21"/>
      <c r="AS37" s="21"/>
      <c r="AT37" s="21"/>
    </row>
    <row r="38" spans="2:46" x14ac:dyDescent="0.3">
      <c r="B38" s="77"/>
      <c r="C38" s="76"/>
      <c r="D38" s="301">
        <v>19</v>
      </c>
      <c r="E38" s="415"/>
      <c r="F38" s="313"/>
      <c r="G38" s="302"/>
      <c r="H38" s="302"/>
      <c r="I38" s="302"/>
      <c r="J38" s="314"/>
      <c r="K38" s="302" t="s">
        <v>47</v>
      </c>
      <c r="L38" s="315"/>
      <c r="M38" s="304" t="str">
        <f t="shared" si="0"/>
        <v/>
      </c>
      <c r="N38" s="315" t="s">
        <v>67</v>
      </c>
      <c r="O38" s="316"/>
      <c r="P38" s="316"/>
      <c r="Q38" s="317"/>
      <c r="R38" s="317"/>
      <c r="S38" s="304">
        <f t="shared" si="5"/>
        <v>0</v>
      </c>
      <c r="T38" s="315"/>
      <c r="U38" s="304">
        <f t="shared" si="6"/>
        <v>0</v>
      </c>
      <c r="V38" s="318">
        <f t="shared" si="1"/>
        <v>0</v>
      </c>
      <c r="W38" s="305"/>
      <c r="X38" s="311"/>
      <c r="Y38" s="311" t="str">
        <f t="shared" si="2"/>
        <v>intern personeel</v>
      </c>
      <c r="Z38" s="311">
        <f t="shared" si="3"/>
        <v>0</v>
      </c>
      <c r="AA38" s="319">
        <f t="shared" si="7"/>
        <v>0</v>
      </c>
      <c r="AB38" s="320">
        <f t="shared" si="8"/>
        <v>0</v>
      </c>
      <c r="AC38" s="320">
        <f t="shared" si="9"/>
        <v>0</v>
      </c>
      <c r="AD38" s="321">
        <f t="shared" si="10"/>
        <v>0</v>
      </c>
      <c r="AE38" s="321">
        <f t="shared" si="11"/>
        <v>0</v>
      </c>
      <c r="AF38" s="319">
        <f t="shared" si="12"/>
        <v>0</v>
      </c>
      <c r="AG38" s="322">
        <f t="shared" si="13"/>
        <v>0</v>
      </c>
      <c r="AH38" s="323">
        <f t="shared" si="14"/>
        <v>0</v>
      </c>
      <c r="AI38" s="323">
        <f t="shared" si="4"/>
        <v>0</v>
      </c>
      <c r="AJ38" s="311"/>
      <c r="AK38" s="25"/>
      <c r="AL38" s="25"/>
      <c r="AM38" s="21"/>
      <c r="AN38" s="21"/>
      <c r="AO38" s="21"/>
      <c r="AP38" s="21"/>
      <c r="AQ38" s="21"/>
      <c r="AR38" s="21"/>
      <c r="AS38" s="21"/>
      <c r="AT38" s="21"/>
    </row>
    <row r="39" spans="2:46" x14ac:dyDescent="0.3">
      <c r="B39" s="77"/>
      <c r="C39" s="76"/>
      <c r="D39" s="301">
        <v>20</v>
      </c>
      <c r="E39" s="415"/>
      <c r="F39" s="313"/>
      <c r="G39" s="302"/>
      <c r="H39" s="302"/>
      <c r="I39" s="302"/>
      <c r="J39" s="314"/>
      <c r="K39" s="302" t="s">
        <v>47</v>
      </c>
      <c r="L39" s="315"/>
      <c r="M39" s="304" t="str">
        <f t="shared" si="0"/>
        <v/>
      </c>
      <c r="N39" s="315" t="s">
        <v>67</v>
      </c>
      <c r="O39" s="316"/>
      <c r="P39" s="316"/>
      <c r="Q39" s="317"/>
      <c r="R39" s="317"/>
      <c r="S39" s="304">
        <f t="shared" si="5"/>
        <v>0</v>
      </c>
      <c r="T39" s="315"/>
      <c r="U39" s="304">
        <f t="shared" si="6"/>
        <v>0</v>
      </c>
      <c r="V39" s="318">
        <f t="shared" si="1"/>
        <v>0</v>
      </c>
      <c r="W39" s="305"/>
      <c r="X39" s="311"/>
      <c r="Y39" s="311" t="str">
        <f t="shared" si="2"/>
        <v>intern personeel</v>
      </c>
      <c r="Z39" s="311">
        <f t="shared" si="3"/>
        <v>0</v>
      </c>
      <c r="AA39" s="319">
        <f t="shared" si="7"/>
        <v>0</v>
      </c>
      <c r="AB39" s="320">
        <f t="shared" si="8"/>
        <v>0</v>
      </c>
      <c r="AC39" s="320">
        <f t="shared" si="9"/>
        <v>0</v>
      </c>
      <c r="AD39" s="321">
        <f t="shared" si="10"/>
        <v>0</v>
      </c>
      <c r="AE39" s="321">
        <f t="shared" si="11"/>
        <v>0</v>
      </c>
      <c r="AF39" s="319">
        <f t="shared" si="12"/>
        <v>0</v>
      </c>
      <c r="AG39" s="322">
        <f t="shared" si="13"/>
        <v>0</v>
      </c>
      <c r="AH39" s="323">
        <f t="shared" si="14"/>
        <v>0</v>
      </c>
      <c r="AI39" s="323">
        <f t="shared" si="4"/>
        <v>0</v>
      </c>
      <c r="AJ39" s="311"/>
      <c r="AK39" s="25"/>
      <c r="AL39" s="25"/>
      <c r="AM39" s="21"/>
      <c r="AN39" s="21"/>
      <c r="AO39" s="21"/>
      <c r="AP39" s="21"/>
      <c r="AQ39" s="21"/>
      <c r="AR39" s="21"/>
      <c r="AS39" s="21"/>
      <c r="AT39" s="21"/>
    </row>
    <row r="40" spans="2:46" x14ac:dyDescent="0.3">
      <c r="B40" s="77"/>
      <c r="C40" s="76"/>
      <c r="D40" s="301">
        <v>21</v>
      </c>
      <c r="E40" s="415"/>
      <c r="F40" s="313"/>
      <c r="G40" s="302"/>
      <c r="H40" s="302"/>
      <c r="I40" s="302"/>
      <c r="J40" s="314"/>
      <c r="K40" s="302" t="s">
        <v>47</v>
      </c>
      <c r="L40" s="315"/>
      <c r="M40" s="304" t="str">
        <f t="shared" si="0"/>
        <v/>
      </c>
      <c r="N40" s="315" t="s">
        <v>67</v>
      </c>
      <c r="O40" s="316"/>
      <c r="P40" s="316"/>
      <c r="Q40" s="317"/>
      <c r="R40" s="317"/>
      <c r="S40" s="304">
        <f t="shared" si="5"/>
        <v>0</v>
      </c>
      <c r="T40" s="315"/>
      <c r="U40" s="304">
        <f t="shared" si="6"/>
        <v>0</v>
      </c>
      <c r="V40" s="318">
        <f t="shared" si="1"/>
        <v>0</v>
      </c>
      <c r="W40" s="305"/>
      <c r="X40" s="311"/>
      <c r="Y40" s="311" t="str">
        <f t="shared" si="2"/>
        <v>intern personeel</v>
      </c>
      <c r="Z40" s="311">
        <f t="shared" si="3"/>
        <v>0</v>
      </c>
      <c r="AA40" s="319">
        <f t="shared" si="7"/>
        <v>0</v>
      </c>
      <c r="AB40" s="320">
        <f t="shared" si="8"/>
        <v>0</v>
      </c>
      <c r="AC40" s="320">
        <f t="shared" si="9"/>
        <v>0</v>
      </c>
      <c r="AD40" s="321">
        <f t="shared" si="10"/>
        <v>0</v>
      </c>
      <c r="AE40" s="321">
        <f t="shared" si="11"/>
        <v>0</v>
      </c>
      <c r="AF40" s="319">
        <f t="shared" si="12"/>
        <v>0</v>
      </c>
      <c r="AG40" s="322">
        <f t="shared" si="13"/>
        <v>0</v>
      </c>
      <c r="AH40" s="323">
        <f t="shared" si="14"/>
        <v>0</v>
      </c>
      <c r="AI40" s="323">
        <f t="shared" si="4"/>
        <v>0</v>
      </c>
      <c r="AJ40" s="311"/>
      <c r="AK40" s="25"/>
      <c r="AL40" s="25"/>
      <c r="AM40" s="21"/>
      <c r="AN40" s="21"/>
      <c r="AO40" s="21"/>
      <c r="AP40" s="21"/>
      <c r="AQ40" s="21"/>
      <c r="AR40" s="21"/>
      <c r="AS40" s="21"/>
      <c r="AT40" s="21"/>
    </row>
    <row r="41" spans="2:46" x14ac:dyDescent="0.3">
      <c r="B41" s="77"/>
      <c r="C41" s="76"/>
      <c r="D41" s="301">
        <v>22</v>
      </c>
      <c r="E41" s="415"/>
      <c r="F41" s="313"/>
      <c r="G41" s="324"/>
      <c r="H41" s="302"/>
      <c r="I41" s="302"/>
      <c r="J41" s="314"/>
      <c r="K41" s="302" t="s">
        <v>47</v>
      </c>
      <c r="L41" s="315"/>
      <c r="M41" s="304" t="str">
        <f t="shared" si="0"/>
        <v/>
      </c>
      <c r="N41" s="315" t="s">
        <v>67</v>
      </c>
      <c r="O41" s="316"/>
      <c r="P41" s="316"/>
      <c r="Q41" s="317"/>
      <c r="R41" s="317"/>
      <c r="S41" s="304">
        <f t="shared" si="5"/>
        <v>0</v>
      </c>
      <c r="T41" s="315"/>
      <c r="U41" s="304">
        <f t="shared" si="6"/>
        <v>0</v>
      </c>
      <c r="V41" s="318">
        <f t="shared" si="1"/>
        <v>0</v>
      </c>
      <c r="W41" s="305"/>
      <c r="X41" s="311"/>
      <c r="Y41" s="311" t="str">
        <f t="shared" si="2"/>
        <v>intern personeel</v>
      </c>
      <c r="Z41" s="311">
        <f t="shared" si="3"/>
        <v>0</v>
      </c>
      <c r="AA41" s="319">
        <f t="shared" si="7"/>
        <v>0</v>
      </c>
      <c r="AB41" s="320">
        <f t="shared" si="8"/>
        <v>0</v>
      </c>
      <c r="AC41" s="320">
        <f t="shared" si="9"/>
        <v>0</v>
      </c>
      <c r="AD41" s="321">
        <f t="shared" si="10"/>
        <v>0</v>
      </c>
      <c r="AE41" s="321">
        <f t="shared" si="11"/>
        <v>0</v>
      </c>
      <c r="AF41" s="319">
        <f t="shared" si="12"/>
        <v>0</v>
      </c>
      <c r="AG41" s="322">
        <f t="shared" si="13"/>
        <v>0</v>
      </c>
      <c r="AH41" s="323">
        <f t="shared" si="14"/>
        <v>0</v>
      </c>
      <c r="AI41" s="323">
        <f t="shared" si="4"/>
        <v>0</v>
      </c>
      <c r="AJ41" s="311"/>
      <c r="AK41" s="25"/>
      <c r="AL41" s="25"/>
      <c r="AM41" s="21"/>
      <c r="AN41" s="21"/>
      <c r="AO41" s="21"/>
      <c r="AP41" s="21"/>
      <c r="AQ41" s="21"/>
      <c r="AR41" s="21"/>
      <c r="AS41" s="21"/>
      <c r="AT41" s="21"/>
    </row>
    <row r="42" spans="2:46" x14ac:dyDescent="0.3">
      <c r="B42" s="77"/>
      <c r="C42" s="76"/>
      <c r="D42" s="301">
        <v>23</v>
      </c>
      <c r="E42" s="415"/>
      <c r="F42" s="313"/>
      <c r="G42" s="324"/>
      <c r="H42" s="302"/>
      <c r="I42" s="302"/>
      <c r="J42" s="314"/>
      <c r="K42" s="302" t="s">
        <v>47</v>
      </c>
      <c r="L42" s="315"/>
      <c r="M42" s="304" t="str">
        <f t="shared" si="0"/>
        <v/>
      </c>
      <c r="N42" s="315" t="s">
        <v>67</v>
      </c>
      <c r="O42" s="316"/>
      <c r="P42" s="316"/>
      <c r="Q42" s="317"/>
      <c r="R42" s="317"/>
      <c r="S42" s="304">
        <f t="shared" si="5"/>
        <v>0</v>
      </c>
      <c r="T42" s="315"/>
      <c r="U42" s="304">
        <f t="shared" si="6"/>
        <v>0</v>
      </c>
      <c r="V42" s="318">
        <f t="shared" si="1"/>
        <v>0</v>
      </c>
      <c r="W42" s="305"/>
      <c r="X42" s="311"/>
      <c r="Y42" s="311" t="str">
        <f t="shared" si="2"/>
        <v>intern personeel</v>
      </c>
      <c r="Z42" s="311">
        <f t="shared" si="3"/>
        <v>0</v>
      </c>
      <c r="AA42" s="319">
        <f t="shared" si="7"/>
        <v>0</v>
      </c>
      <c r="AB42" s="320">
        <f t="shared" si="8"/>
        <v>0</v>
      </c>
      <c r="AC42" s="320">
        <f t="shared" si="9"/>
        <v>0</v>
      </c>
      <c r="AD42" s="321">
        <f t="shared" si="10"/>
        <v>0</v>
      </c>
      <c r="AE42" s="321">
        <f t="shared" si="11"/>
        <v>0</v>
      </c>
      <c r="AF42" s="319">
        <f t="shared" si="12"/>
        <v>0</v>
      </c>
      <c r="AG42" s="322">
        <f t="shared" si="13"/>
        <v>0</v>
      </c>
      <c r="AH42" s="323">
        <f t="shared" si="14"/>
        <v>0</v>
      </c>
      <c r="AI42" s="323">
        <f t="shared" si="4"/>
        <v>0</v>
      </c>
      <c r="AJ42" s="311"/>
      <c r="AK42" s="25"/>
      <c r="AL42" s="25"/>
      <c r="AM42" s="21"/>
      <c r="AN42" s="21"/>
      <c r="AO42" s="21"/>
      <c r="AP42" s="21"/>
      <c r="AQ42" s="21"/>
      <c r="AR42" s="21"/>
      <c r="AS42" s="21"/>
      <c r="AT42" s="21"/>
    </row>
    <row r="43" spans="2:46" x14ac:dyDescent="0.3">
      <c r="B43" s="77"/>
      <c r="C43" s="76"/>
      <c r="D43" s="301">
        <v>24</v>
      </c>
      <c r="E43" s="415"/>
      <c r="F43" s="313"/>
      <c r="G43" s="302"/>
      <c r="H43" s="302"/>
      <c r="I43" s="302"/>
      <c r="J43" s="314"/>
      <c r="K43" s="302" t="s">
        <v>47</v>
      </c>
      <c r="L43" s="315"/>
      <c r="M43" s="304" t="str">
        <f t="shared" si="0"/>
        <v/>
      </c>
      <c r="N43" s="315" t="s">
        <v>67</v>
      </c>
      <c r="O43" s="316"/>
      <c r="P43" s="316"/>
      <c r="Q43" s="317"/>
      <c r="R43" s="317"/>
      <c r="S43" s="304">
        <f t="shared" si="5"/>
        <v>0</v>
      </c>
      <c r="T43" s="315"/>
      <c r="U43" s="304">
        <f t="shared" si="6"/>
        <v>0</v>
      </c>
      <c r="V43" s="318">
        <f t="shared" si="1"/>
        <v>0</v>
      </c>
      <c r="W43" s="305"/>
      <c r="X43" s="311"/>
      <c r="Y43" s="311" t="str">
        <f t="shared" si="2"/>
        <v>intern personeel</v>
      </c>
      <c r="Z43" s="311">
        <f t="shared" si="3"/>
        <v>0</v>
      </c>
      <c r="AA43" s="319">
        <f t="shared" si="7"/>
        <v>0</v>
      </c>
      <c r="AB43" s="320">
        <f t="shared" si="8"/>
        <v>0</v>
      </c>
      <c r="AC43" s="320">
        <f t="shared" si="9"/>
        <v>0</v>
      </c>
      <c r="AD43" s="321">
        <f t="shared" si="10"/>
        <v>0</v>
      </c>
      <c r="AE43" s="321">
        <f t="shared" si="11"/>
        <v>0</v>
      </c>
      <c r="AF43" s="319">
        <f t="shared" si="12"/>
        <v>0</v>
      </c>
      <c r="AG43" s="322">
        <f t="shared" si="13"/>
        <v>0</v>
      </c>
      <c r="AH43" s="323">
        <f t="shared" si="14"/>
        <v>0</v>
      </c>
      <c r="AI43" s="323">
        <f t="shared" si="4"/>
        <v>0</v>
      </c>
      <c r="AJ43" s="311"/>
      <c r="AK43" s="25"/>
      <c r="AL43" s="25"/>
      <c r="AM43" s="21"/>
      <c r="AN43" s="21"/>
      <c r="AO43" s="21"/>
      <c r="AP43" s="21"/>
      <c r="AQ43" s="21"/>
      <c r="AR43" s="21"/>
      <c r="AS43" s="21"/>
      <c r="AT43" s="21"/>
    </row>
    <row r="44" spans="2:46" x14ac:dyDescent="0.3">
      <c r="B44" s="77"/>
      <c r="C44" s="76"/>
      <c r="D44" s="301">
        <v>25</v>
      </c>
      <c r="E44" s="415"/>
      <c r="F44" s="313"/>
      <c r="G44" s="302"/>
      <c r="H44" s="302"/>
      <c r="I44" s="302"/>
      <c r="J44" s="314"/>
      <c r="K44" s="302" t="s">
        <v>47</v>
      </c>
      <c r="L44" s="315"/>
      <c r="M44" s="304" t="str">
        <f t="shared" si="0"/>
        <v/>
      </c>
      <c r="N44" s="315" t="s">
        <v>67</v>
      </c>
      <c r="O44" s="316"/>
      <c r="P44" s="316"/>
      <c r="Q44" s="317"/>
      <c r="R44" s="317"/>
      <c r="S44" s="304">
        <f t="shared" si="5"/>
        <v>0</v>
      </c>
      <c r="T44" s="315"/>
      <c r="U44" s="304">
        <f t="shared" si="6"/>
        <v>0</v>
      </c>
      <c r="V44" s="318">
        <f t="shared" si="1"/>
        <v>0</v>
      </c>
      <c r="W44" s="305"/>
      <c r="X44" s="311"/>
      <c r="Y44" s="311" t="str">
        <f t="shared" si="2"/>
        <v>intern personeel</v>
      </c>
      <c r="Z44" s="311">
        <f t="shared" si="3"/>
        <v>0</v>
      </c>
      <c r="AA44" s="319">
        <f t="shared" si="7"/>
        <v>0</v>
      </c>
      <c r="AB44" s="320">
        <f t="shared" si="8"/>
        <v>0</v>
      </c>
      <c r="AC44" s="320">
        <f t="shared" si="9"/>
        <v>0</v>
      </c>
      <c r="AD44" s="321">
        <f t="shared" si="10"/>
        <v>0</v>
      </c>
      <c r="AE44" s="321">
        <f t="shared" si="11"/>
        <v>0</v>
      </c>
      <c r="AF44" s="319">
        <f t="shared" si="12"/>
        <v>0</v>
      </c>
      <c r="AG44" s="322">
        <f t="shared" si="13"/>
        <v>0</v>
      </c>
      <c r="AH44" s="323">
        <f t="shared" si="14"/>
        <v>0</v>
      </c>
      <c r="AI44" s="323">
        <f t="shared" si="4"/>
        <v>0</v>
      </c>
      <c r="AJ44" s="311"/>
      <c r="AK44" s="25"/>
      <c r="AL44" s="25"/>
      <c r="AM44" s="21"/>
      <c r="AN44" s="21"/>
      <c r="AO44" s="21"/>
      <c r="AP44" s="21"/>
      <c r="AQ44" s="21"/>
      <c r="AR44" s="21"/>
      <c r="AS44" s="21"/>
      <c r="AT44" s="21"/>
    </row>
    <row r="45" spans="2:46" x14ac:dyDescent="0.3">
      <c r="B45" s="77"/>
      <c r="C45" s="76"/>
      <c r="D45" s="301">
        <v>26</v>
      </c>
      <c r="E45" s="415"/>
      <c r="F45" s="313"/>
      <c r="G45" s="324"/>
      <c r="H45" s="302"/>
      <c r="I45" s="302"/>
      <c r="J45" s="314"/>
      <c r="K45" s="302" t="s">
        <v>47</v>
      </c>
      <c r="L45" s="315"/>
      <c r="M45" s="304" t="str">
        <f t="shared" si="0"/>
        <v/>
      </c>
      <c r="N45" s="315" t="s">
        <v>67</v>
      </c>
      <c r="O45" s="316"/>
      <c r="P45" s="316"/>
      <c r="Q45" s="317"/>
      <c r="R45" s="317"/>
      <c r="S45" s="304">
        <f t="shared" si="5"/>
        <v>0</v>
      </c>
      <c r="T45" s="315"/>
      <c r="U45" s="304">
        <f t="shared" si="6"/>
        <v>0</v>
      </c>
      <c r="V45" s="318">
        <f t="shared" si="1"/>
        <v>0</v>
      </c>
      <c r="W45" s="305"/>
      <c r="X45" s="311"/>
      <c r="Y45" s="311" t="str">
        <f t="shared" si="2"/>
        <v>intern personeel</v>
      </c>
      <c r="Z45" s="311">
        <f t="shared" si="3"/>
        <v>0</v>
      </c>
      <c r="AA45" s="319">
        <f t="shared" si="7"/>
        <v>0</v>
      </c>
      <c r="AB45" s="320">
        <f t="shared" si="8"/>
        <v>0</v>
      </c>
      <c r="AC45" s="320">
        <f t="shared" si="9"/>
        <v>0</v>
      </c>
      <c r="AD45" s="321">
        <f t="shared" si="10"/>
        <v>0</v>
      </c>
      <c r="AE45" s="321">
        <f t="shared" si="11"/>
        <v>0</v>
      </c>
      <c r="AF45" s="319">
        <f t="shared" si="12"/>
        <v>0</v>
      </c>
      <c r="AG45" s="322">
        <f t="shared" si="13"/>
        <v>0</v>
      </c>
      <c r="AH45" s="323">
        <f t="shared" si="14"/>
        <v>0</v>
      </c>
      <c r="AI45" s="323">
        <f t="shared" si="4"/>
        <v>0</v>
      </c>
      <c r="AJ45" s="311"/>
      <c r="AK45" s="25"/>
      <c r="AL45" s="25"/>
      <c r="AM45" s="21"/>
      <c r="AN45" s="21"/>
      <c r="AO45" s="21"/>
      <c r="AP45" s="21"/>
      <c r="AQ45" s="21"/>
      <c r="AR45" s="21"/>
      <c r="AS45" s="21"/>
      <c r="AT45" s="21"/>
    </row>
    <row r="46" spans="2:46" x14ac:dyDescent="0.3">
      <c r="B46" s="77"/>
      <c r="C46" s="76"/>
      <c r="D46" s="301">
        <v>27</v>
      </c>
      <c r="E46" s="415"/>
      <c r="F46" s="313"/>
      <c r="G46" s="302"/>
      <c r="H46" s="302"/>
      <c r="I46" s="302"/>
      <c r="J46" s="314"/>
      <c r="K46" s="302" t="s">
        <v>47</v>
      </c>
      <c r="L46" s="315"/>
      <c r="M46" s="304" t="str">
        <f t="shared" si="0"/>
        <v/>
      </c>
      <c r="N46" s="315" t="s">
        <v>67</v>
      </c>
      <c r="O46" s="316"/>
      <c r="P46" s="316"/>
      <c r="Q46" s="317"/>
      <c r="R46" s="317"/>
      <c r="S46" s="304">
        <f t="shared" si="5"/>
        <v>0</v>
      </c>
      <c r="T46" s="315"/>
      <c r="U46" s="304">
        <f t="shared" si="6"/>
        <v>0</v>
      </c>
      <c r="V46" s="318">
        <f t="shared" si="1"/>
        <v>0</v>
      </c>
      <c r="W46" s="305"/>
      <c r="X46" s="311"/>
      <c r="Y46" s="311" t="str">
        <f t="shared" si="2"/>
        <v>intern personeel</v>
      </c>
      <c r="Z46" s="311">
        <f t="shared" si="3"/>
        <v>0</v>
      </c>
      <c r="AA46" s="319">
        <f t="shared" si="7"/>
        <v>0</v>
      </c>
      <c r="AB46" s="320">
        <f t="shared" si="8"/>
        <v>0</v>
      </c>
      <c r="AC46" s="320">
        <f t="shared" si="9"/>
        <v>0</v>
      </c>
      <c r="AD46" s="321">
        <f t="shared" si="10"/>
        <v>0</v>
      </c>
      <c r="AE46" s="321">
        <f t="shared" si="11"/>
        <v>0</v>
      </c>
      <c r="AF46" s="319">
        <f t="shared" si="12"/>
        <v>0</v>
      </c>
      <c r="AG46" s="322">
        <f t="shared" si="13"/>
        <v>0</v>
      </c>
      <c r="AH46" s="323">
        <f t="shared" si="14"/>
        <v>0</v>
      </c>
      <c r="AI46" s="323">
        <f t="shared" si="4"/>
        <v>0</v>
      </c>
      <c r="AJ46" s="311"/>
      <c r="AK46" s="25"/>
      <c r="AL46" s="25"/>
      <c r="AM46" s="21"/>
      <c r="AN46" s="21"/>
      <c r="AO46" s="21"/>
      <c r="AP46" s="21"/>
      <c r="AQ46" s="21"/>
      <c r="AR46" s="21"/>
      <c r="AS46" s="21"/>
      <c r="AT46" s="21"/>
    </row>
    <row r="47" spans="2:46" x14ac:dyDescent="0.3">
      <c r="B47" s="77"/>
      <c r="C47" s="76"/>
      <c r="D47" s="301">
        <v>28</v>
      </c>
      <c r="E47" s="415"/>
      <c r="F47" s="313"/>
      <c r="G47" s="302"/>
      <c r="H47" s="302"/>
      <c r="I47" s="302"/>
      <c r="J47" s="314"/>
      <c r="K47" s="302" t="s">
        <v>47</v>
      </c>
      <c r="L47" s="315"/>
      <c r="M47" s="304" t="str">
        <f t="shared" si="0"/>
        <v/>
      </c>
      <c r="N47" s="315" t="s">
        <v>67</v>
      </c>
      <c r="O47" s="316"/>
      <c r="P47" s="316"/>
      <c r="Q47" s="317"/>
      <c r="R47" s="317"/>
      <c r="S47" s="304">
        <f t="shared" si="5"/>
        <v>0</v>
      </c>
      <c r="T47" s="315"/>
      <c r="U47" s="304">
        <f t="shared" si="6"/>
        <v>0</v>
      </c>
      <c r="V47" s="318">
        <f t="shared" si="1"/>
        <v>0</v>
      </c>
      <c r="W47" s="305"/>
      <c r="X47" s="311"/>
      <c r="Y47" s="311" t="str">
        <f t="shared" si="2"/>
        <v>intern personeel</v>
      </c>
      <c r="Z47" s="311">
        <f t="shared" si="3"/>
        <v>0</v>
      </c>
      <c r="AA47" s="319">
        <f t="shared" si="7"/>
        <v>0</v>
      </c>
      <c r="AB47" s="320">
        <f t="shared" si="8"/>
        <v>0</v>
      </c>
      <c r="AC47" s="320">
        <f t="shared" si="9"/>
        <v>0</v>
      </c>
      <c r="AD47" s="321">
        <f t="shared" si="10"/>
        <v>0</v>
      </c>
      <c r="AE47" s="321">
        <f t="shared" si="11"/>
        <v>0</v>
      </c>
      <c r="AF47" s="319">
        <f t="shared" si="12"/>
        <v>0</v>
      </c>
      <c r="AG47" s="322">
        <f t="shared" si="13"/>
        <v>0</v>
      </c>
      <c r="AH47" s="323">
        <f t="shared" si="14"/>
        <v>0</v>
      </c>
      <c r="AI47" s="323">
        <f t="shared" si="4"/>
        <v>0</v>
      </c>
      <c r="AJ47" s="311"/>
      <c r="AK47" s="25"/>
      <c r="AL47" s="25"/>
      <c r="AM47" s="21"/>
      <c r="AN47" s="21"/>
      <c r="AO47" s="21"/>
      <c r="AP47" s="21"/>
      <c r="AQ47" s="21"/>
      <c r="AR47" s="21"/>
      <c r="AS47" s="21"/>
      <c r="AT47" s="21"/>
    </row>
    <row r="48" spans="2:46" x14ac:dyDescent="0.3">
      <c r="B48" s="77"/>
      <c r="C48" s="76"/>
      <c r="D48" s="301">
        <v>29</v>
      </c>
      <c r="E48" s="415"/>
      <c r="F48" s="313"/>
      <c r="G48" s="302"/>
      <c r="H48" s="302"/>
      <c r="I48" s="302"/>
      <c r="J48" s="314"/>
      <c r="K48" s="302" t="s">
        <v>47</v>
      </c>
      <c r="L48" s="315"/>
      <c r="M48" s="304" t="str">
        <f t="shared" si="0"/>
        <v/>
      </c>
      <c r="N48" s="315" t="s">
        <v>67</v>
      </c>
      <c r="O48" s="316"/>
      <c r="P48" s="316"/>
      <c r="Q48" s="317"/>
      <c r="R48" s="317"/>
      <c r="S48" s="304">
        <f t="shared" si="5"/>
        <v>0</v>
      </c>
      <c r="T48" s="315"/>
      <c r="U48" s="304">
        <f t="shared" si="6"/>
        <v>0</v>
      </c>
      <c r="V48" s="318">
        <f t="shared" si="1"/>
        <v>0</v>
      </c>
      <c r="W48" s="305"/>
      <c r="X48" s="311"/>
      <c r="Y48" s="311" t="str">
        <f t="shared" si="2"/>
        <v>intern personeel</v>
      </c>
      <c r="Z48" s="311">
        <f t="shared" si="3"/>
        <v>0</v>
      </c>
      <c r="AA48" s="319">
        <f t="shared" si="7"/>
        <v>0</v>
      </c>
      <c r="AB48" s="320">
        <f t="shared" si="8"/>
        <v>0</v>
      </c>
      <c r="AC48" s="320">
        <f t="shared" si="9"/>
        <v>0</v>
      </c>
      <c r="AD48" s="321">
        <f t="shared" si="10"/>
        <v>0</v>
      </c>
      <c r="AE48" s="321">
        <f t="shared" si="11"/>
        <v>0</v>
      </c>
      <c r="AF48" s="319">
        <f t="shared" si="12"/>
        <v>0</v>
      </c>
      <c r="AG48" s="322">
        <f t="shared" si="13"/>
        <v>0</v>
      </c>
      <c r="AH48" s="323">
        <f t="shared" si="14"/>
        <v>0</v>
      </c>
      <c r="AI48" s="323">
        <f t="shared" si="4"/>
        <v>0</v>
      </c>
      <c r="AJ48" s="311"/>
      <c r="AK48" s="25"/>
      <c r="AL48" s="25"/>
      <c r="AM48" s="21"/>
      <c r="AN48" s="21"/>
      <c r="AO48" s="21"/>
      <c r="AP48" s="21"/>
      <c r="AQ48" s="21"/>
      <c r="AR48" s="21"/>
      <c r="AS48" s="21"/>
      <c r="AT48" s="21"/>
    </row>
    <row r="49" spans="2:46" x14ac:dyDescent="0.3">
      <c r="B49" s="77"/>
      <c r="C49" s="76"/>
      <c r="D49" s="301">
        <v>30</v>
      </c>
      <c r="E49" s="415"/>
      <c r="F49" s="313"/>
      <c r="G49" s="302"/>
      <c r="H49" s="302"/>
      <c r="I49" s="302"/>
      <c r="J49" s="314"/>
      <c r="K49" s="302" t="s">
        <v>47</v>
      </c>
      <c r="L49" s="315"/>
      <c r="M49" s="304" t="str">
        <f t="shared" si="0"/>
        <v/>
      </c>
      <c r="N49" s="315" t="s">
        <v>67</v>
      </c>
      <c r="O49" s="316"/>
      <c r="P49" s="316"/>
      <c r="Q49" s="317"/>
      <c r="R49" s="317"/>
      <c r="S49" s="304">
        <f t="shared" si="5"/>
        <v>0</v>
      </c>
      <c r="T49" s="315"/>
      <c r="U49" s="304">
        <f t="shared" si="6"/>
        <v>0</v>
      </c>
      <c r="V49" s="318">
        <f t="shared" si="1"/>
        <v>0</v>
      </c>
      <c r="W49" s="305"/>
      <c r="X49" s="311"/>
      <c r="Y49" s="311" t="str">
        <f t="shared" si="2"/>
        <v>intern personeel</v>
      </c>
      <c r="Z49" s="311">
        <f t="shared" si="3"/>
        <v>0</v>
      </c>
      <c r="AA49" s="319">
        <f t="shared" si="7"/>
        <v>0</v>
      </c>
      <c r="AB49" s="320">
        <f t="shared" si="8"/>
        <v>0</v>
      </c>
      <c r="AC49" s="320">
        <f t="shared" si="9"/>
        <v>0</v>
      </c>
      <c r="AD49" s="321">
        <f t="shared" si="10"/>
        <v>0</v>
      </c>
      <c r="AE49" s="321">
        <f t="shared" si="11"/>
        <v>0</v>
      </c>
      <c r="AF49" s="319">
        <f t="shared" si="12"/>
        <v>0</v>
      </c>
      <c r="AG49" s="322">
        <f t="shared" si="13"/>
        <v>0</v>
      </c>
      <c r="AH49" s="323">
        <f t="shared" si="14"/>
        <v>0</v>
      </c>
      <c r="AI49" s="323">
        <f t="shared" si="4"/>
        <v>0</v>
      </c>
      <c r="AJ49" s="311"/>
      <c r="AK49" s="25"/>
      <c r="AL49" s="25"/>
      <c r="AM49" s="21"/>
      <c r="AN49" s="21"/>
      <c r="AO49" s="21"/>
      <c r="AP49" s="21"/>
      <c r="AQ49" s="21"/>
      <c r="AR49" s="21"/>
      <c r="AS49" s="21"/>
      <c r="AT49" s="21"/>
    </row>
    <row r="50" spans="2:46" x14ac:dyDescent="0.3">
      <c r="B50" s="77"/>
      <c r="C50" s="76"/>
      <c r="D50" s="301">
        <v>31</v>
      </c>
      <c r="E50" s="415"/>
      <c r="F50" s="313"/>
      <c r="G50" s="302"/>
      <c r="H50" s="302"/>
      <c r="I50" s="302"/>
      <c r="J50" s="314"/>
      <c r="K50" s="302" t="s">
        <v>47</v>
      </c>
      <c r="L50" s="315"/>
      <c r="M50" s="304" t="str">
        <f t="shared" si="0"/>
        <v/>
      </c>
      <c r="N50" s="315" t="s">
        <v>67</v>
      </c>
      <c r="O50" s="316"/>
      <c r="P50" s="316"/>
      <c r="Q50" s="317"/>
      <c r="R50" s="317"/>
      <c r="S50" s="304">
        <f t="shared" si="5"/>
        <v>0</v>
      </c>
      <c r="T50" s="315"/>
      <c r="U50" s="304">
        <f t="shared" si="6"/>
        <v>0</v>
      </c>
      <c r="V50" s="318">
        <f t="shared" si="1"/>
        <v>0</v>
      </c>
      <c r="W50" s="305"/>
      <c r="X50" s="311"/>
      <c r="Y50" s="311" t="str">
        <f t="shared" si="2"/>
        <v>intern personeel</v>
      </c>
      <c r="Z50" s="311">
        <f t="shared" si="3"/>
        <v>0</v>
      </c>
      <c r="AA50" s="319">
        <f t="shared" si="7"/>
        <v>0</v>
      </c>
      <c r="AB50" s="320">
        <f t="shared" si="8"/>
        <v>0</v>
      </c>
      <c r="AC50" s="320">
        <f t="shared" si="9"/>
        <v>0</v>
      </c>
      <c r="AD50" s="321">
        <f t="shared" si="10"/>
        <v>0</v>
      </c>
      <c r="AE50" s="321">
        <f t="shared" si="11"/>
        <v>0</v>
      </c>
      <c r="AF50" s="319">
        <f t="shared" si="12"/>
        <v>0</v>
      </c>
      <c r="AG50" s="322">
        <f t="shared" si="13"/>
        <v>0</v>
      </c>
      <c r="AH50" s="323">
        <f t="shared" si="14"/>
        <v>0</v>
      </c>
      <c r="AI50" s="323">
        <f t="shared" si="4"/>
        <v>0</v>
      </c>
      <c r="AJ50" s="311"/>
      <c r="AK50" s="25"/>
      <c r="AL50" s="25"/>
      <c r="AM50" s="21"/>
      <c r="AN50" s="21"/>
      <c r="AO50" s="21"/>
      <c r="AP50" s="21"/>
      <c r="AQ50" s="21"/>
      <c r="AR50" s="21"/>
      <c r="AS50" s="21"/>
      <c r="AT50" s="21"/>
    </row>
    <row r="51" spans="2:46" x14ac:dyDescent="0.3">
      <c r="B51" s="77"/>
      <c r="C51" s="76"/>
      <c r="D51" s="301">
        <v>32</v>
      </c>
      <c r="E51" s="415"/>
      <c r="F51" s="313"/>
      <c r="G51" s="302"/>
      <c r="H51" s="302"/>
      <c r="I51" s="302"/>
      <c r="J51" s="314"/>
      <c r="K51" s="302" t="s">
        <v>47</v>
      </c>
      <c r="L51" s="315"/>
      <c r="M51" s="304" t="str">
        <f t="shared" si="0"/>
        <v/>
      </c>
      <c r="N51" s="315" t="s">
        <v>67</v>
      </c>
      <c r="O51" s="316"/>
      <c r="P51" s="316"/>
      <c r="Q51" s="317"/>
      <c r="R51" s="317"/>
      <c r="S51" s="304">
        <f t="shared" si="5"/>
        <v>0</v>
      </c>
      <c r="T51" s="315"/>
      <c r="U51" s="304">
        <f t="shared" si="6"/>
        <v>0</v>
      </c>
      <c r="V51" s="318">
        <f t="shared" si="1"/>
        <v>0</v>
      </c>
      <c r="W51" s="305"/>
      <c r="X51" s="311"/>
      <c r="Y51" s="311" t="str">
        <f t="shared" si="2"/>
        <v>intern personeel</v>
      </c>
      <c r="Z51" s="311">
        <f t="shared" si="3"/>
        <v>0</v>
      </c>
      <c r="AA51" s="319">
        <f t="shared" si="7"/>
        <v>0</v>
      </c>
      <c r="AB51" s="320">
        <f t="shared" si="8"/>
        <v>0</v>
      </c>
      <c r="AC51" s="320">
        <f t="shared" si="9"/>
        <v>0</v>
      </c>
      <c r="AD51" s="321">
        <f t="shared" si="10"/>
        <v>0</v>
      </c>
      <c r="AE51" s="321">
        <f t="shared" si="11"/>
        <v>0</v>
      </c>
      <c r="AF51" s="319">
        <f t="shared" si="12"/>
        <v>0</v>
      </c>
      <c r="AG51" s="322">
        <f t="shared" si="13"/>
        <v>0</v>
      </c>
      <c r="AH51" s="323">
        <f t="shared" si="14"/>
        <v>0</v>
      </c>
      <c r="AI51" s="323">
        <f t="shared" si="4"/>
        <v>0</v>
      </c>
      <c r="AJ51" s="311"/>
      <c r="AK51" s="25"/>
      <c r="AL51" s="25"/>
      <c r="AM51" s="21"/>
      <c r="AN51" s="21"/>
      <c r="AO51" s="21"/>
      <c r="AP51" s="21"/>
      <c r="AQ51" s="21"/>
      <c r="AR51" s="21"/>
      <c r="AS51" s="21"/>
      <c r="AT51" s="21"/>
    </row>
    <row r="52" spans="2:46" x14ac:dyDescent="0.3">
      <c r="B52" s="77"/>
      <c r="C52" s="76"/>
      <c r="D52" s="301">
        <v>33</v>
      </c>
      <c r="E52" s="415"/>
      <c r="F52" s="313"/>
      <c r="G52" s="302"/>
      <c r="H52" s="302"/>
      <c r="I52" s="302"/>
      <c r="J52" s="314"/>
      <c r="K52" s="302" t="s">
        <v>47</v>
      </c>
      <c r="L52" s="315"/>
      <c r="M52" s="304" t="str">
        <f t="shared" si="0"/>
        <v/>
      </c>
      <c r="N52" s="315" t="s">
        <v>67</v>
      </c>
      <c r="O52" s="316"/>
      <c r="P52" s="316"/>
      <c r="Q52" s="317"/>
      <c r="R52" s="317"/>
      <c r="S52" s="304">
        <f t="shared" si="5"/>
        <v>0</v>
      </c>
      <c r="T52" s="315"/>
      <c r="U52" s="304">
        <f t="shared" si="6"/>
        <v>0</v>
      </c>
      <c r="V52" s="318">
        <f t="shared" si="1"/>
        <v>0</v>
      </c>
      <c r="W52" s="305"/>
      <c r="X52" s="311"/>
      <c r="Y52" s="311" t="str">
        <f t="shared" si="2"/>
        <v>intern personeel</v>
      </c>
      <c r="Z52" s="311">
        <f t="shared" si="3"/>
        <v>0</v>
      </c>
      <c r="AA52" s="319">
        <f t="shared" si="7"/>
        <v>0</v>
      </c>
      <c r="AB52" s="320">
        <f t="shared" si="8"/>
        <v>0</v>
      </c>
      <c r="AC52" s="320">
        <f t="shared" si="9"/>
        <v>0</v>
      </c>
      <c r="AD52" s="321">
        <f t="shared" si="10"/>
        <v>0</v>
      </c>
      <c r="AE52" s="321">
        <f t="shared" si="11"/>
        <v>0</v>
      </c>
      <c r="AF52" s="319">
        <f t="shared" si="12"/>
        <v>0</v>
      </c>
      <c r="AG52" s="322">
        <f t="shared" si="13"/>
        <v>0</v>
      </c>
      <c r="AH52" s="323">
        <f t="shared" si="14"/>
        <v>0</v>
      </c>
      <c r="AI52" s="323">
        <f t="shared" si="4"/>
        <v>0</v>
      </c>
      <c r="AJ52" s="311"/>
      <c r="AK52" s="25"/>
      <c r="AL52" s="25"/>
      <c r="AM52" s="21"/>
      <c r="AN52" s="21"/>
      <c r="AO52" s="21"/>
      <c r="AP52" s="21"/>
      <c r="AQ52" s="21"/>
      <c r="AR52" s="21"/>
      <c r="AS52" s="21"/>
      <c r="AT52" s="21"/>
    </row>
    <row r="53" spans="2:46" x14ac:dyDescent="0.3">
      <c r="B53" s="77"/>
      <c r="C53" s="76"/>
      <c r="D53" s="301">
        <v>34</v>
      </c>
      <c r="E53" s="415"/>
      <c r="F53" s="313"/>
      <c r="G53" s="302"/>
      <c r="H53" s="302"/>
      <c r="I53" s="302"/>
      <c r="J53" s="314"/>
      <c r="K53" s="302" t="s">
        <v>47</v>
      </c>
      <c r="L53" s="315"/>
      <c r="M53" s="304" t="str">
        <f t="shared" si="0"/>
        <v/>
      </c>
      <c r="N53" s="315" t="s">
        <v>67</v>
      </c>
      <c r="O53" s="316"/>
      <c r="P53" s="316"/>
      <c r="Q53" s="317"/>
      <c r="R53" s="317"/>
      <c r="S53" s="304">
        <f t="shared" si="5"/>
        <v>0</v>
      </c>
      <c r="T53" s="315"/>
      <c r="U53" s="304">
        <f t="shared" si="6"/>
        <v>0</v>
      </c>
      <c r="V53" s="318">
        <f t="shared" si="1"/>
        <v>0</v>
      </c>
      <c r="W53" s="305"/>
      <c r="X53" s="311"/>
      <c r="Y53" s="311" t="str">
        <f t="shared" si="2"/>
        <v>intern personeel</v>
      </c>
      <c r="Z53" s="311">
        <f t="shared" si="3"/>
        <v>0</v>
      </c>
      <c r="AA53" s="319">
        <f t="shared" si="7"/>
        <v>0</v>
      </c>
      <c r="AB53" s="320">
        <f t="shared" si="8"/>
        <v>0</v>
      </c>
      <c r="AC53" s="320">
        <f t="shared" si="9"/>
        <v>0</v>
      </c>
      <c r="AD53" s="321">
        <f t="shared" si="10"/>
        <v>0</v>
      </c>
      <c r="AE53" s="321">
        <f t="shared" si="11"/>
        <v>0</v>
      </c>
      <c r="AF53" s="319">
        <f t="shared" si="12"/>
        <v>0</v>
      </c>
      <c r="AG53" s="322">
        <f t="shared" si="13"/>
        <v>0</v>
      </c>
      <c r="AH53" s="323">
        <f t="shared" si="14"/>
        <v>0</v>
      </c>
      <c r="AI53" s="323">
        <f t="shared" si="4"/>
        <v>0</v>
      </c>
      <c r="AJ53" s="311"/>
      <c r="AK53" s="25"/>
      <c r="AL53" s="25"/>
      <c r="AM53" s="21"/>
      <c r="AN53" s="21"/>
      <c r="AO53" s="21"/>
      <c r="AP53" s="21"/>
      <c r="AQ53" s="21"/>
      <c r="AR53" s="21"/>
      <c r="AS53" s="21"/>
      <c r="AT53" s="21"/>
    </row>
    <row r="54" spans="2:46" x14ac:dyDescent="0.3">
      <c r="B54" s="77"/>
      <c r="C54" s="76"/>
      <c r="D54" s="301">
        <v>35</v>
      </c>
      <c r="E54" s="415"/>
      <c r="F54" s="313"/>
      <c r="G54" s="302"/>
      <c r="H54" s="302"/>
      <c r="I54" s="302"/>
      <c r="J54" s="314"/>
      <c r="K54" s="302" t="s">
        <v>47</v>
      </c>
      <c r="L54" s="315"/>
      <c r="M54" s="304" t="str">
        <f t="shared" si="0"/>
        <v/>
      </c>
      <c r="N54" s="315" t="s">
        <v>67</v>
      </c>
      <c r="O54" s="316"/>
      <c r="P54" s="316"/>
      <c r="Q54" s="317"/>
      <c r="R54" s="317"/>
      <c r="S54" s="304">
        <f t="shared" si="5"/>
        <v>0</v>
      </c>
      <c r="T54" s="315"/>
      <c r="U54" s="304">
        <f t="shared" si="6"/>
        <v>0</v>
      </c>
      <c r="V54" s="318">
        <f t="shared" si="1"/>
        <v>0</v>
      </c>
      <c r="W54" s="305"/>
      <c r="X54" s="311"/>
      <c r="Y54" s="311" t="str">
        <f t="shared" si="2"/>
        <v>intern personeel</v>
      </c>
      <c r="Z54" s="311">
        <f t="shared" si="3"/>
        <v>0</v>
      </c>
      <c r="AA54" s="319">
        <f t="shared" si="7"/>
        <v>0</v>
      </c>
      <c r="AB54" s="320">
        <f t="shared" si="8"/>
        <v>0</v>
      </c>
      <c r="AC54" s="320">
        <f t="shared" si="9"/>
        <v>0</v>
      </c>
      <c r="AD54" s="321">
        <f t="shared" si="10"/>
        <v>0</v>
      </c>
      <c r="AE54" s="321">
        <f t="shared" si="11"/>
        <v>0</v>
      </c>
      <c r="AF54" s="319">
        <f t="shared" si="12"/>
        <v>0</v>
      </c>
      <c r="AG54" s="322">
        <f t="shared" si="13"/>
        <v>0</v>
      </c>
      <c r="AH54" s="323">
        <f t="shared" si="14"/>
        <v>0</v>
      </c>
      <c r="AI54" s="323">
        <f t="shared" si="4"/>
        <v>0</v>
      </c>
      <c r="AJ54" s="311"/>
      <c r="AK54" s="25"/>
      <c r="AL54" s="25"/>
      <c r="AM54" s="21"/>
      <c r="AN54" s="21"/>
      <c r="AO54" s="21"/>
      <c r="AP54" s="21"/>
      <c r="AQ54" s="21"/>
      <c r="AR54" s="21"/>
      <c r="AS54" s="21"/>
      <c r="AT54" s="21"/>
    </row>
    <row r="55" spans="2:46" x14ac:dyDescent="0.3">
      <c r="B55" s="77"/>
      <c r="C55" s="76"/>
      <c r="D55" s="301">
        <v>36</v>
      </c>
      <c r="E55" s="415"/>
      <c r="F55" s="313"/>
      <c r="G55" s="302"/>
      <c r="H55" s="302"/>
      <c r="I55" s="302"/>
      <c r="J55" s="314"/>
      <c r="K55" s="302" t="s">
        <v>47</v>
      </c>
      <c r="L55" s="315"/>
      <c r="M55" s="304" t="str">
        <f t="shared" si="0"/>
        <v/>
      </c>
      <c r="N55" s="315" t="s">
        <v>67</v>
      </c>
      <c r="O55" s="316"/>
      <c r="P55" s="316"/>
      <c r="Q55" s="317"/>
      <c r="R55" s="317"/>
      <c r="S55" s="304">
        <f t="shared" si="5"/>
        <v>0</v>
      </c>
      <c r="T55" s="315"/>
      <c r="U55" s="304">
        <f t="shared" si="6"/>
        <v>0</v>
      </c>
      <c r="V55" s="318">
        <f t="shared" si="1"/>
        <v>0</v>
      </c>
      <c r="W55" s="305"/>
      <c r="X55" s="311"/>
      <c r="Y55" s="311" t="str">
        <f t="shared" si="2"/>
        <v>intern personeel</v>
      </c>
      <c r="Z55" s="311">
        <f t="shared" si="3"/>
        <v>0</v>
      </c>
      <c r="AA55" s="319">
        <f t="shared" si="7"/>
        <v>0</v>
      </c>
      <c r="AB55" s="320">
        <f t="shared" si="8"/>
        <v>0</v>
      </c>
      <c r="AC55" s="320">
        <f t="shared" si="9"/>
        <v>0</v>
      </c>
      <c r="AD55" s="321">
        <f t="shared" si="10"/>
        <v>0</v>
      </c>
      <c r="AE55" s="321">
        <f t="shared" si="11"/>
        <v>0</v>
      </c>
      <c r="AF55" s="319">
        <f t="shared" si="12"/>
        <v>0</v>
      </c>
      <c r="AG55" s="322">
        <f t="shared" si="13"/>
        <v>0</v>
      </c>
      <c r="AH55" s="323">
        <f t="shared" si="14"/>
        <v>0</v>
      </c>
      <c r="AI55" s="323">
        <f t="shared" si="4"/>
        <v>0</v>
      </c>
      <c r="AJ55" s="311"/>
      <c r="AK55" s="25"/>
      <c r="AL55" s="25"/>
      <c r="AM55" s="21"/>
      <c r="AN55" s="21"/>
      <c r="AO55" s="21"/>
      <c r="AP55" s="21"/>
      <c r="AQ55" s="21"/>
      <c r="AR55" s="21"/>
      <c r="AS55" s="21"/>
      <c r="AT55" s="21"/>
    </row>
    <row r="56" spans="2:46" x14ac:dyDescent="0.3">
      <c r="B56" s="77"/>
      <c r="C56" s="76"/>
      <c r="D56" s="301">
        <v>37</v>
      </c>
      <c r="E56" s="415"/>
      <c r="F56" s="313"/>
      <c r="G56" s="302"/>
      <c r="H56" s="302"/>
      <c r="I56" s="302"/>
      <c r="J56" s="314"/>
      <c r="K56" s="302" t="s">
        <v>47</v>
      </c>
      <c r="L56" s="315"/>
      <c r="M56" s="304" t="str">
        <f t="shared" si="0"/>
        <v/>
      </c>
      <c r="N56" s="315" t="s">
        <v>67</v>
      </c>
      <c r="O56" s="316"/>
      <c r="P56" s="316"/>
      <c r="Q56" s="317"/>
      <c r="R56" s="317"/>
      <c r="S56" s="304">
        <f t="shared" si="5"/>
        <v>0</v>
      </c>
      <c r="T56" s="315"/>
      <c r="U56" s="304">
        <f t="shared" si="6"/>
        <v>0</v>
      </c>
      <c r="V56" s="318">
        <f t="shared" si="1"/>
        <v>0</v>
      </c>
      <c r="W56" s="305"/>
      <c r="X56" s="311"/>
      <c r="Y56" s="311" t="str">
        <f t="shared" si="2"/>
        <v>intern personeel</v>
      </c>
      <c r="Z56" s="311">
        <f t="shared" si="3"/>
        <v>0</v>
      </c>
      <c r="AA56" s="319">
        <f t="shared" si="7"/>
        <v>0</v>
      </c>
      <c r="AB56" s="320">
        <f t="shared" si="8"/>
        <v>0</v>
      </c>
      <c r="AC56" s="320">
        <f t="shared" si="9"/>
        <v>0</v>
      </c>
      <c r="AD56" s="321">
        <f t="shared" si="10"/>
        <v>0</v>
      </c>
      <c r="AE56" s="321">
        <f t="shared" si="11"/>
        <v>0</v>
      </c>
      <c r="AF56" s="319">
        <f t="shared" si="12"/>
        <v>0</v>
      </c>
      <c r="AG56" s="322">
        <f t="shared" si="13"/>
        <v>0</v>
      </c>
      <c r="AH56" s="323">
        <f t="shared" si="14"/>
        <v>0</v>
      </c>
      <c r="AI56" s="323">
        <f t="shared" si="4"/>
        <v>0</v>
      </c>
      <c r="AJ56" s="311"/>
      <c r="AK56" s="25"/>
      <c r="AL56" s="25"/>
      <c r="AM56" s="21"/>
      <c r="AN56" s="21"/>
      <c r="AO56" s="21"/>
      <c r="AP56" s="21"/>
      <c r="AQ56" s="21"/>
      <c r="AR56" s="21"/>
      <c r="AS56" s="21"/>
      <c r="AT56" s="21"/>
    </row>
    <row r="57" spans="2:46" x14ac:dyDescent="0.3">
      <c r="B57" s="77"/>
      <c r="C57" s="76"/>
      <c r="D57" s="301">
        <v>38</v>
      </c>
      <c r="E57" s="415"/>
      <c r="F57" s="313"/>
      <c r="G57" s="302"/>
      <c r="H57" s="302"/>
      <c r="I57" s="302"/>
      <c r="J57" s="314"/>
      <c r="K57" s="302" t="s">
        <v>47</v>
      </c>
      <c r="L57" s="315"/>
      <c r="M57" s="304" t="str">
        <f t="shared" si="0"/>
        <v/>
      </c>
      <c r="N57" s="315" t="s">
        <v>67</v>
      </c>
      <c r="O57" s="316"/>
      <c r="P57" s="316"/>
      <c r="Q57" s="317"/>
      <c r="R57" s="317"/>
      <c r="S57" s="304">
        <f t="shared" si="5"/>
        <v>0</v>
      </c>
      <c r="T57" s="315"/>
      <c r="U57" s="304">
        <f t="shared" si="6"/>
        <v>0</v>
      </c>
      <c r="V57" s="318">
        <f t="shared" si="1"/>
        <v>0</v>
      </c>
      <c r="W57" s="305"/>
      <c r="X57" s="311"/>
      <c r="Y57" s="311" t="str">
        <f t="shared" si="2"/>
        <v>intern personeel</v>
      </c>
      <c r="Z57" s="311">
        <f t="shared" si="3"/>
        <v>0</v>
      </c>
      <c r="AA57" s="319">
        <f t="shared" si="7"/>
        <v>0</v>
      </c>
      <c r="AB57" s="320">
        <f t="shared" si="8"/>
        <v>0</v>
      </c>
      <c r="AC57" s="320">
        <f t="shared" si="9"/>
        <v>0</v>
      </c>
      <c r="AD57" s="321">
        <f t="shared" si="10"/>
        <v>0</v>
      </c>
      <c r="AE57" s="321">
        <f t="shared" si="11"/>
        <v>0</v>
      </c>
      <c r="AF57" s="319">
        <f t="shared" si="12"/>
        <v>0</v>
      </c>
      <c r="AG57" s="322">
        <f t="shared" si="13"/>
        <v>0</v>
      </c>
      <c r="AH57" s="323">
        <f t="shared" si="14"/>
        <v>0</v>
      </c>
      <c r="AI57" s="323">
        <f t="shared" si="4"/>
        <v>0</v>
      </c>
      <c r="AJ57" s="311"/>
      <c r="AK57" s="25"/>
      <c r="AL57" s="25"/>
      <c r="AM57" s="21"/>
      <c r="AN57" s="21"/>
      <c r="AO57" s="21"/>
      <c r="AP57" s="21"/>
      <c r="AQ57" s="21"/>
      <c r="AR57" s="21"/>
      <c r="AS57" s="21"/>
      <c r="AT57" s="21"/>
    </row>
    <row r="58" spans="2:46" x14ac:dyDescent="0.3">
      <c r="B58" s="77"/>
      <c r="C58" s="76"/>
      <c r="D58" s="301">
        <v>39</v>
      </c>
      <c r="E58" s="415"/>
      <c r="F58" s="313"/>
      <c r="G58" s="302"/>
      <c r="H58" s="302"/>
      <c r="I58" s="302"/>
      <c r="J58" s="314"/>
      <c r="K58" s="302" t="s">
        <v>47</v>
      </c>
      <c r="L58" s="315"/>
      <c r="M58" s="304" t="str">
        <f t="shared" si="0"/>
        <v/>
      </c>
      <c r="N58" s="315" t="s">
        <v>67</v>
      </c>
      <c r="O58" s="316"/>
      <c r="P58" s="316"/>
      <c r="Q58" s="317"/>
      <c r="R58" s="317"/>
      <c r="S58" s="304">
        <f t="shared" si="5"/>
        <v>0</v>
      </c>
      <c r="T58" s="315"/>
      <c r="U58" s="304">
        <f t="shared" si="6"/>
        <v>0</v>
      </c>
      <c r="V58" s="318">
        <f t="shared" si="1"/>
        <v>0</v>
      </c>
      <c r="W58" s="305"/>
      <c r="X58" s="311"/>
      <c r="Y58" s="311" t="str">
        <f t="shared" si="2"/>
        <v>intern personeel</v>
      </c>
      <c r="Z58" s="311">
        <f t="shared" si="3"/>
        <v>0</v>
      </c>
      <c r="AA58" s="319">
        <f t="shared" si="7"/>
        <v>0</v>
      </c>
      <c r="AB58" s="320">
        <f t="shared" si="8"/>
        <v>0</v>
      </c>
      <c r="AC58" s="320">
        <f t="shared" si="9"/>
        <v>0</v>
      </c>
      <c r="AD58" s="321">
        <f t="shared" si="10"/>
        <v>0</v>
      </c>
      <c r="AE58" s="321">
        <f t="shared" si="11"/>
        <v>0</v>
      </c>
      <c r="AF58" s="319">
        <f t="shared" si="12"/>
        <v>0</v>
      </c>
      <c r="AG58" s="322">
        <f t="shared" si="13"/>
        <v>0</v>
      </c>
      <c r="AH58" s="323">
        <f t="shared" si="14"/>
        <v>0</v>
      </c>
      <c r="AI58" s="323">
        <f t="shared" si="4"/>
        <v>0</v>
      </c>
      <c r="AJ58" s="311"/>
      <c r="AK58" s="25"/>
      <c r="AL58" s="25"/>
      <c r="AM58" s="21"/>
      <c r="AN58" s="21"/>
      <c r="AO58" s="21"/>
      <c r="AP58" s="21"/>
      <c r="AQ58" s="21"/>
      <c r="AR58" s="21"/>
      <c r="AS58" s="21"/>
      <c r="AT58" s="21"/>
    </row>
    <row r="59" spans="2:46" x14ac:dyDescent="0.3">
      <c r="B59" s="77"/>
      <c r="C59" s="76"/>
      <c r="D59" s="301">
        <v>40</v>
      </c>
      <c r="E59" s="415"/>
      <c r="F59" s="313"/>
      <c r="G59" s="302"/>
      <c r="H59" s="302"/>
      <c r="I59" s="302"/>
      <c r="J59" s="314"/>
      <c r="K59" s="302" t="s">
        <v>47</v>
      </c>
      <c r="L59" s="315"/>
      <c r="M59" s="304" t="str">
        <f t="shared" si="0"/>
        <v/>
      </c>
      <c r="N59" s="315" t="s">
        <v>67</v>
      </c>
      <c r="O59" s="316"/>
      <c r="P59" s="316"/>
      <c r="Q59" s="317"/>
      <c r="R59" s="317"/>
      <c r="S59" s="304">
        <f t="shared" si="5"/>
        <v>0</v>
      </c>
      <c r="T59" s="315"/>
      <c r="U59" s="304">
        <f t="shared" si="6"/>
        <v>0</v>
      </c>
      <c r="V59" s="318">
        <f t="shared" si="1"/>
        <v>0</v>
      </c>
      <c r="W59" s="305"/>
      <c r="X59" s="311"/>
      <c r="Y59" s="311" t="str">
        <f t="shared" si="2"/>
        <v>intern personeel</v>
      </c>
      <c r="Z59" s="311">
        <f t="shared" si="3"/>
        <v>0</v>
      </c>
      <c r="AA59" s="319">
        <f t="shared" si="7"/>
        <v>0</v>
      </c>
      <c r="AB59" s="320">
        <f t="shared" si="8"/>
        <v>0</v>
      </c>
      <c r="AC59" s="320">
        <f t="shared" si="9"/>
        <v>0</v>
      </c>
      <c r="AD59" s="321">
        <f t="shared" si="10"/>
        <v>0</v>
      </c>
      <c r="AE59" s="321">
        <f t="shared" si="11"/>
        <v>0</v>
      </c>
      <c r="AF59" s="319">
        <f t="shared" si="12"/>
        <v>0</v>
      </c>
      <c r="AG59" s="322">
        <f t="shared" si="13"/>
        <v>0</v>
      </c>
      <c r="AH59" s="323">
        <f t="shared" si="14"/>
        <v>0</v>
      </c>
      <c r="AI59" s="323">
        <f t="shared" si="4"/>
        <v>0</v>
      </c>
      <c r="AJ59" s="311"/>
      <c r="AK59" s="25"/>
      <c r="AL59" s="25"/>
      <c r="AM59" s="21"/>
      <c r="AN59" s="21"/>
      <c r="AO59" s="21"/>
      <c r="AP59" s="21"/>
      <c r="AQ59" s="21"/>
      <c r="AR59" s="21"/>
      <c r="AS59" s="21"/>
      <c r="AT59" s="21"/>
    </row>
    <row r="60" spans="2:46" x14ac:dyDescent="0.3">
      <c r="B60" s="77"/>
      <c r="C60" s="76"/>
      <c r="D60" s="301">
        <v>41</v>
      </c>
      <c r="E60" s="415"/>
      <c r="F60" s="313"/>
      <c r="G60" s="302"/>
      <c r="H60" s="302"/>
      <c r="I60" s="302"/>
      <c r="J60" s="314"/>
      <c r="K60" s="302" t="s">
        <v>47</v>
      </c>
      <c r="L60" s="315"/>
      <c r="M60" s="304" t="str">
        <f t="shared" si="0"/>
        <v/>
      </c>
      <c r="N60" s="315" t="s">
        <v>67</v>
      </c>
      <c r="O60" s="316"/>
      <c r="P60" s="316"/>
      <c r="Q60" s="317"/>
      <c r="R60" s="317"/>
      <c r="S60" s="304">
        <f t="shared" si="5"/>
        <v>0</v>
      </c>
      <c r="T60" s="315"/>
      <c r="U60" s="304">
        <f t="shared" si="6"/>
        <v>0</v>
      </c>
      <c r="V60" s="318">
        <f t="shared" si="1"/>
        <v>0</v>
      </c>
      <c r="W60" s="305"/>
      <c r="X60" s="311"/>
      <c r="Y60" s="311" t="str">
        <f t="shared" si="2"/>
        <v>intern personeel</v>
      </c>
      <c r="Z60" s="311">
        <f t="shared" si="3"/>
        <v>0</v>
      </c>
      <c r="AA60" s="319">
        <f t="shared" si="7"/>
        <v>0</v>
      </c>
      <c r="AB60" s="320">
        <f t="shared" si="8"/>
        <v>0</v>
      </c>
      <c r="AC60" s="320">
        <f t="shared" si="9"/>
        <v>0</v>
      </c>
      <c r="AD60" s="321">
        <f t="shared" si="10"/>
        <v>0</v>
      </c>
      <c r="AE60" s="321">
        <f t="shared" si="11"/>
        <v>0</v>
      </c>
      <c r="AF60" s="319">
        <f t="shared" si="12"/>
        <v>0</v>
      </c>
      <c r="AG60" s="322">
        <f t="shared" si="13"/>
        <v>0</v>
      </c>
      <c r="AH60" s="323">
        <f t="shared" si="14"/>
        <v>0</v>
      </c>
      <c r="AI60" s="323">
        <f t="shared" si="4"/>
        <v>0</v>
      </c>
      <c r="AJ60" s="311"/>
      <c r="AK60" s="25"/>
      <c r="AL60" s="25"/>
      <c r="AM60" s="21"/>
      <c r="AN60" s="21"/>
      <c r="AO60" s="21"/>
      <c r="AP60" s="21"/>
      <c r="AQ60" s="21"/>
      <c r="AR60" s="21"/>
      <c r="AS60" s="21"/>
      <c r="AT60" s="21"/>
    </row>
    <row r="61" spans="2:46" x14ac:dyDescent="0.3">
      <c r="B61" s="77"/>
      <c r="C61" s="76"/>
      <c r="D61" s="301">
        <v>42</v>
      </c>
      <c r="E61" s="415"/>
      <c r="F61" s="313"/>
      <c r="G61" s="302"/>
      <c r="H61" s="302"/>
      <c r="I61" s="302"/>
      <c r="J61" s="314"/>
      <c r="K61" s="302" t="s">
        <v>47</v>
      </c>
      <c r="L61" s="315"/>
      <c r="M61" s="304" t="str">
        <f t="shared" si="0"/>
        <v/>
      </c>
      <c r="N61" s="315" t="s">
        <v>67</v>
      </c>
      <c r="O61" s="316"/>
      <c r="P61" s="316"/>
      <c r="Q61" s="317"/>
      <c r="R61" s="317"/>
      <c r="S61" s="304">
        <f t="shared" si="5"/>
        <v>0</v>
      </c>
      <c r="T61" s="315"/>
      <c r="U61" s="304">
        <f t="shared" si="6"/>
        <v>0</v>
      </c>
      <c r="V61" s="318">
        <f t="shared" si="1"/>
        <v>0</v>
      </c>
      <c r="W61" s="305"/>
      <c r="X61" s="311"/>
      <c r="Y61" s="311" t="str">
        <f t="shared" si="2"/>
        <v>intern personeel</v>
      </c>
      <c r="Z61" s="311">
        <f t="shared" si="3"/>
        <v>0</v>
      </c>
      <c r="AA61" s="319">
        <f t="shared" si="7"/>
        <v>0</v>
      </c>
      <c r="AB61" s="320">
        <f t="shared" si="8"/>
        <v>0</v>
      </c>
      <c r="AC61" s="320">
        <f t="shared" si="9"/>
        <v>0</v>
      </c>
      <c r="AD61" s="321">
        <f t="shared" si="10"/>
        <v>0</v>
      </c>
      <c r="AE61" s="321">
        <f t="shared" si="11"/>
        <v>0</v>
      </c>
      <c r="AF61" s="319">
        <f t="shared" si="12"/>
        <v>0</v>
      </c>
      <c r="AG61" s="322">
        <f t="shared" si="13"/>
        <v>0</v>
      </c>
      <c r="AH61" s="323">
        <f t="shared" si="14"/>
        <v>0</v>
      </c>
      <c r="AI61" s="323">
        <f t="shared" si="4"/>
        <v>0</v>
      </c>
      <c r="AJ61" s="311"/>
      <c r="AK61" s="25"/>
      <c r="AL61" s="25"/>
      <c r="AM61" s="21"/>
      <c r="AN61" s="21"/>
      <c r="AO61" s="21"/>
      <c r="AP61" s="21"/>
      <c r="AQ61" s="21"/>
      <c r="AR61" s="21"/>
      <c r="AS61" s="21"/>
      <c r="AT61" s="21"/>
    </row>
    <row r="62" spans="2:46" x14ac:dyDescent="0.3">
      <c r="B62" s="77"/>
      <c r="C62" s="76"/>
      <c r="D62" s="301">
        <v>43</v>
      </c>
      <c r="E62" s="415"/>
      <c r="F62" s="313"/>
      <c r="G62" s="302"/>
      <c r="H62" s="302"/>
      <c r="I62" s="302"/>
      <c r="J62" s="314"/>
      <c r="K62" s="302" t="s">
        <v>47</v>
      </c>
      <c r="L62" s="315"/>
      <c r="M62" s="304" t="str">
        <f t="shared" si="0"/>
        <v/>
      </c>
      <c r="N62" s="315" t="s">
        <v>67</v>
      </c>
      <c r="O62" s="316"/>
      <c r="P62" s="316"/>
      <c r="Q62" s="317"/>
      <c r="R62" s="317"/>
      <c r="S62" s="304">
        <f t="shared" si="5"/>
        <v>0</v>
      </c>
      <c r="T62" s="315"/>
      <c r="U62" s="304">
        <f t="shared" si="6"/>
        <v>0</v>
      </c>
      <c r="V62" s="318">
        <f t="shared" si="1"/>
        <v>0</v>
      </c>
      <c r="W62" s="305"/>
      <c r="X62" s="311"/>
      <c r="Y62" s="311" t="str">
        <f t="shared" si="2"/>
        <v>intern personeel</v>
      </c>
      <c r="Z62" s="311">
        <f t="shared" si="3"/>
        <v>0</v>
      </c>
      <c r="AA62" s="319">
        <f t="shared" si="7"/>
        <v>0</v>
      </c>
      <c r="AB62" s="320">
        <f t="shared" si="8"/>
        <v>0</v>
      </c>
      <c r="AC62" s="320">
        <f t="shared" si="9"/>
        <v>0</v>
      </c>
      <c r="AD62" s="321">
        <f t="shared" si="10"/>
        <v>0</v>
      </c>
      <c r="AE62" s="321">
        <f t="shared" si="11"/>
        <v>0</v>
      </c>
      <c r="AF62" s="319">
        <f t="shared" si="12"/>
        <v>0</v>
      </c>
      <c r="AG62" s="322">
        <f t="shared" si="13"/>
        <v>0</v>
      </c>
      <c r="AH62" s="323">
        <f t="shared" si="14"/>
        <v>0</v>
      </c>
      <c r="AI62" s="323">
        <f t="shared" si="4"/>
        <v>0</v>
      </c>
      <c r="AJ62" s="311"/>
      <c r="AK62" s="25"/>
      <c r="AL62" s="25"/>
      <c r="AM62" s="21"/>
      <c r="AN62" s="21"/>
      <c r="AO62" s="21"/>
      <c r="AP62" s="21"/>
      <c r="AQ62" s="21"/>
      <c r="AR62" s="21"/>
      <c r="AS62" s="21"/>
      <c r="AT62" s="21"/>
    </row>
    <row r="63" spans="2:46" x14ac:dyDescent="0.3">
      <c r="B63" s="77"/>
      <c r="C63" s="76"/>
      <c r="D63" s="301">
        <v>44</v>
      </c>
      <c r="E63" s="415"/>
      <c r="F63" s="313"/>
      <c r="G63" s="302"/>
      <c r="H63" s="302"/>
      <c r="I63" s="302"/>
      <c r="J63" s="314"/>
      <c r="K63" s="302" t="s">
        <v>47</v>
      </c>
      <c r="L63" s="315"/>
      <c r="M63" s="304" t="str">
        <f t="shared" si="0"/>
        <v/>
      </c>
      <c r="N63" s="315" t="s">
        <v>67</v>
      </c>
      <c r="O63" s="316"/>
      <c r="P63" s="316"/>
      <c r="Q63" s="317"/>
      <c r="R63" s="317"/>
      <c r="S63" s="304">
        <f t="shared" si="5"/>
        <v>0</v>
      </c>
      <c r="T63" s="315"/>
      <c r="U63" s="304">
        <f t="shared" si="6"/>
        <v>0</v>
      </c>
      <c r="V63" s="318">
        <f t="shared" si="1"/>
        <v>0</v>
      </c>
      <c r="W63" s="305"/>
      <c r="X63" s="311"/>
      <c r="Y63" s="311" t="str">
        <f t="shared" si="2"/>
        <v>intern personeel</v>
      </c>
      <c r="Z63" s="311">
        <f t="shared" si="3"/>
        <v>0</v>
      </c>
      <c r="AA63" s="319">
        <f t="shared" si="7"/>
        <v>0</v>
      </c>
      <c r="AB63" s="320">
        <f t="shared" si="8"/>
        <v>0</v>
      </c>
      <c r="AC63" s="320">
        <f t="shared" si="9"/>
        <v>0</v>
      </c>
      <c r="AD63" s="321">
        <f t="shared" si="10"/>
        <v>0</v>
      </c>
      <c r="AE63" s="321">
        <f t="shared" si="11"/>
        <v>0</v>
      </c>
      <c r="AF63" s="319">
        <f t="shared" si="12"/>
        <v>0</v>
      </c>
      <c r="AG63" s="322">
        <f t="shared" si="13"/>
        <v>0</v>
      </c>
      <c r="AH63" s="323">
        <f t="shared" si="14"/>
        <v>0</v>
      </c>
      <c r="AI63" s="323">
        <f t="shared" si="4"/>
        <v>0</v>
      </c>
      <c r="AJ63" s="311"/>
      <c r="AK63" s="25"/>
      <c r="AL63" s="25"/>
      <c r="AM63" s="21"/>
      <c r="AN63" s="21"/>
      <c r="AO63" s="21"/>
      <c r="AP63" s="21"/>
      <c r="AQ63" s="21"/>
      <c r="AR63" s="21"/>
      <c r="AS63" s="21"/>
      <c r="AT63" s="21"/>
    </row>
    <row r="64" spans="2:46" x14ac:dyDescent="0.3">
      <c r="B64" s="77"/>
      <c r="C64" s="76"/>
      <c r="D64" s="301">
        <v>45</v>
      </c>
      <c r="E64" s="415"/>
      <c r="F64" s="313"/>
      <c r="G64" s="302"/>
      <c r="H64" s="302"/>
      <c r="I64" s="302"/>
      <c r="J64" s="314"/>
      <c r="K64" s="302" t="s">
        <v>47</v>
      </c>
      <c r="L64" s="315"/>
      <c r="M64" s="304" t="str">
        <f t="shared" si="0"/>
        <v/>
      </c>
      <c r="N64" s="315" t="s">
        <v>67</v>
      </c>
      <c r="O64" s="316"/>
      <c r="P64" s="316"/>
      <c r="Q64" s="317"/>
      <c r="R64" s="317"/>
      <c r="S64" s="304">
        <f t="shared" si="5"/>
        <v>0</v>
      </c>
      <c r="T64" s="315"/>
      <c r="U64" s="304">
        <f t="shared" si="6"/>
        <v>0</v>
      </c>
      <c r="V64" s="318">
        <f t="shared" si="1"/>
        <v>0</v>
      </c>
      <c r="W64" s="305"/>
      <c r="X64" s="311"/>
      <c r="Y64" s="311" t="str">
        <f t="shared" si="2"/>
        <v>intern personeel</v>
      </c>
      <c r="Z64" s="311">
        <f t="shared" si="3"/>
        <v>0</v>
      </c>
      <c r="AA64" s="319">
        <f t="shared" si="7"/>
        <v>0</v>
      </c>
      <c r="AB64" s="320">
        <f t="shared" si="8"/>
        <v>0</v>
      </c>
      <c r="AC64" s="320">
        <f t="shared" si="9"/>
        <v>0</v>
      </c>
      <c r="AD64" s="321">
        <f t="shared" si="10"/>
        <v>0</v>
      </c>
      <c r="AE64" s="321">
        <f t="shared" si="11"/>
        <v>0</v>
      </c>
      <c r="AF64" s="319">
        <f t="shared" si="12"/>
        <v>0</v>
      </c>
      <c r="AG64" s="322">
        <f t="shared" si="13"/>
        <v>0</v>
      </c>
      <c r="AH64" s="323">
        <f t="shared" si="14"/>
        <v>0</v>
      </c>
      <c r="AI64" s="323">
        <f t="shared" si="4"/>
        <v>0</v>
      </c>
      <c r="AJ64" s="311"/>
      <c r="AK64" s="25"/>
      <c r="AL64" s="25"/>
      <c r="AM64" s="21"/>
      <c r="AN64" s="21"/>
      <c r="AO64" s="21"/>
      <c r="AP64" s="21"/>
      <c r="AQ64" s="21"/>
      <c r="AR64" s="21"/>
      <c r="AS64" s="21"/>
      <c r="AT64" s="21"/>
    </row>
    <row r="65" spans="2:46" x14ac:dyDescent="0.3">
      <c r="B65" s="77"/>
      <c r="C65" s="76"/>
      <c r="D65" s="301">
        <v>46</v>
      </c>
      <c r="E65" s="415"/>
      <c r="F65" s="313"/>
      <c r="G65" s="302"/>
      <c r="H65" s="302"/>
      <c r="I65" s="302"/>
      <c r="J65" s="314"/>
      <c r="K65" s="302" t="s">
        <v>47</v>
      </c>
      <c r="L65" s="315"/>
      <c r="M65" s="304" t="str">
        <f t="shared" si="0"/>
        <v/>
      </c>
      <c r="N65" s="315" t="s">
        <v>67</v>
      </c>
      <c r="O65" s="316"/>
      <c r="P65" s="316"/>
      <c r="Q65" s="317"/>
      <c r="R65" s="317"/>
      <c r="S65" s="304">
        <f t="shared" si="5"/>
        <v>0</v>
      </c>
      <c r="T65" s="315"/>
      <c r="U65" s="304">
        <f t="shared" si="6"/>
        <v>0</v>
      </c>
      <c r="V65" s="318">
        <f t="shared" si="1"/>
        <v>0</v>
      </c>
      <c r="W65" s="305"/>
      <c r="X65" s="311"/>
      <c r="Y65" s="311" t="str">
        <f t="shared" si="2"/>
        <v>intern personeel</v>
      </c>
      <c r="Z65" s="311">
        <f t="shared" si="3"/>
        <v>0</v>
      </c>
      <c r="AA65" s="319">
        <f t="shared" si="7"/>
        <v>0</v>
      </c>
      <c r="AB65" s="320">
        <f t="shared" si="8"/>
        <v>0</v>
      </c>
      <c r="AC65" s="320">
        <f t="shared" si="9"/>
        <v>0</v>
      </c>
      <c r="AD65" s="321">
        <f t="shared" si="10"/>
        <v>0</v>
      </c>
      <c r="AE65" s="321">
        <f t="shared" si="11"/>
        <v>0</v>
      </c>
      <c r="AF65" s="319">
        <f t="shared" si="12"/>
        <v>0</v>
      </c>
      <c r="AG65" s="322">
        <f t="shared" si="13"/>
        <v>0</v>
      </c>
      <c r="AH65" s="323">
        <f t="shared" si="14"/>
        <v>0</v>
      </c>
      <c r="AI65" s="323">
        <f t="shared" si="4"/>
        <v>0</v>
      </c>
      <c r="AJ65" s="311"/>
      <c r="AK65" s="25"/>
      <c r="AL65" s="25"/>
      <c r="AM65" s="21"/>
      <c r="AN65" s="21"/>
      <c r="AO65" s="21"/>
      <c r="AP65" s="21"/>
      <c r="AQ65" s="21"/>
      <c r="AR65" s="21"/>
      <c r="AS65" s="21"/>
      <c r="AT65" s="21"/>
    </row>
    <row r="66" spans="2:46" x14ac:dyDescent="0.3">
      <c r="B66" s="77"/>
      <c r="C66" s="76"/>
      <c r="D66" s="301">
        <v>47</v>
      </c>
      <c r="E66" s="415"/>
      <c r="F66" s="313"/>
      <c r="G66" s="302"/>
      <c r="H66" s="302"/>
      <c r="I66" s="302"/>
      <c r="J66" s="314"/>
      <c r="K66" s="302" t="s">
        <v>47</v>
      </c>
      <c r="L66" s="315"/>
      <c r="M66" s="304" t="str">
        <f t="shared" si="0"/>
        <v/>
      </c>
      <c r="N66" s="315" t="s">
        <v>67</v>
      </c>
      <c r="O66" s="316"/>
      <c r="P66" s="316"/>
      <c r="Q66" s="317"/>
      <c r="R66" s="317"/>
      <c r="S66" s="304">
        <f t="shared" si="5"/>
        <v>0</v>
      </c>
      <c r="T66" s="315"/>
      <c r="U66" s="304">
        <f t="shared" si="6"/>
        <v>0</v>
      </c>
      <c r="V66" s="318">
        <f t="shared" si="1"/>
        <v>0</v>
      </c>
      <c r="W66" s="305"/>
      <c r="X66" s="311"/>
      <c r="Y66" s="311" t="str">
        <f t="shared" si="2"/>
        <v>intern personeel</v>
      </c>
      <c r="Z66" s="311">
        <f t="shared" si="3"/>
        <v>0</v>
      </c>
      <c r="AA66" s="319">
        <f t="shared" si="7"/>
        <v>0</v>
      </c>
      <c r="AB66" s="320">
        <f t="shared" si="8"/>
        <v>0</v>
      </c>
      <c r="AC66" s="320">
        <f t="shared" si="9"/>
        <v>0</v>
      </c>
      <c r="AD66" s="321">
        <f t="shared" si="10"/>
        <v>0</v>
      </c>
      <c r="AE66" s="321">
        <f t="shared" si="11"/>
        <v>0</v>
      </c>
      <c r="AF66" s="319">
        <f t="shared" si="12"/>
        <v>0</v>
      </c>
      <c r="AG66" s="322">
        <f t="shared" si="13"/>
        <v>0</v>
      </c>
      <c r="AH66" s="323">
        <f t="shared" si="14"/>
        <v>0</v>
      </c>
      <c r="AI66" s="323">
        <f t="shared" si="4"/>
        <v>0</v>
      </c>
      <c r="AJ66" s="311"/>
      <c r="AK66" s="25"/>
      <c r="AL66" s="25"/>
      <c r="AM66" s="21"/>
      <c r="AN66" s="21"/>
      <c r="AO66" s="21"/>
      <c r="AP66" s="21"/>
      <c r="AQ66" s="21"/>
      <c r="AR66" s="21"/>
      <c r="AS66" s="21"/>
      <c r="AT66" s="21"/>
    </row>
    <row r="67" spans="2:46" x14ac:dyDescent="0.3">
      <c r="B67" s="77"/>
      <c r="C67" s="76"/>
      <c r="D67" s="301">
        <v>48</v>
      </c>
      <c r="E67" s="415"/>
      <c r="F67" s="313"/>
      <c r="G67" s="302"/>
      <c r="H67" s="302"/>
      <c r="I67" s="302"/>
      <c r="J67" s="314"/>
      <c r="K67" s="302" t="s">
        <v>47</v>
      </c>
      <c r="L67" s="315"/>
      <c r="M67" s="304" t="str">
        <f t="shared" si="0"/>
        <v/>
      </c>
      <c r="N67" s="315" t="s">
        <v>67</v>
      </c>
      <c r="O67" s="316"/>
      <c r="P67" s="316"/>
      <c r="Q67" s="317"/>
      <c r="R67" s="317"/>
      <c r="S67" s="304">
        <f t="shared" si="5"/>
        <v>0</v>
      </c>
      <c r="T67" s="315"/>
      <c r="U67" s="304">
        <f t="shared" si="6"/>
        <v>0</v>
      </c>
      <c r="V67" s="318">
        <f t="shared" si="1"/>
        <v>0</v>
      </c>
      <c r="W67" s="305"/>
      <c r="X67" s="311"/>
      <c r="Y67" s="311" t="str">
        <f t="shared" si="2"/>
        <v>intern personeel</v>
      </c>
      <c r="Z67" s="311">
        <f t="shared" si="3"/>
        <v>0</v>
      </c>
      <c r="AA67" s="319">
        <f t="shared" si="7"/>
        <v>0</v>
      </c>
      <c r="AB67" s="320">
        <f t="shared" si="8"/>
        <v>0</v>
      </c>
      <c r="AC67" s="320">
        <f t="shared" si="9"/>
        <v>0</v>
      </c>
      <c r="AD67" s="321">
        <f t="shared" si="10"/>
        <v>0</v>
      </c>
      <c r="AE67" s="321">
        <f t="shared" si="11"/>
        <v>0</v>
      </c>
      <c r="AF67" s="319">
        <f t="shared" si="12"/>
        <v>0</v>
      </c>
      <c r="AG67" s="322">
        <f t="shared" si="13"/>
        <v>0</v>
      </c>
      <c r="AH67" s="323">
        <f t="shared" si="14"/>
        <v>0</v>
      </c>
      <c r="AI67" s="323">
        <f t="shared" si="4"/>
        <v>0</v>
      </c>
      <c r="AJ67" s="311"/>
      <c r="AK67" s="25"/>
      <c r="AL67" s="25"/>
      <c r="AM67" s="21"/>
      <c r="AN67" s="21"/>
      <c r="AO67" s="21"/>
      <c r="AP67" s="21"/>
      <c r="AQ67" s="21"/>
      <c r="AR67" s="21"/>
      <c r="AS67" s="21"/>
      <c r="AT67" s="21"/>
    </row>
    <row r="68" spans="2:46" x14ac:dyDescent="0.3">
      <c r="B68" s="77"/>
      <c r="C68" s="76"/>
      <c r="D68" s="301">
        <v>49</v>
      </c>
      <c r="E68" s="415"/>
      <c r="F68" s="313"/>
      <c r="G68" s="302"/>
      <c r="H68" s="302"/>
      <c r="I68" s="302"/>
      <c r="J68" s="314"/>
      <c r="K68" s="302" t="s">
        <v>47</v>
      </c>
      <c r="L68" s="315"/>
      <c r="M68" s="304" t="str">
        <f t="shared" si="0"/>
        <v/>
      </c>
      <c r="N68" s="315" t="s">
        <v>67</v>
      </c>
      <c r="O68" s="316"/>
      <c r="P68" s="316"/>
      <c r="Q68" s="317"/>
      <c r="R68" s="317"/>
      <c r="S68" s="304">
        <f t="shared" si="5"/>
        <v>0</v>
      </c>
      <c r="T68" s="315"/>
      <c r="U68" s="304">
        <f t="shared" si="6"/>
        <v>0</v>
      </c>
      <c r="V68" s="318">
        <f t="shared" si="1"/>
        <v>0</v>
      </c>
      <c r="W68" s="305"/>
      <c r="X68" s="311"/>
      <c r="Y68" s="311" t="str">
        <f t="shared" si="2"/>
        <v>intern personeel</v>
      </c>
      <c r="Z68" s="311">
        <f t="shared" si="3"/>
        <v>0</v>
      </c>
      <c r="AA68" s="319">
        <f t="shared" si="7"/>
        <v>0</v>
      </c>
      <c r="AB68" s="320">
        <f t="shared" si="8"/>
        <v>0</v>
      </c>
      <c r="AC68" s="320">
        <f t="shared" si="9"/>
        <v>0</v>
      </c>
      <c r="AD68" s="321">
        <f t="shared" si="10"/>
        <v>0</v>
      </c>
      <c r="AE68" s="321">
        <f t="shared" si="11"/>
        <v>0</v>
      </c>
      <c r="AF68" s="319">
        <f t="shared" si="12"/>
        <v>0</v>
      </c>
      <c r="AG68" s="322">
        <f t="shared" si="13"/>
        <v>0</v>
      </c>
      <c r="AH68" s="323">
        <f t="shared" si="14"/>
        <v>0</v>
      </c>
      <c r="AI68" s="323">
        <f t="shared" si="4"/>
        <v>0</v>
      </c>
      <c r="AJ68" s="311"/>
      <c r="AK68" s="25"/>
      <c r="AL68" s="25"/>
      <c r="AM68" s="21"/>
      <c r="AN68" s="21"/>
      <c r="AO68" s="21"/>
      <c r="AP68" s="21"/>
      <c r="AQ68" s="21"/>
      <c r="AR68" s="21"/>
      <c r="AS68" s="21"/>
      <c r="AT68" s="21"/>
    </row>
    <row r="69" spans="2:46" x14ac:dyDescent="0.3">
      <c r="B69" s="77"/>
      <c r="C69" s="76"/>
      <c r="D69" s="301">
        <v>50</v>
      </c>
      <c r="E69" s="415"/>
      <c r="F69" s="313"/>
      <c r="G69" s="302"/>
      <c r="H69" s="302"/>
      <c r="I69" s="302"/>
      <c r="J69" s="314"/>
      <c r="K69" s="302" t="s">
        <v>47</v>
      </c>
      <c r="L69" s="315"/>
      <c r="M69" s="304" t="str">
        <f t="shared" si="0"/>
        <v/>
      </c>
      <c r="N69" s="315" t="s">
        <v>67</v>
      </c>
      <c r="O69" s="316"/>
      <c r="P69" s="316"/>
      <c r="Q69" s="317"/>
      <c r="R69" s="317"/>
      <c r="S69" s="304">
        <f t="shared" si="5"/>
        <v>0</v>
      </c>
      <c r="T69" s="315"/>
      <c r="U69" s="304">
        <f t="shared" si="6"/>
        <v>0</v>
      </c>
      <c r="V69" s="318">
        <f t="shared" si="1"/>
        <v>0</v>
      </c>
      <c r="W69" s="305"/>
      <c r="X69" s="311"/>
      <c r="Y69" s="311" t="str">
        <f t="shared" si="2"/>
        <v>intern personeel</v>
      </c>
      <c r="Z69" s="311">
        <f t="shared" si="3"/>
        <v>0</v>
      </c>
      <c r="AA69" s="319">
        <f t="shared" si="7"/>
        <v>0</v>
      </c>
      <c r="AB69" s="320">
        <f t="shared" si="8"/>
        <v>0</v>
      </c>
      <c r="AC69" s="320">
        <f t="shared" si="9"/>
        <v>0</v>
      </c>
      <c r="AD69" s="321">
        <f t="shared" si="10"/>
        <v>0</v>
      </c>
      <c r="AE69" s="321">
        <f t="shared" si="11"/>
        <v>0</v>
      </c>
      <c r="AF69" s="319">
        <f t="shared" si="12"/>
        <v>0</v>
      </c>
      <c r="AG69" s="322">
        <f t="shared" si="13"/>
        <v>0</v>
      </c>
      <c r="AH69" s="323">
        <f t="shared" si="14"/>
        <v>0</v>
      </c>
      <c r="AI69" s="323">
        <f t="shared" si="4"/>
        <v>0</v>
      </c>
      <c r="AJ69" s="311"/>
      <c r="AK69" s="25"/>
      <c r="AL69" s="25"/>
      <c r="AM69" s="21"/>
      <c r="AN69" s="21"/>
      <c r="AO69" s="21"/>
      <c r="AP69" s="21"/>
      <c r="AQ69" s="21"/>
      <c r="AR69" s="21"/>
      <c r="AS69" s="21"/>
      <c r="AT69" s="21"/>
    </row>
    <row r="70" spans="2:46" x14ac:dyDescent="0.3">
      <c r="B70" s="77"/>
      <c r="C70" s="76"/>
      <c r="D70" s="301">
        <v>51</v>
      </c>
      <c r="E70" s="415"/>
      <c r="F70" s="313"/>
      <c r="G70" s="302"/>
      <c r="H70" s="302"/>
      <c r="I70" s="302"/>
      <c r="J70" s="314"/>
      <c r="K70" s="302" t="s">
        <v>47</v>
      </c>
      <c r="L70" s="315"/>
      <c r="M70" s="304" t="str">
        <f t="shared" si="0"/>
        <v/>
      </c>
      <c r="N70" s="315" t="s">
        <v>67</v>
      </c>
      <c r="O70" s="316"/>
      <c r="P70" s="316"/>
      <c r="Q70" s="317"/>
      <c r="R70" s="317"/>
      <c r="S70" s="304">
        <f t="shared" si="5"/>
        <v>0</v>
      </c>
      <c r="T70" s="315"/>
      <c r="U70" s="304">
        <f t="shared" si="6"/>
        <v>0</v>
      </c>
      <c r="V70" s="318">
        <f t="shared" si="1"/>
        <v>0</v>
      </c>
      <c r="W70" s="305"/>
      <c r="X70" s="311"/>
      <c r="Y70" s="311" t="str">
        <f t="shared" si="2"/>
        <v>intern personeel</v>
      </c>
      <c r="Z70" s="311">
        <f t="shared" si="3"/>
        <v>0</v>
      </c>
      <c r="AA70" s="319">
        <f t="shared" si="7"/>
        <v>0</v>
      </c>
      <c r="AB70" s="320">
        <f t="shared" si="8"/>
        <v>0</v>
      </c>
      <c r="AC70" s="320">
        <f t="shared" si="9"/>
        <v>0</v>
      </c>
      <c r="AD70" s="321">
        <f t="shared" si="10"/>
        <v>0</v>
      </c>
      <c r="AE70" s="321">
        <f t="shared" si="11"/>
        <v>0</v>
      </c>
      <c r="AF70" s="319">
        <f t="shared" si="12"/>
        <v>0</v>
      </c>
      <c r="AG70" s="322">
        <f t="shared" si="13"/>
        <v>0</v>
      </c>
      <c r="AH70" s="323">
        <f t="shared" si="14"/>
        <v>0</v>
      </c>
      <c r="AI70" s="323">
        <f t="shared" si="4"/>
        <v>0</v>
      </c>
      <c r="AJ70" s="311"/>
      <c r="AK70" s="25"/>
      <c r="AL70" s="25"/>
      <c r="AM70" s="21"/>
      <c r="AN70" s="21"/>
      <c r="AO70" s="21"/>
      <c r="AP70" s="21"/>
      <c r="AQ70" s="21"/>
      <c r="AR70" s="21"/>
      <c r="AS70" s="21"/>
      <c r="AT70" s="21"/>
    </row>
    <row r="71" spans="2:46" x14ac:dyDescent="0.3">
      <c r="B71" s="77"/>
      <c r="C71" s="76"/>
      <c r="D71" s="301">
        <v>52</v>
      </c>
      <c r="E71" s="415"/>
      <c r="F71" s="313"/>
      <c r="G71" s="302"/>
      <c r="H71" s="302"/>
      <c r="I71" s="302"/>
      <c r="J71" s="314"/>
      <c r="K71" s="302" t="s">
        <v>47</v>
      </c>
      <c r="L71" s="315"/>
      <c r="M71" s="304" t="str">
        <f t="shared" si="0"/>
        <v/>
      </c>
      <c r="N71" s="315" t="s">
        <v>67</v>
      </c>
      <c r="O71" s="316"/>
      <c r="P71" s="316"/>
      <c r="Q71" s="317"/>
      <c r="R71" s="317"/>
      <c r="S71" s="304">
        <f t="shared" si="5"/>
        <v>0</v>
      </c>
      <c r="T71" s="315"/>
      <c r="U71" s="304">
        <f t="shared" si="6"/>
        <v>0</v>
      </c>
      <c r="V71" s="318">
        <f t="shared" si="1"/>
        <v>0</v>
      </c>
      <c r="W71" s="305"/>
      <c r="X71" s="311"/>
      <c r="Y71" s="311" t="str">
        <f t="shared" si="2"/>
        <v>intern personeel</v>
      </c>
      <c r="Z71" s="311">
        <f t="shared" si="3"/>
        <v>0</v>
      </c>
      <c r="AA71" s="319">
        <f t="shared" si="7"/>
        <v>0</v>
      </c>
      <c r="AB71" s="320">
        <f t="shared" si="8"/>
        <v>0</v>
      </c>
      <c r="AC71" s="320">
        <f t="shared" si="9"/>
        <v>0</v>
      </c>
      <c r="AD71" s="321">
        <f t="shared" si="10"/>
        <v>0</v>
      </c>
      <c r="AE71" s="321">
        <f t="shared" si="11"/>
        <v>0</v>
      </c>
      <c r="AF71" s="319">
        <f t="shared" si="12"/>
        <v>0</v>
      </c>
      <c r="AG71" s="322">
        <f t="shared" si="13"/>
        <v>0</v>
      </c>
      <c r="AH71" s="323">
        <f t="shared" si="14"/>
        <v>0</v>
      </c>
      <c r="AI71" s="323">
        <f t="shared" si="4"/>
        <v>0</v>
      </c>
      <c r="AJ71" s="311"/>
      <c r="AK71" s="25"/>
      <c r="AL71" s="25"/>
      <c r="AM71" s="21"/>
      <c r="AN71" s="21"/>
      <c r="AO71" s="21"/>
      <c r="AP71" s="21"/>
      <c r="AQ71" s="21"/>
      <c r="AR71" s="21"/>
      <c r="AS71" s="21"/>
      <c r="AT71" s="21"/>
    </row>
    <row r="72" spans="2:46" x14ac:dyDescent="0.3">
      <c r="B72" s="77"/>
      <c r="C72" s="76"/>
      <c r="D72" s="301">
        <v>53</v>
      </c>
      <c r="E72" s="415"/>
      <c r="F72" s="313"/>
      <c r="G72" s="302"/>
      <c r="H72" s="302"/>
      <c r="I72" s="302"/>
      <c r="J72" s="314"/>
      <c r="K72" s="302" t="s">
        <v>47</v>
      </c>
      <c r="L72" s="315"/>
      <c r="M72" s="304" t="str">
        <f t="shared" si="0"/>
        <v/>
      </c>
      <c r="N72" s="315" t="s">
        <v>67</v>
      </c>
      <c r="O72" s="316"/>
      <c r="P72" s="316"/>
      <c r="Q72" s="317"/>
      <c r="R72" s="317"/>
      <c r="S72" s="304">
        <f t="shared" si="5"/>
        <v>0</v>
      </c>
      <c r="T72" s="315"/>
      <c r="U72" s="304">
        <f t="shared" si="6"/>
        <v>0</v>
      </c>
      <c r="V72" s="318">
        <f t="shared" si="1"/>
        <v>0</v>
      </c>
      <c r="W72" s="305"/>
      <c r="X72" s="311"/>
      <c r="Y72" s="311" t="str">
        <f t="shared" si="2"/>
        <v>intern personeel</v>
      </c>
      <c r="Z72" s="311">
        <f t="shared" si="3"/>
        <v>0</v>
      </c>
      <c r="AA72" s="319">
        <f t="shared" si="7"/>
        <v>0</v>
      </c>
      <c r="AB72" s="320">
        <f t="shared" si="8"/>
        <v>0</v>
      </c>
      <c r="AC72" s="320">
        <f t="shared" si="9"/>
        <v>0</v>
      </c>
      <c r="AD72" s="321">
        <f t="shared" si="10"/>
        <v>0</v>
      </c>
      <c r="AE72" s="321">
        <f t="shared" si="11"/>
        <v>0</v>
      </c>
      <c r="AF72" s="319">
        <f t="shared" si="12"/>
        <v>0</v>
      </c>
      <c r="AG72" s="322">
        <f t="shared" si="13"/>
        <v>0</v>
      </c>
      <c r="AH72" s="323">
        <f t="shared" si="14"/>
        <v>0</v>
      </c>
      <c r="AI72" s="323">
        <f t="shared" si="4"/>
        <v>0</v>
      </c>
      <c r="AJ72" s="311"/>
      <c r="AK72" s="25"/>
      <c r="AL72" s="25"/>
      <c r="AM72" s="21"/>
      <c r="AN72" s="21"/>
      <c r="AO72" s="21"/>
      <c r="AP72" s="21"/>
      <c r="AQ72" s="21"/>
      <c r="AR72" s="21"/>
      <c r="AS72" s="21"/>
      <c r="AT72" s="21"/>
    </row>
    <row r="73" spans="2:46" x14ac:dyDescent="0.3">
      <c r="B73" s="77"/>
      <c r="C73" s="76"/>
      <c r="D73" s="301">
        <v>54</v>
      </c>
      <c r="E73" s="415"/>
      <c r="F73" s="313"/>
      <c r="G73" s="302"/>
      <c r="H73" s="302"/>
      <c r="I73" s="302"/>
      <c r="J73" s="314"/>
      <c r="K73" s="302" t="s">
        <v>47</v>
      </c>
      <c r="L73" s="315"/>
      <c r="M73" s="304" t="str">
        <f t="shared" si="0"/>
        <v/>
      </c>
      <c r="N73" s="315" t="s">
        <v>67</v>
      </c>
      <c r="O73" s="316"/>
      <c r="P73" s="316"/>
      <c r="Q73" s="317"/>
      <c r="R73" s="317"/>
      <c r="S73" s="304">
        <f t="shared" si="5"/>
        <v>0</v>
      </c>
      <c r="T73" s="315"/>
      <c r="U73" s="304">
        <f t="shared" si="6"/>
        <v>0</v>
      </c>
      <c r="V73" s="318">
        <f t="shared" si="1"/>
        <v>0</v>
      </c>
      <c r="W73" s="305"/>
      <c r="X73" s="311"/>
      <c r="Y73" s="311" t="str">
        <f t="shared" si="2"/>
        <v>intern personeel</v>
      </c>
      <c r="Z73" s="311">
        <f t="shared" si="3"/>
        <v>0</v>
      </c>
      <c r="AA73" s="319">
        <f t="shared" si="7"/>
        <v>0</v>
      </c>
      <c r="AB73" s="320">
        <f t="shared" si="8"/>
        <v>0</v>
      </c>
      <c r="AC73" s="320">
        <f t="shared" si="9"/>
        <v>0</v>
      </c>
      <c r="AD73" s="321">
        <f t="shared" si="10"/>
        <v>0</v>
      </c>
      <c r="AE73" s="321">
        <f t="shared" si="11"/>
        <v>0</v>
      </c>
      <c r="AF73" s="319">
        <f t="shared" si="12"/>
        <v>0</v>
      </c>
      <c r="AG73" s="322">
        <f t="shared" si="13"/>
        <v>0</v>
      </c>
      <c r="AH73" s="323">
        <f t="shared" si="14"/>
        <v>0</v>
      </c>
      <c r="AI73" s="323">
        <f t="shared" si="4"/>
        <v>0</v>
      </c>
      <c r="AJ73" s="311"/>
      <c r="AK73" s="25"/>
      <c r="AL73" s="25"/>
      <c r="AM73" s="21"/>
      <c r="AN73" s="21"/>
      <c r="AO73" s="21"/>
      <c r="AP73" s="21"/>
      <c r="AQ73" s="21"/>
      <c r="AR73" s="21"/>
      <c r="AS73" s="21"/>
      <c r="AT73" s="21"/>
    </row>
    <row r="74" spans="2:46" x14ac:dyDescent="0.3">
      <c r="B74" s="77"/>
      <c r="C74" s="76"/>
      <c r="D74" s="301">
        <v>55</v>
      </c>
      <c r="E74" s="415"/>
      <c r="F74" s="313"/>
      <c r="G74" s="302"/>
      <c r="H74" s="302"/>
      <c r="I74" s="302"/>
      <c r="J74" s="314"/>
      <c r="K74" s="302" t="s">
        <v>47</v>
      </c>
      <c r="L74" s="315"/>
      <c r="M74" s="304" t="str">
        <f t="shared" si="0"/>
        <v/>
      </c>
      <c r="N74" s="315" t="s">
        <v>67</v>
      </c>
      <c r="O74" s="316"/>
      <c r="P74" s="316"/>
      <c r="Q74" s="317"/>
      <c r="R74" s="317"/>
      <c r="S74" s="304">
        <f t="shared" si="5"/>
        <v>0</v>
      </c>
      <c r="T74" s="315"/>
      <c r="U74" s="304">
        <f t="shared" si="6"/>
        <v>0</v>
      </c>
      <c r="V74" s="318">
        <f t="shared" si="1"/>
        <v>0</v>
      </c>
      <c r="W74" s="305"/>
      <c r="X74" s="311"/>
      <c r="Y74" s="311" t="str">
        <f t="shared" si="2"/>
        <v>intern personeel</v>
      </c>
      <c r="Z74" s="311">
        <f t="shared" si="3"/>
        <v>0</v>
      </c>
      <c r="AA74" s="319">
        <f t="shared" si="7"/>
        <v>0</v>
      </c>
      <c r="AB74" s="320">
        <f t="shared" si="8"/>
        <v>0</v>
      </c>
      <c r="AC74" s="320">
        <f t="shared" si="9"/>
        <v>0</v>
      </c>
      <c r="AD74" s="321">
        <f t="shared" si="10"/>
        <v>0</v>
      </c>
      <c r="AE74" s="321">
        <f t="shared" si="11"/>
        <v>0</v>
      </c>
      <c r="AF74" s="319">
        <f t="shared" si="12"/>
        <v>0</v>
      </c>
      <c r="AG74" s="322">
        <f t="shared" si="13"/>
        <v>0</v>
      </c>
      <c r="AH74" s="323">
        <f t="shared" si="14"/>
        <v>0</v>
      </c>
      <c r="AI74" s="323">
        <f t="shared" si="4"/>
        <v>0</v>
      </c>
      <c r="AJ74" s="311"/>
      <c r="AK74" s="25"/>
      <c r="AL74" s="25"/>
      <c r="AM74" s="21"/>
      <c r="AN74" s="21"/>
      <c r="AO74" s="21"/>
      <c r="AP74" s="21"/>
      <c r="AQ74" s="21"/>
      <c r="AR74" s="21"/>
      <c r="AS74" s="21"/>
      <c r="AT74" s="21"/>
    </row>
    <row r="75" spans="2:46" x14ac:dyDescent="0.3">
      <c r="B75" s="77"/>
      <c r="C75" s="76"/>
      <c r="D75" s="301">
        <v>56</v>
      </c>
      <c r="E75" s="415"/>
      <c r="F75" s="313"/>
      <c r="G75" s="302"/>
      <c r="H75" s="302"/>
      <c r="I75" s="302"/>
      <c r="J75" s="314"/>
      <c r="K75" s="302" t="s">
        <v>47</v>
      </c>
      <c r="L75" s="315"/>
      <c r="M75" s="304" t="str">
        <f t="shared" si="0"/>
        <v/>
      </c>
      <c r="N75" s="315" t="s">
        <v>67</v>
      </c>
      <c r="O75" s="316"/>
      <c r="P75" s="316"/>
      <c r="Q75" s="317"/>
      <c r="R75" s="317"/>
      <c r="S75" s="304">
        <f t="shared" si="5"/>
        <v>0</v>
      </c>
      <c r="T75" s="315"/>
      <c r="U75" s="304">
        <f t="shared" si="6"/>
        <v>0</v>
      </c>
      <c r="V75" s="318">
        <f t="shared" si="1"/>
        <v>0</v>
      </c>
      <c r="W75" s="305"/>
      <c r="X75" s="311"/>
      <c r="Y75" s="311" t="str">
        <f t="shared" si="2"/>
        <v>intern personeel</v>
      </c>
      <c r="Z75" s="311">
        <f t="shared" si="3"/>
        <v>0</v>
      </c>
      <c r="AA75" s="319">
        <f t="shared" si="7"/>
        <v>0</v>
      </c>
      <c r="AB75" s="320">
        <f t="shared" si="8"/>
        <v>0</v>
      </c>
      <c r="AC75" s="320">
        <f t="shared" si="9"/>
        <v>0</v>
      </c>
      <c r="AD75" s="321">
        <f t="shared" si="10"/>
        <v>0</v>
      </c>
      <c r="AE75" s="321">
        <f t="shared" si="11"/>
        <v>0</v>
      </c>
      <c r="AF75" s="319">
        <f t="shared" si="12"/>
        <v>0</v>
      </c>
      <c r="AG75" s="322">
        <f t="shared" si="13"/>
        <v>0</v>
      </c>
      <c r="AH75" s="323">
        <f t="shared" si="14"/>
        <v>0</v>
      </c>
      <c r="AI75" s="323">
        <f t="shared" si="4"/>
        <v>0</v>
      </c>
      <c r="AJ75" s="311"/>
      <c r="AK75" s="25"/>
      <c r="AL75" s="25"/>
      <c r="AM75" s="21"/>
      <c r="AN75" s="21"/>
      <c r="AO75" s="21"/>
      <c r="AP75" s="21"/>
      <c r="AQ75" s="21"/>
      <c r="AR75" s="21"/>
      <c r="AS75" s="21"/>
      <c r="AT75" s="21"/>
    </row>
    <row r="76" spans="2:46" x14ac:dyDescent="0.3">
      <c r="B76" s="77"/>
      <c r="C76" s="76"/>
      <c r="D76" s="301">
        <v>57</v>
      </c>
      <c r="E76" s="415"/>
      <c r="F76" s="313"/>
      <c r="G76" s="302"/>
      <c r="H76" s="302"/>
      <c r="I76" s="302"/>
      <c r="J76" s="314"/>
      <c r="K76" s="302" t="s">
        <v>47</v>
      </c>
      <c r="L76" s="315"/>
      <c r="M76" s="304" t="str">
        <f t="shared" si="0"/>
        <v/>
      </c>
      <c r="N76" s="315" t="s">
        <v>67</v>
      </c>
      <c r="O76" s="316"/>
      <c r="P76" s="316"/>
      <c r="Q76" s="317"/>
      <c r="R76" s="317"/>
      <c r="S76" s="304">
        <f t="shared" si="5"/>
        <v>0</v>
      </c>
      <c r="T76" s="315"/>
      <c r="U76" s="304">
        <f t="shared" si="6"/>
        <v>0</v>
      </c>
      <c r="V76" s="318">
        <f t="shared" si="1"/>
        <v>0</v>
      </c>
      <c r="W76" s="305"/>
      <c r="X76" s="311"/>
      <c r="Y76" s="311" t="str">
        <f t="shared" si="2"/>
        <v>intern personeel</v>
      </c>
      <c r="Z76" s="311">
        <f t="shared" si="3"/>
        <v>0</v>
      </c>
      <c r="AA76" s="319">
        <f t="shared" si="7"/>
        <v>0</v>
      </c>
      <c r="AB76" s="320">
        <f t="shared" si="8"/>
        <v>0</v>
      </c>
      <c r="AC76" s="320">
        <f t="shared" si="9"/>
        <v>0</v>
      </c>
      <c r="AD76" s="321">
        <f t="shared" si="10"/>
        <v>0</v>
      </c>
      <c r="AE76" s="321">
        <f t="shared" si="11"/>
        <v>0</v>
      </c>
      <c r="AF76" s="319">
        <f t="shared" si="12"/>
        <v>0</v>
      </c>
      <c r="AG76" s="322">
        <f t="shared" si="13"/>
        <v>0</v>
      </c>
      <c r="AH76" s="323">
        <f t="shared" si="14"/>
        <v>0</v>
      </c>
      <c r="AI76" s="323">
        <f t="shared" si="4"/>
        <v>0</v>
      </c>
      <c r="AJ76" s="311"/>
      <c r="AK76" s="25"/>
      <c r="AL76" s="25"/>
      <c r="AM76" s="21"/>
      <c r="AN76" s="21"/>
      <c r="AO76" s="21"/>
      <c r="AP76" s="21"/>
      <c r="AQ76" s="21"/>
      <c r="AR76" s="21"/>
      <c r="AS76" s="21"/>
      <c r="AT76" s="21"/>
    </row>
    <row r="77" spans="2:46" x14ac:dyDescent="0.3">
      <c r="B77" s="77"/>
      <c r="C77" s="76"/>
      <c r="D77" s="301">
        <v>58</v>
      </c>
      <c r="E77" s="415"/>
      <c r="F77" s="313"/>
      <c r="G77" s="302"/>
      <c r="H77" s="302"/>
      <c r="I77" s="302"/>
      <c r="J77" s="314"/>
      <c r="K77" s="302" t="s">
        <v>47</v>
      </c>
      <c r="L77" s="315"/>
      <c r="M77" s="304" t="str">
        <f t="shared" si="0"/>
        <v/>
      </c>
      <c r="N77" s="315" t="s">
        <v>67</v>
      </c>
      <c r="O77" s="316"/>
      <c r="P77" s="316"/>
      <c r="Q77" s="317"/>
      <c r="R77" s="317"/>
      <c r="S77" s="304">
        <f t="shared" si="5"/>
        <v>0</v>
      </c>
      <c r="T77" s="315"/>
      <c r="U77" s="304">
        <f t="shared" si="6"/>
        <v>0</v>
      </c>
      <c r="V77" s="318">
        <f t="shared" si="1"/>
        <v>0</v>
      </c>
      <c r="W77" s="305"/>
      <c r="X77" s="311"/>
      <c r="Y77" s="311" t="str">
        <f t="shared" si="2"/>
        <v>intern personeel</v>
      </c>
      <c r="Z77" s="311">
        <f t="shared" si="3"/>
        <v>0</v>
      </c>
      <c r="AA77" s="319">
        <f t="shared" si="7"/>
        <v>0</v>
      </c>
      <c r="AB77" s="320">
        <f t="shared" si="8"/>
        <v>0</v>
      </c>
      <c r="AC77" s="320">
        <f t="shared" si="9"/>
        <v>0</v>
      </c>
      <c r="AD77" s="321">
        <f t="shared" si="10"/>
        <v>0</v>
      </c>
      <c r="AE77" s="321">
        <f t="shared" si="11"/>
        <v>0</v>
      </c>
      <c r="AF77" s="319">
        <f t="shared" si="12"/>
        <v>0</v>
      </c>
      <c r="AG77" s="322">
        <f t="shared" si="13"/>
        <v>0</v>
      </c>
      <c r="AH77" s="323">
        <f t="shared" si="14"/>
        <v>0</v>
      </c>
      <c r="AI77" s="323">
        <f t="shared" si="4"/>
        <v>0</v>
      </c>
      <c r="AJ77" s="311"/>
      <c r="AK77" s="25"/>
      <c r="AL77" s="25"/>
      <c r="AM77" s="21"/>
      <c r="AN77" s="21"/>
      <c r="AO77" s="21"/>
      <c r="AP77" s="21"/>
      <c r="AQ77" s="21"/>
      <c r="AR77" s="21"/>
      <c r="AS77" s="21"/>
      <c r="AT77" s="21"/>
    </row>
    <row r="78" spans="2:46" x14ac:dyDescent="0.3">
      <c r="B78" s="77"/>
      <c r="C78" s="76"/>
      <c r="D78" s="301">
        <v>59</v>
      </c>
      <c r="E78" s="415"/>
      <c r="F78" s="313"/>
      <c r="G78" s="302"/>
      <c r="H78" s="302"/>
      <c r="I78" s="302"/>
      <c r="J78" s="314"/>
      <c r="K78" s="302" t="s">
        <v>47</v>
      </c>
      <c r="L78" s="315"/>
      <c r="M78" s="304" t="str">
        <f t="shared" si="0"/>
        <v/>
      </c>
      <c r="N78" s="315" t="s">
        <v>67</v>
      </c>
      <c r="O78" s="316"/>
      <c r="P78" s="316"/>
      <c r="Q78" s="317"/>
      <c r="R78" s="317"/>
      <c r="S78" s="304">
        <f t="shared" si="5"/>
        <v>0</v>
      </c>
      <c r="T78" s="315"/>
      <c r="U78" s="304">
        <f t="shared" si="6"/>
        <v>0</v>
      </c>
      <c r="V78" s="318">
        <f t="shared" si="1"/>
        <v>0</v>
      </c>
      <c r="W78" s="305"/>
      <c r="X78" s="311"/>
      <c r="Y78" s="311" t="str">
        <f t="shared" si="2"/>
        <v>intern personeel</v>
      </c>
      <c r="Z78" s="311">
        <f t="shared" si="3"/>
        <v>0</v>
      </c>
      <c r="AA78" s="319">
        <f t="shared" si="7"/>
        <v>0</v>
      </c>
      <c r="AB78" s="320">
        <f t="shared" si="8"/>
        <v>0</v>
      </c>
      <c r="AC78" s="320">
        <f t="shared" si="9"/>
        <v>0</v>
      </c>
      <c r="AD78" s="321">
        <f t="shared" si="10"/>
        <v>0</v>
      </c>
      <c r="AE78" s="321">
        <f t="shared" si="11"/>
        <v>0</v>
      </c>
      <c r="AF78" s="319">
        <f t="shared" si="12"/>
        <v>0</v>
      </c>
      <c r="AG78" s="322">
        <f t="shared" si="13"/>
        <v>0</v>
      </c>
      <c r="AH78" s="323">
        <f t="shared" si="14"/>
        <v>0</v>
      </c>
      <c r="AI78" s="323">
        <f t="shared" si="4"/>
        <v>0</v>
      </c>
      <c r="AJ78" s="311"/>
      <c r="AK78" s="25"/>
      <c r="AL78" s="25"/>
      <c r="AM78" s="21"/>
      <c r="AN78" s="21"/>
      <c r="AO78" s="21"/>
      <c r="AP78" s="21"/>
      <c r="AQ78" s="21"/>
      <c r="AR78" s="21"/>
      <c r="AS78" s="21"/>
      <c r="AT78" s="21"/>
    </row>
    <row r="79" spans="2:46" x14ac:dyDescent="0.3">
      <c r="B79" s="77"/>
      <c r="C79" s="76"/>
      <c r="D79" s="301">
        <v>60</v>
      </c>
      <c r="E79" s="415"/>
      <c r="F79" s="313"/>
      <c r="G79" s="302"/>
      <c r="H79" s="302"/>
      <c r="I79" s="302"/>
      <c r="J79" s="314"/>
      <c r="K79" s="302" t="s">
        <v>47</v>
      </c>
      <c r="L79" s="315"/>
      <c r="M79" s="304" t="str">
        <f t="shared" si="0"/>
        <v/>
      </c>
      <c r="N79" s="315" t="s">
        <v>67</v>
      </c>
      <c r="O79" s="316"/>
      <c r="P79" s="316"/>
      <c r="Q79" s="317"/>
      <c r="R79" s="317"/>
      <c r="S79" s="304">
        <f t="shared" si="5"/>
        <v>0</v>
      </c>
      <c r="T79" s="315"/>
      <c r="U79" s="304">
        <f t="shared" si="6"/>
        <v>0</v>
      </c>
      <c r="V79" s="318">
        <f t="shared" si="1"/>
        <v>0</v>
      </c>
      <c r="W79" s="305"/>
      <c r="X79" s="311"/>
      <c r="Y79" s="311" t="str">
        <f t="shared" si="2"/>
        <v>intern personeel</v>
      </c>
      <c r="Z79" s="311">
        <f t="shared" si="3"/>
        <v>0</v>
      </c>
      <c r="AA79" s="319">
        <f t="shared" si="7"/>
        <v>0</v>
      </c>
      <c r="AB79" s="320">
        <f t="shared" si="8"/>
        <v>0</v>
      </c>
      <c r="AC79" s="320">
        <f t="shared" si="9"/>
        <v>0</v>
      </c>
      <c r="AD79" s="321">
        <f t="shared" si="10"/>
        <v>0</v>
      </c>
      <c r="AE79" s="321">
        <f t="shared" si="11"/>
        <v>0</v>
      </c>
      <c r="AF79" s="319">
        <f t="shared" si="12"/>
        <v>0</v>
      </c>
      <c r="AG79" s="322">
        <f t="shared" si="13"/>
        <v>0</v>
      </c>
      <c r="AH79" s="323">
        <f t="shared" si="14"/>
        <v>0</v>
      </c>
      <c r="AI79" s="323">
        <f t="shared" si="4"/>
        <v>0</v>
      </c>
      <c r="AJ79" s="311"/>
      <c r="AK79" s="25"/>
      <c r="AL79" s="25"/>
      <c r="AM79" s="21"/>
      <c r="AN79" s="21"/>
      <c r="AO79" s="21"/>
      <c r="AP79" s="21"/>
      <c r="AQ79" s="21"/>
      <c r="AR79" s="21"/>
      <c r="AS79" s="21"/>
      <c r="AT79" s="21"/>
    </row>
    <row r="80" spans="2:46" x14ac:dyDescent="0.3">
      <c r="B80" s="77"/>
      <c r="C80" s="76"/>
      <c r="D80" s="301">
        <v>61</v>
      </c>
      <c r="E80" s="415"/>
      <c r="F80" s="313"/>
      <c r="G80" s="302"/>
      <c r="H80" s="302"/>
      <c r="I80" s="302"/>
      <c r="J80" s="314"/>
      <c r="K80" s="302" t="s">
        <v>47</v>
      </c>
      <c r="L80" s="315"/>
      <c r="M80" s="304" t="str">
        <f t="shared" si="0"/>
        <v/>
      </c>
      <c r="N80" s="315" t="s">
        <v>67</v>
      </c>
      <c r="O80" s="316"/>
      <c r="P80" s="316"/>
      <c r="Q80" s="317"/>
      <c r="R80" s="317"/>
      <c r="S80" s="304">
        <f t="shared" si="5"/>
        <v>0</v>
      </c>
      <c r="T80" s="315"/>
      <c r="U80" s="304">
        <f t="shared" si="6"/>
        <v>0</v>
      </c>
      <c r="V80" s="318">
        <f t="shared" si="1"/>
        <v>0</v>
      </c>
      <c r="W80" s="305"/>
      <c r="X80" s="311"/>
      <c r="Y80" s="311" t="str">
        <f t="shared" si="2"/>
        <v>intern personeel</v>
      </c>
      <c r="Z80" s="311">
        <f t="shared" si="3"/>
        <v>0</v>
      </c>
      <c r="AA80" s="319">
        <f t="shared" si="7"/>
        <v>0</v>
      </c>
      <c r="AB80" s="320">
        <f t="shared" si="8"/>
        <v>0</v>
      </c>
      <c r="AC80" s="320">
        <f t="shared" si="9"/>
        <v>0</v>
      </c>
      <c r="AD80" s="321">
        <f t="shared" si="10"/>
        <v>0</v>
      </c>
      <c r="AE80" s="321">
        <f t="shared" si="11"/>
        <v>0</v>
      </c>
      <c r="AF80" s="319">
        <f t="shared" si="12"/>
        <v>0</v>
      </c>
      <c r="AG80" s="322">
        <f t="shared" si="13"/>
        <v>0</v>
      </c>
      <c r="AH80" s="323">
        <f t="shared" si="14"/>
        <v>0</v>
      </c>
      <c r="AI80" s="323">
        <f t="shared" si="4"/>
        <v>0</v>
      </c>
      <c r="AJ80" s="311"/>
      <c r="AK80" s="25"/>
      <c r="AL80" s="25"/>
      <c r="AM80" s="21"/>
      <c r="AN80" s="21"/>
      <c r="AO80" s="21"/>
      <c r="AP80" s="21"/>
      <c r="AQ80" s="21"/>
      <c r="AR80" s="21"/>
      <c r="AS80" s="21"/>
      <c r="AT80" s="21"/>
    </row>
    <row r="81" spans="2:46" x14ac:dyDescent="0.3">
      <c r="B81" s="77"/>
      <c r="C81" s="76"/>
      <c r="D81" s="301">
        <v>62</v>
      </c>
      <c r="E81" s="415"/>
      <c r="F81" s="313"/>
      <c r="G81" s="302"/>
      <c r="H81" s="302"/>
      <c r="I81" s="302"/>
      <c r="J81" s="314"/>
      <c r="K81" s="302" t="s">
        <v>47</v>
      </c>
      <c r="L81" s="315"/>
      <c r="M81" s="304" t="str">
        <f t="shared" si="0"/>
        <v/>
      </c>
      <c r="N81" s="315" t="s">
        <v>67</v>
      </c>
      <c r="O81" s="316"/>
      <c r="P81" s="316"/>
      <c r="Q81" s="317"/>
      <c r="R81" s="317"/>
      <c r="S81" s="304">
        <f t="shared" si="5"/>
        <v>0</v>
      </c>
      <c r="T81" s="315"/>
      <c r="U81" s="304">
        <f t="shared" si="6"/>
        <v>0</v>
      </c>
      <c r="V81" s="318">
        <f t="shared" si="1"/>
        <v>0</v>
      </c>
      <c r="W81" s="305"/>
      <c r="X81" s="311"/>
      <c r="Y81" s="311" t="str">
        <f t="shared" si="2"/>
        <v>intern personeel</v>
      </c>
      <c r="Z81" s="311">
        <f t="shared" si="3"/>
        <v>0</v>
      </c>
      <c r="AA81" s="319">
        <f t="shared" si="7"/>
        <v>0</v>
      </c>
      <c r="AB81" s="320">
        <f t="shared" si="8"/>
        <v>0</v>
      </c>
      <c r="AC81" s="320">
        <f t="shared" si="9"/>
        <v>0</v>
      </c>
      <c r="AD81" s="321">
        <f t="shared" si="10"/>
        <v>0</v>
      </c>
      <c r="AE81" s="321">
        <f t="shared" si="11"/>
        <v>0</v>
      </c>
      <c r="AF81" s="319">
        <f t="shared" si="12"/>
        <v>0</v>
      </c>
      <c r="AG81" s="322">
        <f t="shared" si="13"/>
        <v>0</v>
      </c>
      <c r="AH81" s="323">
        <f t="shared" si="14"/>
        <v>0</v>
      </c>
      <c r="AI81" s="323">
        <f t="shared" si="4"/>
        <v>0</v>
      </c>
      <c r="AJ81" s="311"/>
      <c r="AK81" s="25"/>
      <c r="AL81" s="25"/>
      <c r="AM81" s="21"/>
      <c r="AN81" s="21"/>
      <c r="AO81" s="21"/>
      <c r="AP81" s="21"/>
      <c r="AQ81" s="21"/>
      <c r="AR81" s="21"/>
      <c r="AS81" s="21"/>
      <c r="AT81" s="21"/>
    </row>
    <row r="82" spans="2:46" x14ac:dyDescent="0.3">
      <c r="B82" s="77"/>
      <c r="C82" s="76"/>
      <c r="D82" s="301">
        <v>63</v>
      </c>
      <c r="E82" s="415"/>
      <c r="F82" s="313"/>
      <c r="G82" s="302"/>
      <c r="H82" s="302"/>
      <c r="I82" s="302"/>
      <c r="J82" s="314"/>
      <c r="K82" s="302" t="s">
        <v>47</v>
      </c>
      <c r="L82" s="315"/>
      <c r="M82" s="304" t="str">
        <f t="shared" si="0"/>
        <v/>
      </c>
      <c r="N82" s="315" t="s">
        <v>67</v>
      </c>
      <c r="O82" s="316"/>
      <c r="P82" s="316"/>
      <c r="Q82" s="317"/>
      <c r="R82" s="317"/>
      <c r="S82" s="304">
        <f t="shared" si="5"/>
        <v>0</v>
      </c>
      <c r="T82" s="315"/>
      <c r="U82" s="304">
        <f t="shared" si="6"/>
        <v>0</v>
      </c>
      <c r="V82" s="318">
        <f t="shared" si="1"/>
        <v>0</v>
      </c>
      <c r="W82" s="305"/>
      <c r="X82" s="311"/>
      <c r="Y82" s="311" t="str">
        <f t="shared" si="2"/>
        <v>intern personeel</v>
      </c>
      <c r="Z82" s="311">
        <f t="shared" si="3"/>
        <v>0</v>
      </c>
      <c r="AA82" s="319">
        <f t="shared" si="7"/>
        <v>0</v>
      </c>
      <c r="AB82" s="320">
        <f t="shared" si="8"/>
        <v>0</v>
      </c>
      <c r="AC82" s="320">
        <f t="shared" si="9"/>
        <v>0</v>
      </c>
      <c r="AD82" s="321">
        <f t="shared" si="10"/>
        <v>0</v>
      </c>
      <c r="AE82" s="321">
        <f t="shared" si="11"/>
        <v>0</v>
      </c>
      <c r="AF82" s="319">
        <f t="shared" si="12"/>
        <v>0</v>
      </c>
      <c r="AG82" s="322">
        <f t="shared" si="13"/>
        <v>0</v>
      </c>
      <c r="AH82" s="323">
        <f t="shared" si="14"/>
        <v>0</v>
      </c>
      <c r="AI82" s="323">
        <f t="shared" si="4"/>
        <v>0</v>
      </c>
      <c r="AJ82" s="311"/>
      <c r="AK82" s="25"/>
      <c r="AL82" s="25"/>
      <c r="AM82" s="21"/>
      <c r="AN82" s="21"/>
      <c r="AO82" s="21"/>
      <c r="AP82" s="21"/>
      <c r="AQ82" s="21"/>
      <c r="AR82" s="21"/>
      <c r="AS82" s="21"/>
      <c r="AT82" s="21"/>
    </row>
    <row r="83" spans="2:46" x14ac:dyDescent="0.3">
      <c r="B83" s="77"/>
      <c r="C83" s="76"/>
      <c r="D83" s="301">
        <v>64</v>
      </c>
      <c r="E83" s="415"/>
      <c r="F83" s="313"/>
      <c r="G83" s="302"/>
      <c r="H83" s="302"/>
      <c r="I83" s="302"/>
      <c r="J83" s="314"/>
      <c r="K83" s="302" t="s">
        <v>47</v>
      </c>
      <c r="L83" s="315"/>
      <c r="M83" s="304" t="str">
        <f t="shared" si="0"/>
        <v/>
      </c>
      <c r="N83" s="315" t="s">
        <v>67</v>
      </c>
      <c r="O83" s="316"/>
      <c r="P83" s="316"/>
      <c r="Q83" s="317"/>
      <c r="R83" s="317"/>
      <c r="S83" s="304">
        <f t="shared" si="5"/>
        <v>0</v>
      </c>
      <c r="T83" s="315"/>
      <c r="U83" s="304">
        <f t="shared" si="6"/>
        <v>0</v>
      </c>
      <c r="V83" s="318">
        <f t="shared" si="1"/>
        <v>0</v>
      </c>
      <c r="W83" s="305"/>
      <c r="X83" s="311"/>
      <c r="Y83" s="311" t="str">
        <f t="shared" si="2"/>
        <v>intern personeel</v>
      </c>
      <c r="Z83" s="311">
        <f t="shared" si="3"/>
        <v>0</v>
      </c>
      <c r="AA83" s="319">
        <f t="shared" si="7"/>
        <v>0</v>
      </c>
      <c r="AB83" s="320">
        <f t="shared" si="8"/>
        <v>0</v>
      </c>
      <c r="AC83" s="320">
        <f t="shared" si="9"/>
        <v>0</v>
      </c>
      <c r="AD83" s="321">
        <f t="shared" si="10"/>
        <v>0</v>
      </c>
      <c r="AE83" s="321">
        <f t="shared" si="11"/>
        <v>0</v>
      </c>
      <c r="AF83" s="319">
        <f t="shared" si="12"/>
        <v>0</v>
      </c>
      <c r="AG83" s="322">
        <f t="shared" si="13"/>
        <v>0</v>
      </c>
      <c r="AH83" s="323">
        <f t="shared" si="14"/>
        <v>0</v>
      </c>
      <c r="AI83" s="323">
        <f t="shared" si="4"/>
        <v>0</v>
      </c>
      <c r="AJ83" s="311"/>
      <c r="AK83" s="25"/>
      <c r="AL83" s="25"/>
      <c r="AM83" s="21"/>
      <c r="AN83" s="21"/>
      <c r="AO83" s="21"/>
      <c r="AP83" s="21"/>
      <c r="AQ83" s="21"/>
      <c r="AR83" s="21"/>
      <c r="AS83" s="21"/>
      <c r="AT83" s="21"/>
    </row>
    <row r="84" spans="2:46" x14ac:dyDescent="0.3">
      <c r="B84" s="77"/>
      <c r="C84" s="76"/>
      <c r="D84" s="301">
        <v>65</v>
      </c>
      <c r="E84" s="415"/>
      <c r="F84" s="313"/>
      <c r="G84" s="302"/>
      <c r="H84" s="302"/>
      <c r="I84" s="302"/>
      <c r="J84" s="314"/>
      <c r="K84" s="302" t="s">
        <v>47</v>
      </c>
      <c r="L84" s="315"/>
      <c r="M84" s="304" t="str">
        <f t="shared" ref="M84:M147" si="15">IF(K84="","",IF(L84="","",IF(K84="managementvennootschap",100,IF(K84="zelfstandige",IF(L84&gt;$Y$3,100,IF(L84&gt;=0,L84/1720)),IF(L84&gt;$Y$1,100,IF(L84&gt;=0,L84*0.012,""))))))</f>
        <v/>
      </c>
      <c r="N84" s="315" t="s">
        <v>67</v>
      </c>
      <c r="O84" s="316"/>
      <c r="P84" s="316"/>
      <c r="Q84" s="317"/>
      <c r="R84" s="317"/>
      <c r="S84" s="304">
        <f t="shared" si="5"/>
        <v>0</v>
      </c>
      <c r="T84" s="315"/>
      <c r="U84" s="304">
        <f t="shared" si="6"/>
        <v>0</v>
      </c>
      <c r="V84" s="318">
        <f t="shared" ref="V84:V147" si="16">IF(OR(K84="",L84=""),0,IF(U84&gt;0,M84*U84,0))</f>
        <v>0</v>
      </c>
      <c r="W84" s="305"/>
      <c r="X84" s="311"/>
      <c r="Y84" s="311" t="str">
        <f t="shared" ref="Y84:Y147" si="17">K84</f>
        <v>intern personeel</v>
      </c>
      <c r="Z84" s="311">
        <f t="shared" ref="Z84:Z147" si="18">L84</f>
        <v>0</v>
      </c>
      <c r="AA84" s="319">
        <f t="shared" si="7"/>
        <v>0</v>
      </c>
      <c r="AB84" s="320">
        <f t="shared" si="8"/>
        <v>0</v>
      </c>
      <c r="AC84" s="320">
        <f t="shared" si="9"/>
        <v>0</v>
      </c>
      <c r="AD84" s="321">
        <f t="shared" si="10"/>
        <v>0</v>
      </c>
      <c r="AE84" s="321">
        <f t="shared" si="11"/>
        <v>0</v>
      </c>
      <c r="AF84" s="319">
        <f t="shared" si="12"/>
        <v>0</v>
      </c>
      <c r="AG84" s="322">
        <f t="shared" si="13"/>
        <v>0</v>
      </c>
      <c r="AH84" s="323">
        <f t="shared" si="14"/>
        <v>0</v>
      </c>
      <c r="AI84" s="323">
        <f t="shared" ref="AI84:AI147" si="19">IF(OR(Y84="",Z84=""),0,IF(AH84&gt;0,AA84*AH84,0))</f>
        <v>0</v>
      </c>
      <c r="AJ84" s="311"/>
      <c r="AK84" s="25"/>
      <c r="AL84" s="25"/>
      <c r="AM84" s="21"/>
      <c r="AN84" s="21"/>
      <c r="AO84" s="21"/>
      <c r="AP84" s="21"/>
      <c r="AQ84" s="21"/>
      <c r="AR84" s="21"/>
      <c r="AS84" s="21"/>
      <c r="AT84" s="21"/>
    </row>
    <row r="85" spans="2:46" x14ac:dyDescent="0.3">
      <c r="B85" s="77"/>
      <c r="C85" s="76"/>
      <c r="D85" s="301">
        <v>66</v>
      </c>
      <c r="E85" s="415"/>
      <c r="F85" s="313"/>
      <c r="G85" s="302"/>
      <c r="H85" s="302"/>
      <c r="I85" s="302"/>
      <c r="J85" s="314"/>
      <c r="K85" s="302" t="s">
        <v>47</v>
      </c>
      <c r="L85" s="315"/>
      <c r="M85" s="304" t="str">
        <f t="shared" si="15"/>
        <v/>
      </c>
      <c r="N85" s="315" t="s">
        <v>67</v>
      </c>
      <c r="O85" s="316"/>
      <c r="P85" s="316"/>
      <c r="Q85" s="317"/>
      <c r="R85" s="317"/>
      <c r="S85" s="304">
        <f t="shared" ref="S85:S148" si="20">IF(OR(N85="nee",M85="",O85="",P85="",Q85="",R85=""),0,(DATEDIF(Q85,R85+1,"m")*1720/12+DATEDIF(Q85,R85+1,"md")*1720/365)*O85*P85)</f>
        <v>0</v>
      </c>
      <c r="T85" s="315"/>
      <c r="U85" s="304">
        <f t="shared" ref="U85:U148" si="21">IF(AND(S85="",T85=""),0,S85+T85)</f>
        <v>0</v>
      </c>
      <c r="V85" s="318">
        <f t="shared" si="16"/>
        <v>0</v>
      </c>
      <c r="W85" s="305"/>
      <c r="X85" s="311"/>
      <c r="Y85" s="311" t="str">
        <f t="shared" si="17"/>
        <v>intern personeel</v>
      </c>
      <c r="Z85" s="311">
        <f t="shared" si="18"/>
        <v>0</v>
      </c>
      <c r="AA85" s="319">
        <f t="shared" ref="AA85:AA148" si="22">IF(Y85="","",IF(Z85="","",IF(Y85="managementvennootschap",100,IF(Y85="zelfstandige",IF(Z85&gt;$Y$3,100,IF(Z85&gt;=0,Z85/1720)),IF(Z85&gt;$Y$1,100,IF(Z85&gt;=0,Z85*0.012,""))))))</f>
        <v>0</v>
      </c>
      <c r="AB85" s="320">
        <f t="shared" ref="AB85:AB148" si="23">O85</f>
        <v>0</v>
      </c>
      <c r="AC85" s="320">
        <f t="shared" ref="AC85:AC148" si="24">P85</f>
        <v>0</v>
      </c>
      <c r="AD85" s="321">
        <f t="shared" ref="AD85:AD148" si="25">Q85</f>
        <v>0</v>
      </c>
      <c r="AE85" s="321">
        <f t="shared" ref="AE85:AE148" si="26">R85</f>
        <v>0</v>
      </c>
      <c r="AF85" s="319">
        <f t="shared" ref="AF85:AF148" si="27">(DATEDIF(AD85,AE85+1,"m")*1720/12+DATEDIF(AD85,AE85+1,"md")*1720/365)*AB85*AC85</f>
        <v>0</v>
      </c>
      <c r="AG85" s="322">
        <f t="shared" ref="AG85:AG148" si="28">T85</f>
        <v>0</v>
      </c>
      <c r="AH85" s="323">
        <f t="shared" ref="AH85:AH148" si="29">AF85+AG85</f>
        <v>0</v>
      </c>
      <c r="AI85" s="323">
        <f t="shared" si="19"/>
        <v>0</v>
      </c>
      <c r="AJ85" s="311"/>
      <c r="AK85" s="25"/>
      <c r="AL85" s="25"/>
      <c r="AM85" s="21"/>
      <c r="AN85" s="21"/>
      <c r="AO85" s="21"/>
      <c r="AP85" s="21"/>
      <c r="AQ85" s="21"/>
      <c r="AR85" s="21"/>
      <c r="AS85" s="21"/>
      <c r="AT85" s="21"/>
    </row>
    <row r="86" spans="2:46" x14ac:dyDescent="0.3">
      <c r="B86" s="77"/>
      <c r="C86" s="76"/>
      <c r="D86" s="301">
        <v>67</v>
      </c>
      <c r="E86" s="415"/>
      <c r="F86" s="313"/>
      <c r="G86" s="302"/>
      <c r="H86" s="302"/>
      <c r="I86" s="302"/>
      <c r="J86" s="314"/>
      <c r="K86" s="302" t="s">
        <v>47</v>
      </c>
      <c r="L86" s="315"/>
      <c r="M86" s="304" t="str">
        <f t="shared" si="15"/>
        <v/>
      </c>
      <c r="N86" s="315" t="s">
        <v>67</v>
      </c>
      <c r="O86" s="316"/>
      <c r="P86" s="316"/>
      <c r="Q86" s="317"/>
      <c r="R86" s="317"/>
      <c r="S86" s="304">
        <f t="shared" si="20"/>
        <v>0</v>
      </c>
      <c r="T86" s="315"/>
      <c r="U86" s="304">
        <f t="shared" si="21"/>
        <v>0</v>
      </c>
      <c r="V86" s="318">
        <f t="shared" si="16"/>
        <v>0</v>
      </c>
      <c r="W86" s="305"/>
      <c r="X86" s="311"/>
      <c r="Y86" s="311" t="str">
        <f t="shared" si="17"/>
        <v>intern personeel</v>
      </c>
      <c r="Z86" s="311">
        <f t="shared" si="18"/>
        <v>0</v>
      </c>
      <c r="AA86" s="319">
        <f t="shared" si="22"/>
        <v>0</v>
      </c>
      <c r="AB86" s="320">
        <f t="shared" si="23"/>
        <v>0</v>
      </c>
      <c r="AC86" s="320">
        <f t="shared" si="24"/>
        <v>0</v>
      </c>
      <c r="AD86" s="321">
        <f t="shared" si="25"/>
        <v>0</v>
      </c>
      <c r="AE86" s="321">
        <f t="shared" si="26"/>
        <v>0</v>
      </c>
      <c r="AF86" s="319">
        <f t="shared" si="27"/>
        <v>0</v>
      </c>
      <c r="AG86" s="322">
        <f t="shared" si="28"/>
        <v>0</v>
      </c>
      <c r="AH86" s="323">
        <f t="shared" si="29"/>
        <v>0</v>
      </c>
      <c r="AI86" s="323">
        <f t="shared" si="19"/>
        <v>0</v>
      </c>
      <c r="AJ86" s="311"/>
      <c r="AK86" s="25"/>
      <c r="AL86" s="25"/>
      <c r="AM86" s="21"/>
      <c r="AN86" s="21"/>
      <c r="AO86" s="21"/>
      <c r="AP86" s="21"/>
      <c r="AQ86" s="21"/>
      <c r="AR86" s="21"/>
      <c r="AS86" s="21"/>
      <c r="AT86" s="21"/>
    </row>
    <row r="87" spans="2:46" x14ac:dyDescent="0.3">
      <c r="B87" s="77"/>
      <c r="C87" s="76"/>
      <c r="D87" s="301">
        <v>68</v>
      </c>
      <c r="E87" s="415"/>
      <c r="F87" s="313"/>
      <c r="G87" s="302"/>
      <c r="H87" s="302"/>
      <c r="I87" s="302"/>
      <c r="J87" s="314"/>
      <c r="K87" s="302" t="s">
        <v>47</v>
      </c>
      <c r="L87" s="315"/>
      <c r="M87" s="304" t="str">
        <f t="shared" si="15"/>
        <v/>
      </c>
      <c r="N87" s="315" t="s">
        <v>67</v>
      </c>
      <c r="O87" s="316"/>
      <c r="P87" s="316"/>
      <c r="Q87" s="317"/>
      <c r="R87" s="317"/>
      <c r="S87" s="304">
        <f t="shared" si="20"/>
        <v>0</v>
      </c>
      <c r="T87" s="315"/>
      <c r="U87" s="304">
        <f t="shared" si="21"/>
        <v>0</v>
      </c>
      <c r="V87" s="318">
        <f t="shared" si="16"/>
        <v>0</v>
      </c>
      <c r="W87" s="305"/>
      <c r="X87" s="311"/>
      <c r="Y87" s="311" t="str">
        <f t="shared" si="17"/>
        <v>intern personeel</v>
      </c>
      <c r="Z87" s="311">
        <f t="shared" si="18"/>
        <v>0</v>
      </c>
      <c r="AA87" s="319">
        <f t="shared" si="22"/>
        <v>0</v>
      </c>
      <c r="AB87" s="320">
        <f t="shared" si="23"/>
        <v>0</v>
      </c>
      <c r="AC87" s="320">
        <f t="shared" si="24"/>
        <v>0</v>
      </c>
      <c r="AD87" s="321">
        <f t="shared" si="25"/>
        <v>0</v>
      </c>
      <c r="AE87" s="321">
        <f t="shared" si="26"/>
        <v>0</v>
      </c>
      <c r="AF87" s="319">
        <f t="shared" si="27"/>
        <v>0</v>
      </c>
      <c r="AG87" s="322">
        <f t="shared" si="28"/>
        <v>0</v>
      </c>
      <c r="AH87" s="323">
        <f t="shared" si="29"/>
        <v>0</v>
      </c>
      <c r="AI87" s="323">
        <f t="shared" si="19"/>
        <v>0</v>
      </c>
      <c r="AJ87" s="311"/>
      <c r="AK87" s="25"/>
      <c r="AL87" s="25"/>
      <c r="AM87" s="21"/>
      <c r="AN87" s="21"/>
      <c r="AO87" s="21"/>
      <c r="AP87" s="21"/>
      <c r="AQ87" s="21"/>
      <c r="AR87" s="21"/>
      <c r="AS87" s="21"/>
      <c r="AT87" s="21"/>
    </row>
    <row r="88" spans="2:46" x14ac:dyDescent="0.3">
      <c r="B88" s="77"/>
      <c r="C88" s="76"/>
      <c r="D88" s="301">
        <v>69</v>
      </c>
      <c r="E88" s="415"/>
      <c r="F88" s="313"/>
      <c r="G88" s="302"/>
      <c r="H88" s="302"/>
      <c r="I88" s="302"/>
      <c r="J88" s="314"/>
      <c r="K88" s="302" t="s">
        <v>47</v>
      </c>
      <c r="L88" s="315"/>
      <c r="M88" s="304" t="str">
        <f t="shared" si="15"/>
        <v/>
      </c>
      <c r="N88" s="315" t="s">
        <v>67</v>
      </c>
      <c r="O88" s="316"/>
      <c r="P88" s="316"/>
      <c r="Q88" s="317"/>
      <c r="R88" s="317"/>
      <c r="S88" s="304">
        <f t="shared" si="20"/>
        <v>0</v>
      </c>
      <c r="T88" s="315"/>
      <c r="U88" s="304">
        <f t="shared" si="21"/>
        <v>0</v>
      </c>
      <c r="V88" s="318">
        <f t="shared" si="16"/>
        <v>0</v>
      </c>
      <c r="W88" s="305"/>
      <c r="X88" s="311"/>
      <c r="Y88" s="311" t="str">
        <f t="shared" si="17"/>
        <v>intern personeel</v>
      </c>
      <c r="Z88" s="311">
        <f t="shared" si="18"/>
        <v>0</v>
      </c>
      <c r="AA88" s="319">
        <f t="shared" si="22"/>
        <v>0</v>
      </c>
      <c r="AB88" s="320">
        <f t="shared" si="23"/>
        <v>0</v>
      </c>
      <c r="AC88" s="320">
        <f t="shared" si="24"/>
        <v>0</v>
      </c>
      <c r="AD88" s="321">
        <f t="shared" si="25"/>
        <v>0</v>
      </c>
      <c r="AE88" s="321">
        <f t="shared" si="26"/>
        <v>0</v>
      </c>
      <c r="AF88" s="319">
        <f t="shared" si="27"/>
        <v>0</v>
      </c>
      <c r="AG88" s="322">
        <f t="shared" si="28"/>
        <v>0</v>
      </c>
      <c r="AH88" s="323">
        <f t="shared" si="29"/>
        <v>0</v>
      </c>
      <c r="AI88" s="323">
        <f t="shared" si="19"/>
        <v>0</v>
      </c>
      <c r="AJ88" s="311"/>
      <c r="AK88" s="25"/>
      <c r="AL88" s="25"/>
      <c r="AM88" s="21"/>
      <c r="AN88" s="21"/>
      <c r="AO88" s="21"/>
      <c r="AP88" s="21"/>
      <c r="AQ88" s="21"/>
      <c r="AR88" s="21"/>
      <c r="AS88" s="21"/>
      <c r="AT88" s="21"/>
    </row>
    <row r="89" spans="2:46" x14ac:dyDescent="0.3">
      <c r="B89" s="77"/>
      <c r="C89" s="76"/>
      <c r="D89" s="301">
        <v>70</v>
      </c>
      <c r="E89" s="415"/>
      <c r="F89" s="313"/>
      <c r="G89" s="302"/>
      <c r="H89" s="302"/>
      <c r="I89" s="302"/>
      <c r="J89" s="314"/>
      <c r="K89" s="302" t="s">
        <v>47</v>
      </c>
      <c r="L89" s="315"/>
      <c r="M89" s="304" t="str">
        <f t="shared" si="15"/>
        <v/>
      </c>
      <c r="N89" s="315" t="s">
        <v>67</v>
      </c>
      <c r="O89" s="316"/>
      <c r="P89" s="316"/>
      <c r="Q89" s="317"/>
      <c r="R89" s="317"/>
      <c r="S89" s="304">
        <f t="shared" si="20"/>
        <v>0</v>
      </c>
      <c r="T89" s="315"/>
      <c r="U89" s="304">
        <f t="shared" si="21"/>
        <v>0</v>
      </c>
      <c r="V89" s="318">
        <f t="shared" si="16"/>
        <v>0</v>
      </c>
      <c r="W89" s="305"/>
      <c r="X89" s="311"/>
      <c r="Y89" s="311" t="str">
        <f t="shared" si="17"/>
        <v>intern personeel</v>
      </c>
      <c r="Z89" s="311">
        <f t="shared" si="18"/>
        <v>0</v>
      </c>
      <c r="AA89" s="319">
        <f t="shared" si="22"/>
        <v>0</v>
      </c>
      <c r="AB89" s="320">
        <f t="shared" si="23"/>
        <v>0</v>
      </c>
      <c r="AC89" s="320">
        <f t="shared" si="24"/>
        <v>0</v>
      </c>
      <c r="AD89" s="321">
        <f t="shared" si="25"/>
        <v>0</v>
      </c>
      <c r="AE89" s="321">
        <f t="shared" si="26"/>
        <v>0</v>
      </c>
      <c r="AF89" s="319">
        <f t="shared" si="27"/>
        <v>0</v>
      </c>
      <c r="AG89" s="322">
        <f t="shared" si="28"/>
        <v>0</v>
      </c>
      <c r="AH89" s="323">
        <f t="shared" si="29"/>
        <v>0</v>
      </c>
      <c r="AI89" s="323">
        <f t="shared" si="19"/>
        <v>0</v>
      </c>
      <c r="AJ89" s="311"/>
      <c r="AK89" s="25"/>
      <c r="AL89" s="25"/>
      <c r="AM89" s="21"/>
      <c r="AN89" s="21"/>
      <c r="AO89" s="21"/>
      <c r="AP89" s="21"/>
      <c r="AQ89" s="21"/>
      <c r="AR89" s="21"/>
      <c r="AS89" s="21"/>
      <c r="AT89" s="21"/>
    </row>
    <row r="90" spans="2:46" x14ac:dyDescent="0.3">
      <c r="B90" s="77"/>
      <c r="C90" s="76"/>
      <c r="D90" s="301">
        <v>71</v>
      </c>
      <c r="E90" s="415"/>
      <c r="F90" s="313"/>
      <c r="G90" s="302"/>
      <c r="H90" s="302"/>
      <c r="I90" s="302"/>
      <c r="J90" s="314"/>
      <c r="K90" s="302" t="s">
        <v>47</v>
      </c>
      <c r="L90" s="315"/>
      <c r="M90" s="304" t="str">
        <f t="shared" si="15"/>
        <v/>
      </c>
      <c r="N90" s="315" t="s">
        <v>67</v>
      </c>
      <c r="O90" s="316"/>
      <c r="P90" s="316"/>
      <c r="Q90" s="317"/>
      <c r="R90" s="317"/>
      <c r="S90" s="304">
        <f t="shared" si="20"/>
        <v>0</v>
      </c>
      <c r="T90" s="315"/>
      <c r="U90" s="304">
        <f t="shared" si="21"/>
        <v>0</v>
      </c>
      <c r="V90" s="318">
        <f t="shared" si="16"/>
        <v>0</v>
      </c>
      <c r="W90" s="305"/>
      <c r="X90" s="311"/>
      <c r="Y90" s="311" t="str">
        <f t="shared" si="17"/>
        <v>intern personeel</v>
      </c>
      <c r="Z90" s="311">
        <f t="shared" si="18"/>
        <v>0</v>
      </c>
      <c r="AA90" s="319">
        <f t="shared" si="22"/>
        <v>0</v>
      </c>
      <c r="AB90" s="320">
        <f t="shared" si="23"/>
        <v>0</v>
      </c>
      <c r="AC90" s="320">
        <f t="shared" si="24"/>
        <v>0</v>
      </c>
      <c r="AD90" s="321">
        <f t="shared" si="25"/>
        <v>0</v>
      </c>
      <c r="AE90" s="321">
        <f t="shared" si="26"/>
        <v>0</v>
      </c>
      <c r="AF90" s="319">
        <f t="shared" si="27"/>
        <v>0</v>
      </c>
      <c r="AG90" s="322">
        <f t="shared" si="28"/>
        <v>0</v>
      </c>
      <c r="AH90" s="323">
        <f t="shared" si="29"/>
        <v>0</v>
      </c>
      <c r="AI90" s="323">
        <f t="shared" si="19"/>
        <v>0</v>
      </c>
      <c r="AJ90" s="311"/>
      <c r="AK90" s="25"/>
      <c r="AL90" s="25"/>
      <c r="AM90" s="21"/>
      <c r="AN90" s="21"/>
      <c r="AO90" s="21"/>
      <c r="AP90" s="21"/>
      <c r="AQ90" s="21"/>
      <c r="AR90" s="21"/>
      <c r="AS90" s="21"/>
      <c r="AT90" s="21"/>
    </row>
    <row r="91" spans="2:46" x14ac:dyDescent="0.3">
      <c r="B91" s="77"/>
      <c r="C91" s="76"/>
      <c r="D91" s="301">
        <v>72</v>
      </c>
      <c r="E91" s="415"/>
      <c r="F91" s="313"/>
      <c r="G91" s="302"/>
      <c r="H91" s="302"/>
      <c r="I91" s="302"/>
      <c r="J91" s="314"/>
      <c r="K91" s="302" t="s">
        <v>47</v>
      </c>
      <c r="L91" s="315"/>
      <c r="M91" s="304" t="str">
        <f t="shared" si="15"/>
        <v/>
      </c>
      <c r="N91" s="315" t="s">
        <v>67</v>
      </c>
      <c r="O91" s="316"/>
      <c r="P91" s="316"/>
      <c r="Q91" s="317"/>
      <c r="R91" s="317"/>
      <c r="S91" s="304">
        <f t="shared" si="20"/>
        <v>0</v>
      </c>
      <c r="T91" s="315"/>
      <c r="U91" s="304">
        <f t="shared" si="21"/>
        <v>0</v>
      </c>
      <c r="V91" s="318">
        <f t="shared" si="16"/>
        <v>0</v>
      </c>
      <c r="W91" s="305"/>
      <c r="X91" s="311"/>
      <c r="Y91" s="311" t="str">
        <f t="shared" si="17"/>
        <v>intern personeel</v>
      </c>
      <c r="Z91" s="311">
        <f t="shared" si="18"/>
        <v>0</v>
      </c>
      <c r="AA91" s="319">
        <f t="shared" si="22"/>
        <v>0</v>
      </c>
      <c r="AB91" s="320">
        <f t="shared" si="23"/>
        <v>0</v>
      </c>
      <c r="AC91" s="320">
        <f t="shared" si="24"/>
        <v>0</v>
      </c>
      <c r="AD91" s="321">
        <f t="shared" si="25"/>
        <v>0</v>
      </c>
      <c r="AE91" s="321">
        <f t="shared" si="26"/>
        <v>0</v>
      </c>
      <c r="AF91" s="319">
        <f t="shared" si="27"/>
        <v>0</v>
      </c>
      <c r="AG91" s="322">
        <f t="shared" si="28"/>
        <v>0</v>
      </c>
      <c r="AH91" s="323">
        <f t="shared" si="29"/>
        <v>0</v>
      </c>
      <c r="AI91" s="323">
        <f t="shared" si="19"/>
        <v>0</v>
      </c>
      <c r="AJ91" s="311"/>
      <c r="AK91" s="25"/>
      <c r="AL91" s="25"/>
      <c r="AM91" s="21"/>
      <c r="AN91" s="21"/>
      <c r="AO91" s="21"/>
      <c r="AP91" s="21"/>
      <c r="AQ91" s="21"/>
      <c r="AR91" s="21"/>
      <c r="AS91" s="21"/>
      <c r="AT91" s="21"/>
    </row>
    <row r="92" spans="2:46" x14ac:dyDescent="0.3">
      <c r="B92" s="77"/>
      <c r="C92" s="76"/>
      <c r="D92" s="301">
        <v>73</v>
      </c>
      <c r="E92" s="415"/>
      <c r="F92" s="313"/>
      <c r="G92" s="302"/>
      <c r="H92" s="302"/>
      <c r="I92" s="302"/>
      <c r="J92" s="314"/>
      <c r="K92" s="302" t="s">
        <v>47</v>
      </c>
      <c r="L92" s="315"/>
      <c r="M92" s="304" t="str">
        <f t="shared" si="15"/>
        <v/>
      </c>
      <c r="N92" s="315" t="s">
        <v>67</v>
      </c>
      <c r="O92" s="316"/>
      <c r="P92" s="316"/>
      <c r="Q92" s="317"/>
      <c r="R92" s="317"/>
      <c r="S92" s="304">
        <f t="shared" si="20"/>
        <v>0</v>
      </c>
      <c r="T92" s="315"/>
      <c r="U92" s="304">
        <f t="shared" si="21"/>
        <v>0</v>
      </c>
      <c r="V92" s="318">
        <f t="shared" si="16"/>
        <v>0</v>
      </c>
      <c r="W92" s="305"/>
      <c r="X92" s="311"/>
      <c r="Y92" s="311" t="str">
        <f t="shared" si="17"/>
        <v>intern personeel</v>
      </c>
      <c r="Z92" s="311">
        <f t="shared" si="18"/>
        <v>0</v>
      </c>
      <c r="AA92" s="319">
        <f t="shared" si="22"/>
        <v>0</v>
      </c>
      <c r="AB92" s="320">
        <f t="shared" si="23"/>
        <v>0</v>
      </c>
      <c r="AC92" s="320">
        <f t="shared" si="24"/>
        <v>0</v>
      </c>
      <c r="AD92" s="321">
        <f t="shared" si="25"/>
        <v>0</v>
      </c>
      <c r="AE92" s="321">
        <f t="shared" si="26"/>
        <v>0</v>
      </c>
      <c r="AF92" s="319">
        <f t="shared" si="27"/>
        <v>0</v>
      </c>
      <c r="AG92" s="322">
        <f t="shared" si="28"/>
        <v>0</v>
      </c>
      <c r="AH92" s="323">
        <f t="shared" si="29"/>
        <v>0</v>
      </c>
      <c r="AI92" s="323">
        <f t="shared" si="19"/>
        <v>0</v>
      </c>
      <c r="AJ92" s="311"/>
      <c r="AK92" s="25"/>
      <c r="AL92" s="25"/>
      <c r="AM92" s="21"/>
      <c r="AN92" s="21"/>
      <c r="AO92" s="21"/>
      <c r="AP92" s="21"/>
      <c r="AQ92" s="21"/>
      <c r="AR92" s="21"/>
      <c r="AS92" s="21"/>
      <c r="AT92" s="21"/>
    </row>
    <row r="93" spans="2:46" x14ac:dyDescent="0.3">
      <c r="B93" s="77"/>
      <c r="C93" s="76"/>
      <c r="D93" s="301">
        <v>74</v>
      </c>
      <c r="E93" s="415"/>
      <c r="F93" s="313"/>
      <c r="G93" s="302"/>
      <c r="H93" s="302"/>
      <c r="I93" s="302"/>
      <c r="J93" s="314"/>
      <c r="K93" s="302" t="s">
        <v>47</v>
      </c>
      <c r="L93" s="315"/>
      <c r="M93" s="304" t="str">
        <f t="shared" si="15"/>
        <v/>
      </c>
      <c r="N93" s="315" t="s">
        <v>67</v>
      </c>
      <c r="O93" s="316"/>
      <c r="P93" s="316"/>
      <c r="Q93" s="317"/>
      <c r="R93" s="317"/>
      <c r="S93" s="304">
        <f t="shared" si="20"/>
        <v>0</v>
      </c>
      <c r="T93" s="315"/>
      <c r="U93" s="304">
        <f t="shared" si="21"/>
        <v>0</v>
      </c>
      <c r="V93" s="318">
        <f t="shared" si="16"/>
        <v>0</v>
      </c>
      <c r="W93" s="305"/>
      <c r="X93" s="311"/>
      <c r="Y93" s="311" t="str">
        <f t="shared" si="17"/>
        <v>intern personeel</v>
      </c>
      <c r="Z93" s="311">
        <f t="shared" si="18"/>
        <v>0</v>
      </c>
      <c r="AA93" s="319">
        <f t="shared" si="22"/>
        <v>0</v>
      </c>
      <c r="AB93" s="320">
        <f t="shared" si="23"/>
        <v>0</v>
      </c>
      <c r="AC93" s="320">
        <f t="shared" si="24"/>
        <v>0</v>
      </c>
      <c r="AD93" s="321">
        <f t="shared" si="25"/>
        <v>0</v>
      </c>
      <c r="AE93" s="321">
        <f t="shared" si="26"/>
        <v>0</v>
      </c>
      <c r="AF93" s="319">
        <f t="shared" si="27"/>
        <v>0</v>
      </c>
      <c r="AG93" s="322">
        <f t="shared" si="28"/>
        <v>0</v>
      </c>
      <c r="AH93" s="323">
        <f t="shared" si="29"/>
        <v>0</v>
      </c>
      <c r="AI93" s="323">
        <f t="shared" si="19"/>
        <v>0</v>
      </c>
      <c r="AJ93" s="311"/>
      <c r="AK93" s="25"/>
      <c r="AL93" s="25"/>
      <c r="AM93" s="21"/>
      <c r="AN93" s="21"/>
      <c r="AO93" s="21"/>
      <c r="AP93" s="21"/>
      <c r="AQ93" s="21"/>
      <c r="AR93" s="21"/>
      <c r="AS93" s="21"/>
      <c r="AT93" s="21"/>
    </row>
    <row r="94" spans="2:46" x14ac:dyDescent="0.3">
      <c r="B94" s="77"/>
      <c r="C94" s="76"/>
      <c r="D94" s="301">
        <v>75</v>
      </c>
      <c r="E94" s="415"/>
      <c r="F94" s="313"/>
      <c r="G94" s="302"/>
      <c r="H94" s="302"/>
      <c r="I94" s="302"/>
      <c r="J94" s="314"/>
      <c r="K94" s="302" t="s">
        <v>47</v>
      </c>
      <c r="L94" s="315"/>
      <c r="M94" s="304" t="str">
        <f t="shared" si="15"/>
        <v/>
      </c>
      <c r="N94" s="315" t="s">
        <v>67</v>
      </c>
      <c r="O94" s="316"/>
      <c r="P94" s="316"/>
      <c r="Q94" s="317"/>
      <c r="R94" s="317"/>
      <c r="S94" s="304">
        <f t="shared" si="20"/>
        <v>0</v>
      </c>
      <c r="T94" s="315"/>
      <c r="U94" s="304">
        <f t="shared" si="21"/>
        <v>0</v>
      </c>
      <c r="V94" s="318">
        <f t="shared" si="16"/>
        <v>0</v>
      </c>
      <c r="W94" s="305"/>
      <c r="X94" s="311"/>
      <c r="Y94" s="311" t="str">
        <f t="shared" si="17"/>
        <v>intern personeel</v>
      </c>
      <c r="Z94" s="311">
        <f t="shared" si="18"/>
        <v>0</v>
      </c>
      <c r="AA94" s="319">
        <f t="shared" si="22"/>
        <v>0</v>
      </c>
      <c r="AB94" s="320">
        <f t="shared" si="23"/>
        <v>0</v>
      </c>
      <c r="AC94" s="320">
        <f t="shared" si="24"/>
        <v>0</v>
      </c>
      <c r="AD94" s="321">
        <f t="shared" si="25"/>
        <v>0</v>
      </c>
      <c r="AE94" s="321">
        <f t="shared" si="26"/>
        <v>0</v>
      </c>
      <c r="AF94" s="319">
        <f t="shared" si="27"/>
        <v>0</v>
      </c>
      <c r="AG94" s="322">
        <f t="shared" si="28"/>
        <v>0</v>
      </c>
      <c r="AH94" s="323">
        <f t="shared" si="29"/>
        <v>0</v>
      </c>
      <c r="AI94" s="323">
        <f t="shared" si="19"/>
        <v>0</v>
      </c>
      <c r="AJ94" s="311"/>
      <c r="AK94" s="25"/>
      <c r="AL94" s="25"/>
      <c r="AM94" s="21"/>
      <c r="AN94" s="21"/>
      <c r="AO94" s="21"/>
      <c r="AP94" s="21"/>
      <c r="AQ94" s="21"/>
      <c r="AR94" s="21"/>
      <c r="AS94" s="21"/>
      <c r="AT94" s="21"/>
    </row>
    <row r="95" spans="2:46" x14ac:dyDescent="0.3">
      <c r="B95" s="77"/>
      <c r="C95" s="76"/>
      <c r="D95" s="301">
        <v>76</v>
      </c>
      <c r="E95" s="415"/>
      <c r="F95" s="313"/>
      <c r="G95" s="302"/>
      <c r="H95" s="302"/>
      <c r="I95" s="302"/>
      <c r="J95" s="314"/>
      <c r="K95" s="302" t="s">
        <v>47</v>
      </c>
      <c r="L95" s="315"/>
      <c r="M95" s="304" t="str">
        <f t="shared" si="15"/>
        <v/>
      </c>
      <c r="N95" s="315" t="s">
        <v>67</v>
      </c>
      <c r="O95" s="316"/>
      <c r="P95" s="316"/>
      <c r="Q95" s="317"/>
      <c r="R95" s="317"/>
      <c r="S95" s="304">
        <f t="shared" si="20"/>
        <v>0</v>
      </c>
      <c r="T95" s="315"/>
      <c r="U95" s="304">
        <f t="shared" si="21"/>
        <v>0</v>
      </c>
      <c r="V95" s="318">
        <f t="shared" si="16"/>
        <v>0</v>
      </c>
      <c r="W95" s="305"/>
      <c r="X95" s="311"/>
      <c r="Y95" s="311" t="str">
        <f t="shared" si="17"/>
        <v>intern personeel</v>
      </c>
      <c r="Z95" s="311">
        <f t="shared" si="18"/>
        <v>0</v>
      </c>
      <c r="AA95" s="319">
        <f t="shared" si="22"/>
        <v>0</v>
      </c>
      <c r="AB95" s="320">
        <f t="shared" si="23"/>
        <v>0</v>
      </c>
      <c r="AC95" s="320">
        <f t="shared" si="24"/>
        <v>0</v>
      </c>
      <c r="AD95" s="321">
        <f t="shared" si="25"/>
        <v>0</v>
      </c>
      <c r="AE95" s="321">
        <f t="shared" si="26"/>
        <v>0</v>
      </c>
      <c r="AF95" s="319">
        <f t="shared" si="27"/>
        <v>0</v>
      </c>
      <c r="AG95" s="322">
        <f t="shared" si="28"/>
        <v>0</v>
      </c>
      <c r="AH95" s="323">
        <f t="shared" si="29"/>
        <v>0</v>
      </c>
      <c r="AI95" s="323">
        <f t="shared" si="19"/>
        <v>0</v>
      </c>
      <c r="AJ95" s="311"/>
      <c r="AK95" s="25"/>
      <c r="AL95" s="25"/>
      <c r="AM95" s="21"/>
      <c r="AN95" s="21"/>
      <c r="AO95" s="21"/>
      <c r="AP95" s="21"/>
      <c r="AQ95" s="21"/>
      <c r="AR95" s="21"/>
      <c r="AS95" s="21"/>
      <c r="AT95" s="21"/>
    </row>
    <row r="96" spans="2:46" x14ac:dyDescent="0.3">
      <c r="B96" s="77"/>
      <c r="C96" s="76"/>
      <c r="D96" s="301">
        <v>77</v>
      </c>
      <c r="E96" s="415"/>
      <c r="F96" s="313"/>
      <c r="G96" s="302"/>
      <c r="H96" s="302"/>
      <c r="I96" s="302"/>
      <c r="J96" s="314"/>
      <c r="K96" s="302" t="s">
        <v>47</v>
      </c>
      <c r="L96" s="315"/>
      <c r="M96" s="304" t="str">
        <f t="shared" si="15"/>
        <v/>
      </c>
      <c r="N96" s="315" t="s">
        <v>67</v>
      </c>
      <c r="O96" s="316"/>
      <c r="P96" s="316"/>
      <c r="Q96" s="317"/>
      <c r="R96" s="317"/>
      <c r="S96" s="304">
        <f t="shared" si="20"/>
        <v>0</v>
      </c>
      <c r="T96" s="315"/>
      <c r="U96" s="304">
        <f t="shared" si="21"/>
        <v>0</v>
      </c>
      <c r="V96" s="318">
        <f t="shared" si="16"/>
        <v>0</v>
      </c>
      <c r="W96" s="305"/>
      <c r="X96" s="311"/>
      <c r="Y96" s="311" t="str">
        <f t="shared" si="17"/>
        <v>intern personeel</v>
      </c>
      <c r="Z96" s="311">
        <f t="shared" si="18"/>
        <v>0</v>
      </c>
      <c r="AA96" s="319">
        <f t="shared" si="22"/>
        <v>0</v>
      </c>
      <c r="AB96" s="320">
        <f t="shared" si="23"/>
        <v>0</v>
      </c>
      <c r="AC96" s="320">
        <f t="shared" si="24"/>
        <v>0</v>
      </c>
      <c r="AD96" s="321">
        <f t="shared" si="25"/>
        <v>0</v>
      </c>
      <c r="AE96" s="321">
        <f t="shared" si="26"/>
        <v>0</v>
      </c>
      <c r="AF96" s="319">
        <f t="shared" si="27"/>
        <v>0</v>
      </c>
      <c r="AG96" s="322">
        <f t="shared" si="28"/>
        <v>0</v>
      </c>
      <c r="AH96" s="323">
        <f t="shared" si="29"/>
        <v>0</v>
      </c>
      <c r="AI96" s="323">
        <f t="shared" si="19"/>
        <v>0</v>
      </c>
      <c r="AJ96" s="311"/>
      <c r="AK96" s="25"/>
      <c r="AL96" s="25"/>
      <c r="AM96" s="21"/>
      <c r="AN96" s="21"/>
      <c r="AO96" s="21"/>
      <c r="AP96" s="21"/>
      <c r="AQ96" s="21"/>
      <c r="AR96" s="21"/>
      <c r="AS96" s="21"/>
      <c r="AT96" s="21"/>
    </row>
    <row r="97" spans="2:46" x14ac:dyDescent="0.3">
      <c r="B97" s="77"/>
      <c r="C97" s="76"/>
      <c r="D97" s="301">
        <v>78</v>
      </c>
      <c r="E97" s="415"/>
      <c r="F97" s="313"/>
      <c r="G97" s="302"/>
      <c r="H97" s="302"/>
      <c r="I97" s="302"/>
      <c r="J97" s="314"/>
      <c r="K97" s="302" t="s">
        <v>47</v>
      </c>
      <c r="L97" s="315"/>
      <c r="M97" s="304" t="str">
        <f t="shared" si="15"/>
        <v/>
      </c>
      <c r="N97" s="315" t="s">
        <v>67</v>
      </c>
      <c r="O97" s="316"/>
      <c r="P97" s="316"/>
      <c r="Q97" s="317"/>
      <c r="R97" s="317"/>
      <c r="S97" s="304">
        <f t="shared" si="20"/>
        <v>0</v>
      </c>
      <c r="T97" s="315"/>
      <c r="U97" s="304">
        <f t="shared" si="21"/>
        <v>0</v>
      </c>
      <c r="V97" s="318">
        <f t="shared" si="16"/>
        <v>0</v>
      </c>
      <c r="W97" s="305"/>
      <c r="X97" s="311"/>
      <c r="Y97" s="311" t="str">
        <f t="shared" si="17"/>
        <v>intern personeel</v>
      </c>
      <c r="Z97" s="311">
        <f t="shared" si="18"/>
        <v>0</v>
      </c>
      <c r="AA97" s="319">
        <f t="shared" si="22"/>
        <v>0</v>
      </c>
      <c r="AB97" s="320">
        <f t="shared" si="23"/>
        <v>0</v>
      </c>
      <c r="AC97" s="320">
        <f t="shared" si="24"/>
        <v>0</v>
      </c>
      <c r="AD97" s="321">
        <f t="shared" si="25"/>
        <v>0</v>
      </c>
      <c r="AE97" s="321">
        <f t="shared" si="26"/>
        <v>0</v>
      </c>
      <c r="AF97" s="319">
        <f t="shared" si="27"/>
        <v>0</v>
      </c>
      <c r="AG97" s="322">
        <f t="shared" si="28"/>
        <v>0</v>
      </c>
      <c r="AH97" s="323">
        <f t="shared" si="29"/>
        <v>0</v>
      </c>
      <c r="AI97" s="323">
        <f t="shared" si="19"/>
        <v>0</v>
      </c>
      <c r="AJ97" s="311"/>
      <c r="AK97" s="25"/>
      <c r="AL97" s="25"/>
      <c r="AM97" s="21"/>
      <c r="AN97" s="21"/>
      <c r="AO97" s="21"/>
      <c r="AP97" s="21"/>
      <c r="AQ97" s="21"/>
      <c r="AR97" s="21"/>
      <c r="AS97" s="21"/>
      <c r="AT97" s="21"/>
    </row>
    <row r="98" spans="2:46" x14ac:dyDescent="0.3">
      <c r="B98" s="77"/>
      <c r="C98" s="76"/>
      <c r="D98" s="301">
        <v>79</v>
      </c>
      <c r="E98" s="415"/>
      <c r="F98" s="313"/>
      <c r="G98" s="302"/>
      <c r="H98" s="302"/>
      <c r="I98" s="302"/>
      <c r="J98" s="314"/>
      <c r="K98" s="302" t="s">
        <v>47</v>
      </c>
      <c r="L98" s="315"/>
      <c r="M98" s="304" t="str">
        <f t="shared" si="15"/>
        <v/>
      </c>
      <c r="N98" s="315" t="s">
        <v>67</v>
      </c>
      <c r="O98" s="316"/>
      <c r="P98" s="316"/>
      <c r="Q98" s="317"/>
      <c r="R98" s="317"/>
      <c r="S98" s="304">
        <f t="shared" si="20"/>
        <v>0</v>
      </c>
      <c r="T98" s="315"/>
      <c r="U98" s="304">
        <f t="shared" si="21"/>
        <v>0</v>
      </c>
      <c r="V98" s="318">
        <f t="shared" si="16"/>
        <v>0</v>
      </c>
      <c r="W98" s="305"/>
      <c r="X98" s="311"/>
      <c r="Y98" s="311" t="str">
        <f t="shared" si="17"/>
        <v>intern personeel</v>
      </c>
      <c r="Z98" s="311">
        <f t="shared" si="18"/>
        <v>0</v>
      </c>
      <c r="AA98" s="319">
        <f t="shared" si="22"/>
        <v>0</v>
      </c>
      <c r="AB98" s="320">
        <f t="shared" si="23"/>
        <v>0</v>
      </c>
      <c r="AC98" s="320">
        <f t="shared" si="24"/>
        <v>0</v>
      </c>
      <c r="AD98" s="321">
        <f t="shared" si="25"/>
        <v>0</v>
      </c>
      <c r="AE98" s="321">
        <f t="shared" si="26"/>
        <v>0</v>
      </c>
      <c r="AF98" s="319">
        <f t="shared" si="27"/>
        <v>0</v>
      </c>
      <c r="AG98" s="322">
        <f t="shared" si="28"/>
        <v>0</v>
      </c>
      <c r="AH98" s="323">
        <f t="shared" si="29"/>
        <v>0</v>
      </c>
      <c r="AI98" s="323">
        <f t="shared" si="19"/>
        <v>0</v>
      </c>
      <c r="AJ98" s="311"/>
      <c r="AK98" s="25"/>
      <c r="AL98" s="25"/>
      <c r="AM98" s="21"/>
      <c r="AN98" s="21"/>
      <c r="AO98" s="21"/>
      <c r="AP98" s="21"/>
      <c r="AQ98" s="21"/>
      <c r="AR98" s="21"/>
      <c r="AS98" s="21"/>
      <c r="AT98" s="21"/>
    </row>
    <row r="99" spans="2:46" x14ac:dyDescent="0.3">
      <c r="B99" s="77"/>
      <c r="C99" s="76"/>
      <c r="D99" s="301">
        <v>80</v>
      </c>
      <c r="E99" s="415"/>
      <c r="F99" s="313"/>
      <c r="G99" s="302"/>
      <c r="H99" s="302"/>
      <c r="I99" s="302"/>
      <c r="J99" s="314"/>
      <c r="K99" s="302" t="s">
        <v>47</v>
      </c>
      <c r="L99" s="315"/>
      <c r="M99" s="304" t="str">
        <f t="shared" si="15"/>
        <v/>
      </c>
      <c r="N99" s="315" t="s">
        <v>67</v>
      </c>
      <c r="O99" s="316"/>
      <c r="P99" s="316"/>
      <c r="Q99" s="317"/>
      <c r="R99" s="317"/>
      <c r="S99" s="304">
        <f t="shared" si="20"/>
        <v>0</v>
      </c>
      <c r="T99" s="315"/>
      <c r="U99" s="304">
        <f t="shared" si="21"/>
        <v>0</v>
      </c>
      <c r="V99" s="318">
        <f t="shared" si="16"/>
        <v>0</v>
      </c>
      <c r="W99" s="305"/>
      <c r="X99" s="311"/>
      <c r="Y99" s="311" t="str">
        <f t="shared" si="17"/>
        <v>intern personeel</v>
      </c>
      <c r="Z99" s="311">
        <f t="shared" si="18"/>
        <v>0</v>
      </c>
      <c r="AA99" s="319">
        <f t="shared" si="22"/>
        <v>0</v>
      </c>
      <c r="AB99" s="320">
        <f t="shared" si="23"/>
        <v>0</v>
      </c>
      <c r="AC99" s="320">
        <f t="shared" si="24"/>
        <v>0</v>
      </c>
      <c r="AD99" s="321">
        <f t="shared" si="25"/>
        <v>0</v>
      </c>
      <c r="AE99" s="321">
        <f t="shared" si="26"/>
        <v>0</v>
      </c>
      <c r="AF99" s="319">
        <f t="shared" si="27"/>
        <v>0</v>
      </c>
      <c r="AG99" s="322">
        <f t="shared" si="28"/>
        <v>0</v>
      </c>
      <c r="AH99" s="323">
        <f t="shared" si="29"/>
        <v>0</v>
      </c>
      <c r="AI99" s="323">
        <f t="shared" si="19"/>
        <v>0</v>
      </c>
      <c r="AJ99" s="311"/>
      <c r="AK99" s="25"/>
      <c r="AL99" s="25"/>
      <c r="AM99" s="21"/>
      <c r="AN99" s="21"/>
      <c r="AO99" s="21"/>
      <c r="AP99" s="21"/>
      <c r="AQ99" s="21"/>
      <c r="AR99" s="21"/>
      <c r="AS99" s="21"/>
      <c r="AT99" s="21"/>
    </row>
    <row r="100" spans="2:46" x14ac:dyDescent="0.3">
      <c r="B100" s="77"/>
      <c r="C100" s="76"/>
      <c r="D100" s="301">
        <v>81</v>
      </c>
      <c r="E100" s="415"/>
      <c r="F100" s="313"/>
      <c r="G100" s="302"/>
      <c r="H100" s="302"/>
      <c r="I100" s="302"/>
      <c r="J100" s="314"/>
      <c r="K100" s="302" t="s">
        <v>47</v>
      </c>
      <c r="L100" s="315"/>
      <c r="M100" s="304" t="str">
        <f t="shared" si="15"/>
        <v/>
      </c>
      <c r="N100" s="315" t="s">
        <v>67</v>
      </c>
      <c r="O100" s="316"/>
      <c r="P100" s="316"/>
      <c r="Q100" s="317"/>
      <c r="R100" s="317"/>
      <c r="S100" s="304">
        <f t="shared" si="20"/>
        <v>0</v>
      </c>
      <c r="T100" s="315"/>
      <c r="U100" s="304">
        <f t="shared" si="21"/>
        <v>0</v>
      </c>
      <c r="V100" s="318">
        <f t="shared" si="16"/>
        <v>0</v>
      </c>
      <c r="W100" s="305"/>
      <c r="X100" s="311"/>
      <c r="Y100" s="311" t="str">
        <f t="shared" si="17"/>
        <v>intern personeel</v>
      </c>
      <c r="Z100" s="311">
        <f t="shared" si="18"/>
        <v>0</v>
      </c>
      <c r="AA100" s="319">
        <f t="shared" si="22"/>
        <v>0</v>
      </c>
      <c r="AB100" s="320">
        <f t="shared" si="23"/>
        <v>0</v>
      </c>
      <c r="AC100" s="320">
        <f t="shared" si="24"/>
        <v>0</v>
      </c>
      <c r="AD100" s="321">
        <f t="shared" si="25"/>
        <v>0</v>
      </c>
      <c r="AE100" s="321">
        <f t="shared" si="26"/>
        <v>0</v>
      </c>
      <c r="AF100" s="319">
        <f t="shared" si="27"/>
        <v>0</v>
      </c>
      <c r="AG100" s="322">
        <f t="shared" si="28"/>
        <v>0</v>
      </c>
      <c r="AH100" s="323">
        <f t="shared" si="29"/>
        <v>0</v>
      </c>
      <c r="AI100" s="323">
        <f t="shared" si="19"/>
        <v>0</v>
      </c>
      <c r="AJ100" s="311"/>
      <c r="AK100" s="25"/>
      <c r="AL100" s="25"/>
      <c r="AM100" s="21"/>
      <c r="AN100" s="21"/>
      <c r="AO100" s="21"/>
      <c r="AP100" s="21"/>
      <c r="AQ100" s="21"/>
      <c r="AR100" s="21"/>
      <c r="AS100" s="21"/>
      <c r="AT100" s="21"/>
    </row>
    <row r="101" spans="2:46" x14ac:dyDescent="0.3">
      <c r="B101" s="77"/>
      <c r="C101" s="76"/>
      <c r="D101" s="301">
        <v>82</v>
      </c>
      <c r="E101" s="415"/>
      <c r="F101" s="313"/>
      <c r="G101" s="302"/>
      <c r="H101" s="302"/>
      <c r="I101" s="302"/>
      <c r="J101" s="314"/>
      <c r="K101" s="302" t="s">
        <v>47</v>
      </c>
      <c r="L101" s="315"/>
      <c r="M101" s="304" t="str">
        <f t="shared" si="15"/>
        <v/>
      </c>
      <c r="N101" s="315" t="s">
        <v>67</v>
      </c>
      <c r="O101" s="316"/>
      <c r="P101" s="316"/>
      <c r="Q101" s="317"/>
      <c r="R101" s="317"/>
      <c r="S101" s="304">
        <f t="shared" si="20"/>
        <v>0</v>
      </c>
      <c r="T101" s="315"/>
      <c r="U101" s="304">
        <f t="shared" si="21"/>
        <v>0</v>
      </c>
      <c r="V101" s="318">
        <f t="shared" si="16"/>
        <v>0</v>
      </c>
      <c r="W101" s="305"/>
      <c r="X101" s="311"/>
      <c r="Y101" s="311" t="str">
        <f t="shared" si="17"/>
        <v>intern personeel</v>
      </c>
      <c r="Z101" s="311">
        <f t="shared" si="18"/>
        <v>0</v>
      </c>
      <c r="AA101" s="319">
        <f t="shared" si="22"/>
        <v>0</v>
      </c>
      <c r="AB101" s="320">
        <f t="shared" si="23"/>
        <v>0</v>
      </c>
      <c r="AC101" s="320">
        <f t="shared" si="24"/>
        <v>0</v>
      </c>
      <c r="AD101" s="321">
        <f t="shared" si="25"/>
        <v>0</v>
      </c>
      <c r="AE101" s="321">
        <f t="shared" si="26"/>
        <v>0</v>
      </c>
      <c r="AF101" s="319">
        <f t="shared" si="27"/>
        <v>0</v>
      </c>
      <c r="AG101" s="322">
        <f t="shared" si="28"/>
        <v>0</v>
      </c>
      <c r="AH101" s="323">
        <f t="shared" si="29"/>
        <v>0</v>
      </c>
      <c r="AI101" s="323">
        <f t="shared" si="19"/>
        <v>0</v>
      </c>
      <c r="AJ101" s="311"/>
      <c r="AK101" s="25"/>
      <c r="AL101" s="25"/>
      <c r="AM101" s="21"/>
      <c r="AN101" s="21"/>
      <c r="AO101" s="21"/>
      <c r="AP101" s="21"/>
      <c r="AQ101" s="21"/>
      <c r="AR101" s="21"/>
      <c r="AS101" s="21"/>
      <c r="AT101" s="21"/>
    </row>
    <row r="102" spans="2:46" x14ac:dyDescent="0.3">
      <c r="B102" s="77"/>
      <c r="C102" s="76"/>
      <c r="D102" s="301">
        <v>83</v>
      </c>
      <c r="E102" s="415"/>
      <c r="F102" s="313"/>
      <c r="G102" s="302"/>
      <c r="H102" s="302"/>
      <c r="I102" s="302"/>
      <c r="J102" s="314"/>
      <c r="K102" s="302" t="s">
        <v>47</v>
      </c>
      <c r="L102" s="315"/>
      <c r="M102" s="304" t="str">
        <f t="shared" si="15"/>
        <v/>
      </c>
      <c r="N102" s="315" t="s">
        <v>67</v>
      </c>
      <c r="O102" s="316"/>
      <c r="P102" s="316"/>
      <c r="Q102" s="317"/>
      <c r="R102" s="317"/>
      <c r="S102" s="304">
        <f t="shared" si="20"/>
        <v>0</v>
      </c>
      <c r="T102" s="315"/>
      <c r="U102" s="304">
        <f t="shared" si="21"/>
        <v>0</v>
      </c>
      <c r="V102" s="318">
        <f t="shared" si="16"/>
        <v>0</v>
      </c>
      <c r="W102" s="305"/>
      <c r="X102" s="311"/>
      <c r="Y102" s="311" t="str">
        <f t="shared" si="17"/>
        <v>intern personeel</v>
      </c>
      <c r="Z102" s="311">
        <f t="shared" si="18"/>
        <v>0</v>
      </c>
      <c r="AA102" s="319">
        <f t="shared" si="22"/>
        <v>0</v>
      </c>
      <c r="AB102" s="320">
        <f t="shared" si="23"/>
        <v>0</v>
      </c>
      <c r="AC102" s="320">
        <f t="shared" si="24"/>
        <v>0</v>
      </c>
      <c r="AD102" s="321">
        <f t="shared" si="25"/>
        <v>0</v>
      </c>
      <c r="AE102" s="321">
        <f t="shared" si="26"/>
        <v>0</v>
      </c>
      <c r="AF102" s="319">
        <f t="shared" si="27"/>
        <v>0</v>
      </c>
      <c r="AG102" s="322">
        <f t="shared" si="28"/>
        <v>0</v>
      </c>
      <c r="AH102" s="323">
        <f t="shared" si="29"/>
        <v>0</v>
      </c>
      <c r="AI102" s="323">
        <f t="shared" si="19"/>
        <v>0</v>
      </c>
      <c r="AJ102" s="311"/>
      <c r="AK102" s="25"/>
      <c r="AL102" s="25"/>
      <c r="AM102" s="21"/>
      <c r="AN102" s="21"/>
      <c r="AO102" s="21"/>
      <c r="AP102" s="21"/>
      <c r="AQ102" s="21"/>
      <c r="AR102" s="21"/>
      <c r="AS102" s="21"/>
      <c r="AT102" s="21"/>
    </row>
    <row r="103" spans="2:46" x14ac:dyDescent="0.3">
      <c r="B103" s="77"/>
      <c r="C103" s="76"/>
      <c r="D103" s="301">
        <v>84</v>
      </c>
      <c r="E103" s="415"/>
      <c r="F103" s="313"/>
      <c r="G103" s="302"/>
      <c r="H103" s="302"/>
      <c r="I103" s="302"/>
      <c r="J103" s="314"/>
      <c r="K103" s="302" t="s">
        <v>47</v>
      </c>
      <c r="L103" s="315"/>
      <c r="M103" s="304" t="str">
        <f t="shared" si="15"/>
        <v/>
      </c>
      <c r="N103" s="315" t="s">
        <v>67</v>
      </c>
      <c r="O103" s="316"/>
      <c r="P103" s="316"/>
      <c r="Q103" s="317"/>
      <c r="R103" s="317"/>
      <c r="S103" s="304">
        <f t="shared" si="20"/>
        <v>0</v>
      </c>
      <c r="T103" s="315"/>
      <c r="U103" s="304">
        <f t="shared" si="21"/>
        <v>0</v>
      </c>
      <c r="V103" s="318">
        <f t="shared" si="16"/>
        <v>0</v>
      </c>
      <c r="W103" s="305"/>
      <c r="X103" s="311"/>
      <c r="Y103" s="311" t="str">
        <f t="shared" si="17"/>
        <v>intern personeel</v>
      </c>
      <c r="Z103" s="311">
        <f t="shared" si="18"/>
        <v>0</v>
      </c>
      <c r="AA103" s="319">
        <f t="shared" si="22"/>
        <v>0</v>
      </c>
      <c r="AB103" s="320">
        <f t="shared" si="23"/>
        <v>0</v>
      </c>
      <c r="AC103" s="320">
        <f t="shared" si="24"/>
        <v>0</v>
      </c>
      <c r="AD103" s="321">
        <f t="shared" si="25"/>
        <v>0</v>
      </c>
      <c r="AE103" s="321">
        <f t="shared" si="26"/>
        <v>0</v>
      </c>
      <c r="AF103" s="319">
        <f t="shared" si="27"/>
        <v>0</v>
      </c>
      <c r="AG103" s="322">
        <f t="shared" si="28"/>
        <v>0</v>
      </c>
      <c r="AH103" s="323">
        <f t="shared" si="29"/>
        <v>0</v>
      </c>
      <c r="AI103" s="323">
        <f t="shared" si="19"/>
        <v>0</v>
      </c>
      <c r="AJ103" s="311"/>
      <c r="AK103" s="25"/>
      <c r="AL103" s="25"/>
      <c r="AM103" s="21"/>
      <c r="AN103" s="21"/>
      <c r="AO103" s="21"/>
      <c r="AP103" s="21"/>
      <c r="AQ103" s="21"/>
      <c r="AR103" s="21"/>
      <c r="AS103" s="21"/>
      <c r="AT103" s="21"/>
    </row>
    <row r="104" spans="2:46" x14ac:dyDescent="0.3">
      <c r="B104" s="77"/>
      <c r="C104" s="76"/>
      <c r="D104" s="301">
        <v>85</v>
      </c>
      <c r="E104" s="415"/>
      <c r="F104" s="313"/>
      <c r="G104" s="302"/>
      <c r="H104" s="302"/>
      <c r="I104" s="302"/>
      <c r="J104" s="314"/>
      <c r="K104" s="302" t="s">
        <v>47</v>
      </c>
      <c r="L104" s="315"/>
      <c r="M104" s="304" t="str">
        <f t="shared" si="15"/>
        <v/>
      </c>
      <c r="N104" s="315" t="s">
        <v>67</v>
      </c>
      <c r="O104" s="316"/>
      <c r="P104" s="316"/>
      <c r="Q104" s="317"/>
      <c r="R104" s="317"/>
      <c r="S104" s="304">
        <f t="shared" si="20"/>
        <v>0</v>
      </c>
      <c r="T104" s="315"/>
      <c r="U104" s="304">
        <f t="shared" si="21"/>
        <v>0</v>
      </c>
      <c r="V104" s="318">
        <f t="shared" si="16"/>
        <v>0</v>
      </c>
      <c r="W104" s="305"/>
      <c r="X104" s="311"/>
      <c r="Y104" s="311" t="str">
        <f t="shared" si="17"/>
        <v>intern personeel</v>
      </c>
      <c r="Z104" s="311">
        <f t="shared" si="18"/>
        <v>0</v>
      </c>
      <c r="AA104" s="319">
        <f t="shared" si="22"/>
        <v>0</v>
      </c>
      <c r="AB104" s="320">
        <f t="shared" si="23"/>
        <v>0</v>
      </c>
      <c r="AC104" s="320">
        <f t="shared" si="24"/>
        <v>0</v>
      </c>
      <c r="AD104" s="321">
        <f t="shared" si="25"/>
        <v>0</v>
      </c>
      <c r="AE104" s="321">
        <f t="shared" si="26"/>
        <v>0</v>
      </c>
      <c r="AF104" s="319">
        <f t="shared" si="27"/>
        <v>0</v>
      </c>
      <c r="AG104" s="322">
        <f t="shared" si="28"/>
        <v>0</v>
      </c>
      <c r="AH104" s="323">
        <f t="shared" si="29"/>
        <v>0</v>
      </c>
      <c r="AI104" s="323">
        <f t="shared" si="19"/>
        <v>0</v>
      </c>
      <c r="AJ104" s="311"/>
      <c r="AK104" s="25"/>
      <c r="AL104" s="25"/>
      <c r="AM104" s="21"/>
      <c r="AN104" s="21"/>
      <c r="AO104" s="21"/>
      <c r="AP104" s="21"/>
      <c r="AQ104" s="21"/>
      <c r="AR104" s="21"/>
      <c r="AS104" s="21"/>
      <c r="AT104" s="21"/>
    </row>
    <row r="105" spans="2:46" x14ac:dyDescent="0.3">
      <c r="B105" s="77"/>
      <c r="C105" s="76"/>
      <c r="D105" s="301">
        <v>86</v>
      </c>
      <c r="E105" s="415"/>
      <c r="F105" s="313"/>
      <c r="G105" s="302"/>
      <c r="H105" s="302"/>
      <c r="I105" s="302"/>
      <c r="J105" s="314"/>
      <c r="K105" s="302" t="s">
        <v>47</v>
      </c>
      <c r="L105" s="315"/>
      <c r="M105" s="304" t="str">
        <f t="shared" si="15"/>
        <v/>
      </c>
      <c r="N105" s="315" t="s">
        <v>67</v>
      </c>
      <c r="O105" s="316"/>
      <c r="P105" s="316"/>
      <c r="Q105" s="317"/>
      <c r="R105" s="317"/>
      <c r="S105" s="304">
        <f t="shared" si="20"/>
        <v>0</v>
      </c>
      <c r="T105" s="315"/>
      <c r="U105" s="304">
        <f t="shared" si="21"/>
        <v>0</v>
      </c>
      <c r="V105" s="318">
        <f t="shared" si="16"/>
        <v>0</v>
      </c>
      <c r="W105" s="305"/>
      <c r="X105" s="311"/>
      <c r="Y105" s="311" t="str">
        <f t="shared" si="17"/>
        <v>intern personeel</v>
      </c>
      <c r="Z105" s="311">
        <f t="shared" si="18"/>
        <v>0</v>
      </c>
      <c r="AA105" s="319">
        <f t="shared" si="22"/>
        <v>0</v>
      </c>
      <c r="AB105" s="320">
        <f t="shared" si="23"/>
        <v>0</v>
      </c>
      <c r="AC105" s="320">
        <f t="shared" si="24"/>
        <v>0</v>
      </c>
      <c r="AD105" s="321">
        <f t="shared" si="25"/>
        <v>0</v>
      </c>
      <c r="AE105" s="321">
        <f t="shared" si="26"/>
        <v>0</v>
      </c>
      <c r="AF105" s="319">
        <f t="shared" si="27"/>
        <v>0</v>
      </c>
      <c r="AG105" s="322">
        <f t="shared" si="28"/>
        <v>0</v>
      </c>
      <c r="AH105" s="323">
        <f t="shared" si="29"/>
        <v>0</v>
      </c>
      <c r="AI105" s="323">
        <f t="shared" si="19"/>
        <v>0</v>
      </c>
      <c r="AJ105" s="311"/>
      <c r="AK105" s="25"/>
      <c r="AL105" s="25"/>
      <c r="AM105" s="21"/>
      <c r="AN105" s="21"/>
      <c r="AO105" s="21"/>
      <c r="AP105" s="21"/>
      <c r="AQ105" s="21"/>
      <c r="AR105" s="21"/>
      <c r="AS105" s="21"/>
      <c r="AT105" s="21"/>
    </row>
    <row r="106" spans="2:46" x14ac:dyDescent="0.3">
      <c r="B106" s="77"/>
      <c r="C106" s="76"/>
      <c r="D106" s="301">
        <v>87</v>
      </c>
      <c r="E106" s="415"/>
      <c r="F106" s="313"/>
      <c r="G106" s="302"/>
      <c r="H106" s="302"/>
      <c r="I106" s="302"/>
      <c r="J106" s="314"/>
      <c r="K106" s="302" t="s">
        <v>47</v>
      </c>
      <c r="L106" s="315"/>
      <c r="M106" s="304" t="str">
        <f t="shared" si="15"/>
        <v/>
      </c>
      <c r="N106" s="315" t="s">
        <v>67</v>
      </c>
      <c r="O106" s="316"/>
      <c r="P106" s="316"/>
      <c r="Q106" s="317"/>
      <c r="R106" s="317"/>
      <c r="S106" s="304">
        <f t="shared" si="20"/>
        <v>0</v>
      </c>
      <c r="T106" s="315"/>
      <c r="U106" s="304">
        <f t="shared" si="21"/>
        <v>0</v>
      </c>
      <c r="V106" s="318">
        <f t="shared" si="16"/>
        <v>0</v>
      </c>
      <c r="W106" s="305"/>
      <c r="X106" s="311"/>
      <c r="Y106" s="311" t="str">
        <f t="shared" si="17"/>
        <v>intern personeel</v>
      </c>
      <c r="Z106" s="311">
        <f t="shared" si="18"/>
        <v>0</v>
      </c>
      <c r="AA106" s="319">
        <f t="shared" si="22"/>
        <v>0</v>
      </c>
      <c r="AB106" s="320">
        <f t="shared" si="23"/>
        <v>0</v>
      </c>
      <c r="AC106" s="320">
        <f t="shared" si="24"/>
        <v>0</v>
      </c>
      <c r="AD106" s="321">
        <f t="shared" si="25"/>
        <v>0</v>
      </c>
      <c r="AE106" s="321">
        <f t="shared" si="26"/>
        <v>0</v>
      </c>
      <c r="AF106" s="319">
        <f t="shared" si="27"/>
        <v>0</v>
      </c>
      <c r="AG106" s="322">
        <f t="shared" si="28"/>
        <v>0</v>
      </c>
      <c r="AH106" s="323">
        <f t="shared" si="29"/>
        <v>0</v>
      </c>
      <c r="AI106" s="323">
        <f t="shared" si="19"/>
        <v>0</v>
      </c>
      <c r="AJ106" s="311"/>
      <c r="AK106" s="25"/>
      <c r="AL106" s="25"/>
      <c r="AM106" s="21"/>
      <c r="AN106" s="21"/>
      <c r="AO106" s="21"/>
      <c r="AP106" s="21"/>
      <c r="AQ106" s="21"/>
      <c r="AR106" s="21"/>
      <c r="AS106" s="21"/>
      <c r="AT106" s="21"/>
    </row>
    <row r="107" spans="2:46" x14ac:dyDescent="0.3">
      <c r="B107" s="77"/>
      <c r="C107" s="76"/>
      <c r="D107" s="301">
        <v>88</v>
      </c>
      <c r="E107" s="415"/>
      <c r="F107" s="313"/>
      <c r="G107" s="302"/>
      <c r="H107" s="302"/>
      <c r="I107" s="302"/>
      <c r="J107" s="314"/>
      <c r="K107" s="302" t="s">
        <v>47</v>
      </c>
      <c r="L107" s="315"/>
      <c r="M107" s="304" t="str">
        <f t="shared" si="15"/>
        <v/>
      </c>
      <c r="N107" s="315" t="s">
        <v>67</v>
      </c>
      <c r="O107" s="316"/>
      <c r="P107" s="316"/>
      <c r="Q107" s="317"/>
      <c r="R107" s="317"/>
      <c r="S107" s="304">
        <f t="shared" si="20"/>
        <v>0</v>
      </c>
      <c r="T107" s="315"/>
      <c r="U107" s="304">
        <f t="shared" si="21"/>
        <v>0</v>
      </c>
      <c r="V107" s="318">
        <f t="shared" si="16"/>
        <v>0</v>
      </c>
      <c r="W107" s="305"/>
      <c r="X107" s="311"/>
      <c r="Y107" s="311" t="str">
        <f t="shared" si="17"/>
        <v>intern personeel</v>
      </c>
      <c r="Z107" s="311">
        <f t="shared" si="18"/>
        <v>0</v>
      </c>
      <c r="AA107" s="319">
        <f t="shared" si="22"/>
        <v>0</v>
      </c>
      <c r="AB107" s="320">
        <f t="shared" si="23"/>
        <v>0</v>
      </c>
      <c r="AC107" s="320">
        <f t="shared" si="24"/>
        <v>0</v>
      </c>
      <c r="AD107" s="321">
        <f t="shared" si="25"/>
        <v>0</v>
      </c>
      <c r="AE107" s="321">
        <f t="shared" si="26"/>
        <v>0</v>
      </c>
      <c r="AF107" s="319">
        <f t="shared" si="27"/>
        <v>0</v>
      </c>
      <c r="AG107" s="322">
        <f t="shared" si="28"/>
        <v>0</v>
      </c>
      <c r="AH107" s="323">
        <f t="shared" si="29"/>
        <v>0</v>
      </c>
      <c r="AI107" s="323">
        <f t="shared" si="19"/>
        <v>0</v>
      </c>
      <c r="AJ107" s="311"/>
      <c r="AK107" s="25"/>
      <c r="AL107" s="25"/>
      <c r="AM107" s="21"/>
      <c r="AN107" s="21"/>
      <c r="AO107" s="21"/>
      <c r="AP107" s="21"/>
      <c r="AQ107" s="21"/>
      <c r="AR107" s="21"/>
      <c r="AS107" s="21"/>
      <c r="AT107" s="21"/>
    </row>
    <row r="108" spans="2:46" x14ac:dyDescent="0.3">
      <c r="B108" s="77"/>
      <c r="C108" s="76"/>
      <c r="D108" s="301">
        <v>89</v>
      </c>
      <c r="E108" s="415"/>
      <c r="F108" s="313"/>
      <c r="G108" s="302"/>
      <c r="H108" s="302"/>
      <c r="I108" s="302"/>
      <c r="J108" s="314"/>
      <c r="K108" s="302" t="s">
        <v>47</v>
      </c>
      <c r="L108" s="315"/>
      <c r="M108" s="304" t="str">
        <f t="shared" si="15"/>
        <v/>
      </c>
      <c r="N108" s="315" t="s">
        <v>67</v>
      </c>
      <c r="O108" s="316"/>
      <c r="P108" s="316"/>
      <c r="Q108" s="317"/>
      <c r="R108" s="317"/>
      <c r="S108" s="304">
        <f t="shared" si="20"/>
        <v>0</v>
      </c>
      <c r="T108" s="315"/>
      <c r="U108" s="304">
        <f t="shared" si="21"/>
        <v>0</v>
      </c>
      <c r="V108" s="318">
        <f t="shared" si="16"/>
        <v>0</v>
      </c>
      <c r="W108" s="305"/>
      <c r="X108" s="311"/>
      <c r="Y108" s="311" t="str">
        <f t="shared" si="17"/>
        <v>intern personeel</v>
      </c>
      <c r="Z108" s="311">
        <f t="shared" si="18"/>
        <v>0</v>
      </c>
      <c r="AA108" s="319">
        <f t="shared" si="22"/>
        <v>0</v>
      </c>
      <c r="AB108" s="320">
        <f t="shared" si="23"/>
        <v>0</v>
      </c>
      <c r="AC108" s="320">
        <f t="shared" si="24"/>
        <v>0</v>
      </c>
      <c r="AD108" s="321">
        <f t="shared" si="25"/>
        <v>0</v>
      </c>
      <c r="AE108" s="321">
        <f t="shared" si="26"/>
        <v>0</v>
      </c>
      <c r="AF108" s="319">
        <f t="shared" si="27"/>
        <v>0</v>
      </c>
      <c r="AG108" s="322">
        <f t="shared" si="28"/>
        <v>0</v>
      </c>
      <c r="AH108" s="323">
        <f t="shared" si="29"/>
        <v>0</v>
      </c>
      <c r="AI108" s="323">
        <f t="shared" si="19"/>
        <v>0</v>
      </c>
      <c r="AJ108" s="311"/>
      <c r="AK108" s="25"/>
      <c r="AL108" s="25"/>
      <c r="AM108" s="21"/>
      <c r="AN108" s="21"/>
      <c r="AO108" s="21"/>
      <c r="AP108" s="21"/>
      <c r="AQ108" s="21"/>
      <c r="AR108" s="21"/>
      <c r="AS108" s="21"/>
      <c r="AT108" s="21"/>
    </row>
    <row r="109" spans="2:46" x14ac:dyDescent="0.3">
      <c r="B109" s="77"/>
      <c r="C109" s="76"/>
      <c r="D109" s="301">
        <v>90</v>
      </c>
      <c r="E109" s="415"/>
      <c r="F109" s="313"/>
      <c r="G109" s="302"/>
      <c r="H109" s="302"/>
      <c r="I109" s="302"/>
      <c r="J109" s="314"/>
      <c r="K109" s="302" t="s">
        <v>47</v>
      </c>
      <c r="L109" s="315"/>
      <c r="M109" s="304" t="str">
        <f t="shared" si="15"/>
        <v/>
      </c>
      <c r="N109" s="315" t="s">
        <v>67</v>
      </c>
      <c r="O109" s="316"/>
      <c r="P109" s="316"/>
      <c r="Q109" s="317"/>
      <c r="R109" s="317"/>
      <c r="S109" s="304">
        <f t="shared" si="20"/>
        <v>0</v>
      </c>
      <c r="T109" s="315"/>
      <c r="U109" s="304">
        <f t="shared" si="21"/>
        <v>0</v>
      </c>
      <c r="V109" s="318">
        <f t="shared" si="16"/>
        <v>0</v>
      </c>
      <c r="W109" s="305"/>
      <c r="X109" s="311"/>
      <c r="Y109" s="311" t="str">
        <f t="shared" si="17"/>
        <v>intern personeel</v>
      </c>
      <c r="Z109" s="311">
        <f t="shared" si="18"/>
        <v>0</v>
      </c>
      <c r="AA109" s="319">
        <f t="shared" si="22"/>
        <v>0</v>
      </c>
      <c r="AB109" s="320">
        <f t="shared" si="23"/>
        <v>0</v>
      </c>
      <c r="AC109" s="320">
        <f t="shared" si="24"/>
        <v>0</v>
      </c>
      <c r="AD109" s="321">
        <f t="shared" si="25"/>
        <v>0</v>
      </c>
      <c r="AE109" s="321">
        <f t="shared" si="26"/>
        <v>0</v>
      </c>
      <c r="AF109" s="319">
        <f t="shared" si="27"/>
        <v>0</v>
      </c>
      <c r="AG109" s="322">
        <f t="shared" si="28"/>
        <v>0</v>
      </c>
      <c r="AH109" s="323">
        <f t="shared" si="29"/>
        <v>0</v>
      </c>
      <c r="AI109" s="323">
        <f t="shared" si="19"/>
        <v>0</v>
      </c>
      <c r="AJ109" s="311"/>
      <c r="AK109" s="25"/>
      <c r="AL109" s="25"/>
      <c r="AM109" s="21"/>
      <c r="AN109" s="21"/>
      <c r="AO109" s="21"/>
      <c r="AP109" s="21"/>
      <c r="AQ109" s="21"/>
      <c r="AR109" s="21"/>
      <c r="AS109" s="21"/>
      <c r="AT109" s="21"/>
    </row>
    <row r="110" spans="2:46" x14ac:dyDescent="0.3">
      <c r="B110" s="77"/>
      <c r="C110" s="76"/>
      <c r="D110" s="301">
        <v>91</v>
      </c>
      <c r="E110" s="415"/>
      <c r="F110" s="313"/>
      <c r="G110" s="302"/>
      <c r="H110" s="302"/>
      <c r="I110" s="302"/>
      <c r="J110" s="314"/>
      <c r="K110" s="302" t="s">
        <v>47</v>
      </c>
      <c r="L110" s="315"/>
      <c r="M110" s="304" t="str">
        <f t="shared" si="15"/>
        <v/>
      </c>
      <c r="N110" s="315" t="s">
        <v>67</v>
      </c>
      <c r="O110" s="316"/>
      <c r="P110" s="316"/>
      <c r="Q110" s="317"/>
      <c r="R110" s="317"/>
      <c r="S110" s="304">
        <f t="shared" si="20"/>
        <v>0</v>
      </c>
      <c r="T110" s="315"/>
      <c r="U110" s="304">
        <f t="shared" si="21"/>
        <v>0</v>
      </c>
      <c r="V110" s="318">
        <f t="shared" si="16"/>
        <v>0</v>
      </c>
      <c r="W110" s="305"/>
      <c r="X110" s="311"/>
      <c r="Y110" s="311" t="str">
        <f t="shared" si="17"/>
        <v>intern personeel</v>
      </c>
      <c r="Z110" s="311">
        <f t="shared" si="18"/>
        <v>0</v>
      </c>
      <c r="AA110" s="319">
        <f t="shared" si="22"/>
        <v>0</v>
      </c>
      <c r="AB110" s="320">
        <f t="shared" si="23"/>
        <v>0</v>
      </c>
      <c r="AC110" s="320">
        <f t="shared" si="24"/>
        <v>0</v>
      </c>
      <c r="AD110" s="321">
        <f t="shared" si="25"/>
        <v>0</v>
      </c>
      <c r="AE110" s="321">
        <f t="shared" si="26"/>
        <v>0</v>
      </c>
      <c r="AF110" s="319">
        <f t="shared" si="27"/>
        <v>0</v>
      </c>
      <c r="AG110" s="322">
        <f t="shared" si="28"/>
        <v>0</v>
      </c>
      <c r="AH110" s="323">
        <f t="shared" si="29"/>
        <v>0</v>
      </c>
      <c r="AI110" s="323">
        <f t="shared" si="19"/>
        <v>0</v>
      </c>
      <c r="AJ110" s="311"/>
      <c r="AK110" s="25"/>
      <c r="AL110" s="25"/>
      <c r="AM110" s="21"/>
      <c r="AN110" s="21"/>
      <c r="AO110" s="21"/>
      <c r="AP110" s="21"/>
      <c r="AQ110" s="21"/>
      <c r="AR110" s="21"/>
      <c r="AS110" s="21"/>
      <c r="AT110" s="21"/>
    </row>
    <row r="111" spans="2:46" x14ac:dyDescent="0.3">
      <c r="B111" s="77"/>
      <c r="C111" s="76"/>
      <c r="D111" s="301">
        <v>92</v>
      </c>
      <c r="E111" s="415"/>
      <c r="F111" s="313"/>
      <c r="G111" s="302"/>
      <c r="H111" s="302"/>
      <c r="I111" s="302"/>
      <c r="J111" s="314"/>
      <c r="K111" s="302" t="s">
        <v>47</v>
      </c>
      <c r="L111" s="315"/>
      <c r="M111" s="304" t="str">
        <f t="shared" si="15"/>
        <v/>
      </c>
      <c r="N111" s="315" t="s">
        <v>67</v>
      </c>
      <c r="O111" s="316"/>
      <c r="P111" s="316"/>
      <c r="Q111" s="317"/>
      <c r="R111" s="317"/>
      <c r="S111" s="304">
        <f t="shared" si="20"/>
        <v>0</v>
      </c>
      <c r="T111" s="315"/>
      <c r="U111" s="304">
        <f t="shared" si="21"/>
        <v>0</v>
      </c>
      <c r="V111" s="318">
        <f t="shared" si="16"/>
        <v>0</v>
      </c>
      <c r="W111" s="305"/>
      <c r="X111" s="311"/>
      <c r="Y111" s="311" t="str">
        <f t="shared" si="17"/>
        <v>intern personeel</v>
      </c>
      <c r="Z111" s="311">
        <f t="shared" si="18"/>
        <v>0</v>
      </c>
      <c r="AA111" s="319">
        <f t="shared" si="22"/>
        <v>0</v>
      </c>
      <c r="AB111" s="320">
        <f t="shared" si="23"/>
        <v>0</v>
      </c>
      <c r="AC111" s="320">
        <f t="shared" si="24"/>
        <v>0</v>
      </c>
      <c r="AD111" s="321">
        <f t="shared" si="25"/>
        <v>0</v>
      </c>
      <c r="AE111" s="321">
        <f t="shared" si="26"/>
        <v>0</v>
      </c>
      <c r="AF111" s="319">
        <f t="shared" si="27"/>
        <v>0</v>
      </c>
      <c r="AG111" s="322">
        <f t="shared" si="28"/>
        <v>0</v>
      </c>
      <c r="AH111" s="323">
        <f t="shared" si="29"/>
        <v>0</v>
      </c>
      <c r="AI111" s="323">
        <f t="shared" si="19"/>
        <v>0</v>
      </c>
      <c r="AJ111" s="311"/>
      <c r="AK111" s="25"/>
      <c r="AL111" s="25"/>
      <c r="AM111" s="21"/>
      <c r="AN111" s="21"/>
      <c r="AO111" s="21"/>
      <c r="AP111" s="21"/>
      <c r="AQ111" s="21"/>
      <c r="AR111" s="21"/>
      <c r="AS111" s="21"/>
      <c r="AT111" s="21"/>
    </row>
    <row r="112" spans="2:46" x14ac:dyDescent="0.3">
      <c r="B112" s="77"/>
      <c r="C112" s="76"/>
      <c r="D112" s="301">
        <v>93</v>
      </c>
      <c r="E112" s="415"/>
      <c r="F112" s="313"/>
      <c r="G112" s="302"/>
      <c r="H112" s="302"/>
      <c r="I112" s="302"/>
      <c r="J112" s="314"/>
      <c r="K112" s="302" t="s">
        <v>47</v>
      </c>
      <c r="L112" s="315"/>
      <c r="M112" s="304" t="str">
        <f t="shared" si="15"/>
        <v/>
      </c>
      <c r="N112" s="315" t="s">
        <v>67</v>
      </c>
      <c r="O112" s="316"/>
      <c r="P112" s="316"/>
      <c r="Q112" s="317"/>
      <c r="R112" s="317"/>
      <c r="S112" s="304">
        <f t="shared" si="20"/>
        <v>0</v>
      </c>
      <c r="T112" s="315"/>
      <c r="U112" s="304">
        <f t="shared" si="21"/>
        <v>0</v>
      </c>
      <c r="V112" s="318">
        <f t="shared" si="16"/>
        <v>0</v>
      </c>
      <c r="W112" s="305"/>
      <c r="X112" s="311"/>
      <c r="Y112" s="311" t="str">
        <f t="shared" si="17"/>
        <v>intern personeel</v>
      </c>
      <c r="Z112" s="311">
        <f t="shared" si="18"/>
        <v>0</v>
      </c>
      <c r="AA112" s="319">
        <f t="shared" si="22"/>
        <v>0</v>
      </c>
      <c r="AB112" s="320">
        <f t="shared" si="23"/>
        <v>0</v>
      </c>
      <c r="AC112" s="320">
        <f t="shared" si="24"/>
        <v>0</v>
      </c>
      <c r="AD112" s="321">
        <f t="shared" si="25"/>
        <v>0</v>
      </c>
      <c r="AE112" s="321">
        <f t="shared" si="26"/>
        <v>0</v>
      </c>
      <c r="AF112" s="319">
        <f t="shared" si="27"/>
        <v>0</v>
      </c>
      <c r="AG112" s="322">
        <f t="shared" si="28"/>
        <v>0</v>
      </c>
      <c r="AH112" s="323">
        <f t="shared" si="29"/>
        <v>0</v>
      </c>
      <c r="AI112" s="323">
        <f t="shared" si="19"/>
        <v>0</v>
      </c>
      <c r="AJ112" s="311"/>
      <c r="AK112" s="25"/>
      <c r="AL112" s="25"/>
      <c r="AM112" s="21"/>
      <c r="AN112" s="21"/>
      <c r="AO112" s="21"/>
      <c r="AP112" s="21"/>
      <c r="AQ112" s="21"/>
      <c r="AR112" s="21"/>
      <c r="AS112" s="21"/>
      <c r="AT112" s="21"/>
    </row>
    <row r="113" spans="2:46" x14ac:dyDescent="0.3">
      <c r="B113" s="77"/>
      <c r="C113" s="76"/>
      <c r="D113" s="301">
        <v>94</v>
      </c>
      <c r="E113" s="415"/>
      <c r="F113" s="313"/>
      <c r="G113" s="302"/>
      <c r="H113" s="302"/>
      <c r="I113" s="302"/>
      <c r="J113" s="314"/>
      <c r="K113" s="302" t="s">
        <v>47</v>
      </c>
      <c r="L113" s="315"/>
      <c r="M113" s="304" t="str">
        <f t="shared" si="15"/>
        <v/>
      </c>
      <c r="N113" s="315" t="s">
        <v>67</v>
      </c>
      <c r="O113" s="316"/>
      <c r="P113" s="316"/>
      <c r="Q113" s="317"/>
      <c r="R113" s="317"/>
      <c r="S113" s="304">
        <f t="shared" si="20"/>
        <v>0</v>
      </c>
      <c r="T113" s="315"/>
      <c r="U113" s="304">
        <f t="shared" si="21"/>
        <v>0</v>
      </c>
      <c r="V113" s="318">
        <f t="shared" si="16"/>
        <v>0</v>
      </c>
      <c r="W113" s="305"/>
      <c r="X113" s="311"/>
      <c r="Y113" s="311" t="str">
        <f t="shared" si="17"/>
        <v>intern personeel</v>
      </c>
      <c r="Z113" s="311">
        <f t="shared" si="18"/>
        <v>0</v>
      </c>
      <c r="AA113" s="319">
        <f t="shared" si="22"/>
        <v>0</v>
      </c>
      <c r="AB113" s="320">
        <f t="shared" si="23"/>
        <v>0</v>
      </c>
      <c r="AC113" s="320">
        <f t="shared" si="24"/>
        <v>0</v>
      </c>
      <c r="AD113" s="321">
        <f t="shared" si="25"/>
        <v>0</v>
      </c>
      <c r="AE113" s="321">
        <f t="shared" si="26"/>
        <v>0</v>
      </c>
      <c r="AF113" s="319">
        <f t="shared" si="27"/>
        <v>0</v>
      </c>
      <c r="AG113" s="322">
        <f t="shared" si="28"/>
        <v>0</v>
      </c>
      <c r="AH113" s="323">
        <f t="shared" si="29"/>
        <v>0</v>
      </c>
      <c r="AI113" s="323">
        <f t="shared" si="19"/>
        <v>0</v>
      </c>
      <c r="AJ113" s="311"/>
      <c r="AK113" s="25"/>
      <c r="AL113" s="25"/>
      <c r="AM113" s="21"/>
      <c r="AN113" s="21"/>
      <c r="AO113" s="21"/>
      <c r="AP113" s="21"/>
      <c r="AQ113" s="21"/>
      <c r="AR113" s="21"/>
      <c r="AS113" s="21"/>
      <c r="AT113" s="21"/>
    </row>
    <row r="114" spans="2:46" x14ac:dyDescent="0.3">
      <c r="B114" s="77"/>
      <c r="C114" s="76"/>
      <c r="D114" s="301">
        <v>95</v>
      </c>
      <c r="E114" s="415"/>
      <c r="F114" s="313"/>
      <c r="G114" s="302"/>
      <c r="H114" s="302"/>
      <c r="I114" s="302"/>
      <c r="J114" s="314"/>
      <c r="K114" s="302" t="s">
        <v>47</v>
      </c>
      <c r="L114" s="315"/>
      <c r="M114" s="304" t="str">
        <f t="shared" si="15"/>
        <v/>
      </c>
      <c r="N114" s="315" t="s">
        <v>67</v>
      </c>
      <c r="O114" s="316"/>
      <c r="P114" s="316"/>
      <c r="Q114" s="317"/>
      <c r="R114" s="317"/>
      <c r="S114" s="304">
        <f t="shared" si="20"/>
        <v>0</v>
      </c>
      <c r="T114" s="315"/>
      <c r="U114" s="304">
        <f t="shared" si="21"/>
        <v>0</v>
      </c>
      <c r="V114" s="318">
        <f t="shared" si="16"/>
        <v>0</v>
      </c>
      <c r="W114" s="305"/>
      <c r="X114" s="311"/>
      <c r="Y114" s="311" t="str">
        <f t="shared" si="17"/>
        <v>intern personeel</v>
      </c>
      <c r="Z114" s="311">
        <f t="shared" si="18"/>
        <v>0</v>
      </c>
      <c r="AA114" s="319">
        <f t="shared" si="22"/>
        <v>0</v>
      </c>
      <c r="AB114" s="320">
        <f t="shared" si="23"/>
        <v>0</v>
      </c>
      <c r="AC114" s="320">
        <f t="shared" si="24"/>
        <v>0</v>
      </c>
      <c r="AD114" s="321">
        <f t="shared" si="25"/>
        <v>0</v>
      </c>
      <c r="AE114" s="321">
        <f t="shared" si="26"/>
        <v>0</v>
      </c>
      <c r="AF114" s="319">
        <f t="shared" si="27"/>
        <v>0</v>
      </c>
      <c r="AG114" s="322">
        <f t="shared" si="28"/>
        <v>0</v>
      </c>
      <c r="AH114" s="323">
        <f t="shared" si="29"/>
        <v>0</v>
      </c>
      <c r="AI114" s="323">
        <f t="shared" si="19"/>
        <v>0</v>
      </c>
      <c r="AJ114" s="311"/>
      <c r="AK114" s="25"/>
      <c r="AL114" s="25"/>
      <c r="AM114" s="21"/>
      <c r="AN114" s="21"/>
      <c r="AO114" s="21"/>
      <c r="AP114" s="21"/>
      <c r="AQ114" s="21"/>
      <c r="AR114" s="21"/>
      <c r="AS114" s="21"/>
      <c r="AT114" s="21"/>
    </row>
    <row r="115" spans="2:46" x14ac:dyDescent="0.3">
      <c r="B115" s="77"/>
      <c r="C115" s="76"/>
      <c r="D115" s="301">
        <v>96</v>
      </c>
      <c r="E115" s="415"/>
      <c r="F115" s="313"/>
      <c r="G115" s="302"/>
      <c r="H115" s="302"/>
      <c r="I115" s="302"/>
      <c r="J115" s="314"/>
      <c r="K115" s="302" t="s">
        <v>47</v>
      </c>
      <c r="L115" s="315"/>
      <c r="M115" s="304" t="str">
        <f t="shared" si="15"/>
        <v/>
      </c>
      <c r="N115" s="315" t="s">
        <v>67</v>
      </c>
      <c r="O115" s="316"/>
      <c r="P115" s="316"/>
      <c r="Q115" s="317"/>
      <c r="R115" s="317"/>
      <c r="S115" s="304">
        <f t="shared" si="20"/>
        <v>0</v>
      </c>
      <c r="T115" s="315"/>
      <c r="U115" s="304">
        <f t="shared" si="21"/>
        <v>0</v>
      </c>
      <c r="V115" s="318">
        <f t="shared" si="16"/>
        <v>0</v>
      </c>
      <c r="W115" s="305"/>
      <c r="X115" s="311"/>
      <c r="Y115" s="311" t="str">
        <f t="shared" si="17"/>
        <v>intern personeel</v>
      </c>
      <c r="Z115" s="311">
        <f t="shared" si="18"/>
        <v>0</v>
      </c>
      <c r="AA115" s="319">
        <f t="shared" si="22"/>
        <v>0</v>
      </c>
      <c r="AB115" s="320">
        <f t="shared" si="23"/>
        <v>0</v>
      </c>
      <c r="AC115" s="320">
        <f t="shared" si="24"/>
        <v>0</v>
      </c>
      <c r="AD115" s="321">
        <f t="shared" si="25"/>
        <v>0</v>
      </c>
      <c r="AE115" s="321">
        <f t="shared" si="26"/>
        <v>0</v>
      </c>
      <c r="AF115" s="319">
        <f t="shared" si="27"/>
        <v>0</v>
      </c>
      <c r="AG115" s="322">
        <f t="shared" si="28"/>
        <v>0</v>
      </c>
      <c r="AH115" s="323">
        <f t="shared" si="29"/>
        <v>0</v>
      </c>
      <c r="AI115" s="323">
        <f t="shared" si="19"/>
        <v>0</v>
      </c>
      <c r="AJ115" s="311"/>
      <c r="AK115" s="25"/>
      <c r="AL115" s="25"/>
      <c r="AM115" s="21"/>
      <c r="AN115" s="21"/>
      <c r="AO115" s="21"/>
      <c r="AP115" s="21"/>
      <c r="AQ115" s="21"/>
      <c r="AR115" s="21"/>
      <c r="AS115" s="21"/>
      <c r="AT115" s="21"/>
    </row>
    <row r="116" spans="2:46" x14ac:dyDescent="0.3">
      <c r="B116" s="77"/>
      <c r="C116" s="76"/>
      <c r="D116" s="301">
        <v>97</v>
      </c>
      <c r="E116" s="415"/>
      <c r="F116" s="313"/>
      <c r="G116" s="302"/>
      <c r="H116" s="302"/>
      <c r="I116" s="302"/>
      <c r="J116" s="314"/>
      <c r="K116" s="302" t="s">
        <v>47</v>
      </c>
      <c r="L116" s="315"/>
      <c r="M116" s="304" t="str">
        <f t="shared" si="15"/>
        <v/>
      </c>
      <c r="N116" s="315" t="s">
        <v>67</v>
      </c>
      <c r="O116" s="316"/>
      <c r="P116" s="316"/>
      <c r="Q116" s="317"/>
      <c r="R116" s="317"/>
      <c r="S116" s="304">
        <f t="shared" si="20"/>
        <v>0</v>
      </c>
      <c r="T116" s="315"/>
      <c r="U116" s="304">
        <f t="shared" si="21"/>
        <v>0</v>
      </c>
      <c r="V116" s="318">
        <f t="shared" si="16"/>
        <v>0</v>
      </c>
      <c r="W116" s="305"/>
      <c r="X116" s="311"/>
      <c r="Y116" s="311" t="str">
        <f t="shared" si="17"/>
        <v>intern personeel</v>
      </c>
      <c r="Z116" s="311">
        <f t="shared" si="18"/>
        <v>0</v>
      </c>
      <c r="AA116" s="319">
        <f t="shared" si="22"/>
        <v>0</v>
      </c>
      <c r="AB116" s="320">
        <f t="shared" si="23"/>
        <v>0</v>
      </c>
      <c r="AC116" s="320">
        <f t="shared" si="24"/>
        <v>0</v>
      </c>
      <c r="AD116" s="321">
        <f t="shared" si="25"/>
        <v>0</v>
      </c>
      <c r="AE116" s="321">
        <f t="shared" si="26"/>
        <v>0</v>
      </c>
      <c r="AF116" s="319">
        <f t="shared" si="27"/>
        <v>0</v>
      </c>
      <c r="AG116" s="322">
        <f t="shared" si="28"/>
        <v>0</v>
      </c>
      <c r="AH116" s="323">
        <f t="shared" si="29"/>
        <v>0</v>
      </c>
      <c r="AI116" s="323">
        <f t="shared" si="19"/>
        <v>0</v>
      </c>
      <c r="AJ116" s="311"/>
      <c r="AK116" s="25"/>
      <c r="AL116" s="25"/>
      <c r="AM116" s="21"/>
      <c r="AN116" s="21"/>
      <c r="AO116" s="21"/>
      <c r="AP116" s="21"/>
      <c r="AQ116" s="21"/>
      <c r="AR116" s="21"/>
      <c r="AS116" s="21"/>
      <c r="AT116" s="21"/>
    </row>
    <row r="117" spans="2:46" x14ac:dyDescent="0.3">
      <c r="B117" s="77"/>
      <c r="C117" s="76"/>
      <c r="D117" s="301">
        <v>98</v>
      </c>
      <c r="E117" s="415"/>
      <c r="F117" s="313"/>
      <c r="G117" s="302"/>
      <c r="H117" s="302"/>
      <c r="I117" s="302"/>
      <c r="J117" s="314"/>
      <c r="K117" s="302" t="s">
        <v>47</v>
      </c>
      <c r="L117" s="315"/>
      <c r="M117" s="304" t="str">
        <f t="shared" si="15"/>
        <v/>
      </c>
      <c r="N117" s="315" t="s">
        <v>67</v>
      </c>
      <c r="O117" s="316"/>
      <c r="P117" s="316"/>
      <c r="Q117" s="317"/>
      <c r="R117" s="317"/>
      <c r="S117" s="304">
        <f t="shared" si="20"/>
        <v>0</v>
      </c>
      <c r="T117" s="315"/>
      <c r="U117" s="304">
        <f t="shared" si="21"/>
        <v>0</v>
      </c>
      <c r="V117" s="318">
        <f t="shared" si="16"/>
        <v>0</v>
      </c>
      <c r="W117" s="305"/>
      <c r="X117" s="311"/>
      <c r="Y117" s="311" t="str">
        <f t="shared" si="17"/>
        <v>intern personeel</v>
      </c>
      <c r="Z117" s="311">
        <f t="shared" si="18"/>
        <v>0</v>
      </c>
      <c r="AA117" s="319">
        <f t="shared" si="22"/>
        <v>0</v>
      </c>
      <c r="AB117" s="320">
        <f t="shared" si="23"/>
        <v>0</v>
      </c>
      <c r="AC117" s="320">
        <f t="shared" si="24"/>
        <v>0</v>
      </c>
      <c r="AD117" s="321">
        <f t="shared" si="25"/>
        <v>0</v>
      </c>
      <c r="AE117" s="321">
        <f t="shared" si="26"/>
        <v>0</v>
      </c>
      <c r="AF117" s="319">
        <f t="shared" si="27"/>
        <v>0</v>
      </c>
      <c r="AG117" s="322">
        <f t="shared" si="28"/>
        <v>0</v>
      </c>
      <c r="AH117" s="323">
        <f t="shared" si="29"/>
        <v>0</v>
      </c>
      <c r="AI117" s="323">
        <f t="shared" si="19"/>
        <v>0</v>
      </c>
      <c r="AJ117" s="311"/>
      <c r="AK117" s="25"/>
      <c r="AL117" s="25"/>
      <c r="AM117" s="21"/>
      <c r="AN117" s="21"/>
      <c r="AO117" s="21"/>
      <c r="AP117" s="21"/>
      <c r="AQ117" s="21"/>
      <c r="AR117" s="21"/>
      <c r="AS117" s="21"/>
      <c r="AT117" s="21"/>
    </row>
    <row r="118" spans="2:46" x14ac:dyDescent="0.3">
      <c r="B118" s="77"/>
      <c r="C118" s="76"/>
      <c r="D118" s="301">
        <v>99</v>
      </c>
      <c r="E118" s="415"/>
      <c r="F118" s="313"/>
      <c r="G118" s="302"/>
      <c r="H118" s="302"/>
      <c r="I118" s="302"/>
      <c r="J118" s="314"/>
      <c r="K118" s="302" t="s">
        <v>47</v>
      </c>
      <c r="L118" s="315"/>
      <c r="M118" s="304" t="str">
        <f t="shared" si="15"/>
        <v/>
      </c>
      <c r="N118" s="315" t="s">
        <v>67</v>
      </c>
      <c r="O118" s="316"/>
      <c r="P118" s="316"/>
      <c r="Q118" s="317"/>
      <c r="R118" s="317"/>
      <c r="S118" s="304">
        <f t="shared" si="20"/>
        <v>0</v>
      </c>
      <c r="T118" s="315"/>
      <c r="U118" s="304">
        <f t="shared" si="21"/>
        <v>0</v>
      </c>
      <c r="V118" s="318">
        <f t="shared" si="16"/>
        <v>0</v>
      </c>
      <c r="W118" s="305"/>
      <c r="X118" s="311"/>
      <c r="Y118" s="311" t="str">
        <f t="shared" si="17"/>
        <v>intern personeel</v>
      </c>
      <c r="Z118" s="311">
        <f t="shared" si="18"/>
        <v>0</v>
      </c>
      <c r="AA118" s="319">
        <f t="shared" si="22"/>
        <v>0</v>
      </c>
      <c r="AB118" s="320">
        <f t="shared" si="23"/>
        <v>0</v>
      </c>
      <c r="AC118" s="320">
        <f t="shared" si="24"/>
        <v>0</v>
      </c>
      <c r="AD118" s="321">
        <f t="shared" si="25"/>
        <v>0</v>
      </c>
      <c r="AE118" s="321">
        <f t="shared" si="26"/>
        <v>0</v>
      </c>
      <c r="AF118" s="319">
        <f t="shared" si="27"/>
        <v>0</v>
      </c>
      <c r="AG118" s="322">
        <f t="shared" si="28"/>
        <v>0</v>
      </c>
      <c r="AH118" s="323">
        <f t="shared" si="29"/>
        <v>0</v>
      </c>
      <c r="AI118" s="323">
        <f t="shared" si="19"/>
        <v>0</v>
      </c>
      <c r="AJ118" s="311"/>
      <c r="AK118" s="25"/>
      <c r="AL118" s="25"/>
      <c r="AM118" s="21"/>
      <c r="AN118" s="21"/>
      <c r="AO118" s="21"/>
      <c r="AP118" s="21"/>
      <c r="AQ118" s="21"/>
      <c r="AR118" s="21"/>
      <c r="AS118" s="21"/>
      <c r="AT118" s="21"/>
    </row>
    <row r="119" spans="2:46" x14ac:dyDescent="0.3">
      <c r="B119" s="77"/>
      <c r="C119" s="76"/>
      <c r="D119" s="301">
        <v>100</v>
      </c>
      <c r="E119" s="415"/>
      <c r="F119" s="313"/>
      <c r="G119" s="302"/>
      <c r="H119" s="302"/>
      <c r="I119" s="302"/>
      <c r="J119" s="314"/>
      <c r="K119" s="302" t="s">
        <v>47</v>
      </c>
      <c r="L119" s="315"/>
      <c r="M119" s="304" t="str">
        <f t="shared" si="15"/>
        <v/>
      </c>
      <c r="N119" s="315" t="s">
        <v>67</v>
      </c>
      <c r="O119" s="316"/>
      <c r="P119" s="316"/>
      <c r="Q119" s="317"/>
      <c r="R119" s="317"/>
      <c r="S119" s="304">
        <f t="shared" si="20"/>
        <v>0</v>
      </c>
      <c r="T119" s="315"/>
      <c r="U119" s="304">
        <f t="shared" si="21"/>
        <v>0</v>
      </c>
      <c r="V119" s="318">
        <f t="shared" si="16"/>
        <v>0</v>
      </c>
      <c r="W119" s="305"/>
      <c r="X119" s="311"/>
      <c r="Y119" s="311" t="str">
        <f t="shared" si="17"/>
        <v>intern personeel</v>
      </c>
      <c r="Z119" s="311">
        <f t="shared" si="18"/>
        <v>0</v>
      </c>
      <c r="AA119" s="319">
        <f t="shared" si="22"/>
        <v>0</v>
      </c>
      <c r="AB119" s="320">
        <f t="shared" si="23"/>
        <v>0</v>
      </c>
      <c r="AC119" s="320">
        <f t="shared" si="24"/>
        <v>0</v>
      </c>
      <c r="AD119" s="321">
        <f t="shared" si="25"/>
        <v>0</v>
      </c>
      <c r="AE119" s="321">
        <f t="shared" si="26"/>
        <v>0</v>
      </c>
      <c r="AF119" s="319">
        <f t="shared" si="27"/>
        <v>0</v>
      </c>
      <c r="AG119" s="322">
        <f t="shared" si="28"/>
        <v>0</v>
      </c>
      <c r="AH119" s="323">
        <f t="shared" si="29"/>
        <v>0</v>
      </c>
      <c r="AI119" s="323">
        <f t="shared" si="19"/>
        <v>0</v>
      </c>
      <c r="AJ119" s="311"/>
      <c r="AK119" s="25"/>
      <c r="AL119" s="25"/>
      <c r="AM119" s="21"/>
      <c r="AN119" s="21"/>
      <c r="AO119" s="21"/>
      <c r="AP119" s="21"/>
      <c r="AQ119" s="21"/>
      <c r="AR119" s="21"/>
      <c r="AS119" s="21"/>
      <c r="AT119" s="21"/>
    </row>
    <row r="120" spans="2:46" x14ac:dyDescent="0.3">
      <c r="B120" s="77"/>
      <c r="C120" s="76"/>
      <c r="D120" s="301">
        <v>101</v>
      </c>
      <c r="E120" s="415"/>
      <c r="F120" s="313"/>
      <c r="G120" s="302"/>
      <c r="H120" s="302"/>
      <c r="I120" s="302"/>
      <c r="J120" s="314"/>
      <c r="K120" s="302" t="s">
        <v>47</v>
      </c>
      <c r="L120" s="315"/>
      <c r="M120" s="304" t="str">
        <f t="shared" si="15"/>
        <v/>
      </c>
      <c r="N120" s="315" t="s">
        <v>67</v>
      </c>
      <c r="O120" s="316"/>
      <c r="P120" s="316"/>
      <c r="Q120" s="317"/>
      <c r="R120" s="317"/>
      <c r="S120" s="304">
        <f t="shared" si="20"/>
        <v>0</v>
      </c>
      <c r="T120" s="315"/>
      <c r="U120" s="304">
        <f t="shared" si="21"/>
        <v>0</v>
      </c>
      <c r="V120" s="318">
        <f t="shared" si="16"/>
        <v>0</v>
      </c>
      <c r="W120" s="305"/>
      <c r="X120" s="311"/>
      <c r="Y120" s="311" t="str">
        <f t="shared" si="17"/>
        <v>intern personeel</v>
      </c>
      <c r="Z120" s="311">
        <f t="shared" si="18"/>
        <v>0</v>
      </c>
      <c r="AA120" s="319">
        <f t="shared" si="22"/>
        <v>0</v>
      </c>
      <c r="AB120" s="320">
        <f t="shared" si="23"/>
        <v>0</v>
      </c>
      <c r="AC120" s="320">
        <f t="shared" si="24"/>
        <v>0</v>
      </c>
      <c r="AD120" s="321">
        <f t="shared" si="25"/>
        <v>0</v>
      </c>
      <c r="AE120" s="321">
        <f t="shared" si="26"/>
        <v>0</v>
      </c>
      <c r="AF120" s="319">
        <f t="shared" si="27"/>
        <v>0</v>
      </c>
      <c r="AG120" s="322">
        <f t="shared" si="28"/>
        <v>0</v>
      </c>
      <c r="AH120" s="323">
        <f t="shared" si="29"/>
        <v>0</v>
      </c>
      <c r="AI120" s="323">
        <f t="shared" si="19"/>
        <v>0</v>
      </c>
      <c r="AJ120" s="311"/>
      <c r="AK120" s="25"/>
      <c r="AL120" s="25"/>
      <c r="AM120" s="21"/>
      <c r="AN120" s="21"/>
      <c r="AO120" s="21"/>
      <c r="AP120" s="21"/>
      <c r="AQ120" s="21"/>
      <c r="AR120" s="21"/>
      <c r="AS120" s="21"/>
      <c r="AT120" s="21"/>
    </row>
    <row r="121" spans="2:46" x14ac:dyDescent="0.3">
      <c r="B121" s="77"/>
      <c r="C121" s="76"/>
      <c r="D121" s="301">
        <v>102</v>
      </c>
      <c r="E121" s="415"/>
      <c r="F121" s="313"/>
      <c r="G121" s="302"/>
      <c r="H121" s="302"/>
      <c r="I121" s="302"/>
      <c r="J121" s="314"/>
      <c r="K121" s="302" t="s">
        <v>47</v>
      </c>
      <c r="L121" s="315"/>
      <c r="M121" s="304" t="str">
        <f t="shared" si="15"/>
        <v/>
      </c>
      <c r="N121" s="315" t="s">
        <v>67</v>
      </c>
      <c r="O121" s="316"/>
      <c r="P121" s="316"/>
      <c r="Q121" s="317"/>
      <c r="R121" s="317"/>
      <c r="S121" s="304">
        <f t="shared" si="20"/>
        <v>0</v>
      </c>
      <c r="T121" s="315"/>
      <c r="U121" s="304">
        <f t="shared" si="21"/>
        <v>0</v>
      </c>
      <c r="V121" s="318">
        <f t="shared" si="16"/>
        <v>0</v>
      </c>
      <c r="W121" s="305"/>
      <c r="X121" s="311"/>
      <c r="Y121" s="311" t="str">
        <f t="shared" si="17"/>
        <v>intern personeel</v>
      </c>
      <c r="Z121" s="311">
        <f t="shared" si="18"/>
        <v>0</v>
      </c>
      <c r="AA121" s="319">
        <f t="shared" si="22"/>
        <v>0</v>
      </c>
      <c r="AB121" s="320">
        <f t="shared" si="23"/>
        <v>0</v>
      </c>
      <c r="AC121" s="320">
        <f t="shared" si="24"/>
        <v>0</v>
      </c>
      <c r="AD121" s="321">
        <f t="shared" si="25"/>
        <v>0</v>
      </c>
      <c r="AE121" s="321">
        <f t="shared" si="26"/>
        <v>0</v>
      </c>
      <c r="AF121" s="319">
        <f t="shared" si="27"/>
        <v>0</v>
      </c>
      <c r="AG121" s="322">
        <f t="shared" si="28"/>
        <v>0</v>
      </c>
      <c r="AH121" s="323">
        <f t="shared" si="29"/>
        <v>0</v>
      </c>
      <c r="AI121" s="323">
        <f t="shared" si="19"/>
        <v>0</v>
      </c>
      <c r="AJ121" s="311"/>
      <c r="AK121" s="25"/>
      <c r="AL121" s="25"/>
      <c r="AM121" s="21"/>
      <c r="AN121" s="21"/>
      <c r="AO121" s="21"/>
      <c r="AP121" s="21"/>
      <c r="AQ121" s="21"/>
      <c r="AR121" s="21"/>
      <c r="AS121" s="21"/>
      <c r="AT121" s="21"/>
    </row>
    <row r="122" spans="2:46" x14ac:dyDescent="0.3">
      <c r="B122" s="77"/>
      <c r="C122" s="76"/>
      <c r="D122" s="301">
        <v>103</v>
      </c>
      <c r="E122" s="415"/>
      <c r="F122" s="313"/>
      <c r="G122" s="302"/>
      <c r="H122" s="302"/>
      <c r="I122" s="302"/>
      <c r="J122" s="314"/>
      <c r="K122" s="302" t="s">
        <v>47</v>
      </c>
      <c r="L122" s="315"/>
      <c r="M122" s="304" t="str">
        <f t="shared" si="15"/>
        <v/>
      </c>
      <c r="N122" s="315" t="s">
        <v>67</v>
      </c>
      <c r="O122" s="316"/>
      <c r="P122" s="316"/>
      <c r="Q122" s="317"/>
      <c r="R122" s="317"/>
      <c r="S122" s="304">
        <f t="shared" si="20"/>
        <v>0</v>
      </c>
      <c r="T122" s="315"/>
      <c r="U122" s="304">
        <f t="shared" si="21"/>
        <v>0</v>
      </c>
      <c r="V122" s="318">
        <f t="shared" si="16"/>
        <v>0</v>
      </c>
      <c r="W122" s="305"/>
      <c r="X122" s="311"/>
      <c r="Y122" s="311" t="str">
        <f t="shared" si="17"/>
        <v>intern personeel</v>
      </c>
      <c r="Z122" s="311">
        <f t="shared" si="18"/>
        <v>0</v>
      </c>
      <c r="AA122" s="319">
        <f t="shared" si="22"/>
        <v>0</v>
      </c>
      <c r="AB122" s="320">
        <f t="shared" si="23"/>
        <v>0</v>
      </c>
      <c r="AC122" s="320">
        <f t="shared" si="24"/>
        <v>0</v>
      </c>
      <c r="AD122" s="321">
        <f t="shared" si="25"/>
        <v>0</v>
      </c>
      <c r="AE122" s="321">
        <f t="shared" si="26"/>
        <v>0</v>
      </c>
      <c r="AF122" s="319">
        <f t="shared" si="27"/>
        <v>0</v>
      </c>
      <c r="AG122" s="322">
        <f t="shared" si="28"/>
        <v>0</v>
      </c>
      <c r="AH122" s="323">
        <f t="shared" si="29"/>
        <v>0</v>
      </c>
      <c r="AI122" s="323">
        <f t="shared" si="19"/>
        <v>0</v>
      </c>
      <c r="AJ122" s="311"/>
      <c r="AK122" s="25"/>
      <c r="AL122" s="25"/>
      <c r="AM122" s="21"/>
      <c r="AN122" s="21"/>
      <c r="AO122" s="21"/>
      <c r="AP122" s="21"/>
      <c r="AQ122" s="21"/>
      <c r="AR122" s="21"/>
      <c r="AS122" s="21"/>
      <c r="AT122" s="21"/>
    </row>
    <row r="123" spans="2:46" x14ac:dyDescent="0.3">
      <c r="B123" s="77"/>
      <c r="C123" s="76"/>
      <c r="D123" s="301">
        <v>104</v>
      </c>
      <c r="E123" s="415"/>
      <c r="F123" s="313"/>
      <c r="G123" s="302"/>
      <c r="H123" s="302"/>
      <c r="I123" s="302"/>
      <c r="J123" s="314"/>
      <c r="K123" s="302" t="s">
        <v>47</v>
      </c>
      <c r="L123" s="315"/>
      <c r="M123" s="304" t="str">
        <f t="shared" si="15"/>
        <v/>
      </c>
      <c r="N123" s="315" t="s">
        <v>67</v>
      </c>
      <c r="O123" s="316"/>
      <c r="P123" s="316"/>
      <c r="Q123" s="317"/>
      <c r="R123" s="317"/>
      <c r="S123" s="304">
        <f t="shared" si="20"/>
        <v>0</v>
      </c>
      <c r="T123" s="315"/>
      <c r="U123" s="304">
        <f t="shared" si="21"/>
        <v>0</v>
      </c>
      <c r="V123" s="318">
        <f t="shared" si="16"/>
        <v>0</v>
      </c>
      <c r="W123" s="305"/>
      <c r="X123" s="311"/>
      <c r="Y123" s="311" t="str">
        <f t="shared" si="17"/>
        <v>intern personeel</v>
      </c>
      <c r="Z123" s="311">
        <f t="shared" si="18"/>
        <v>0</v>
      </c>
      <c r="AA123" s="319">
        <f t="shared" si="22"/>
        <v>0</v>
      </c>
      <c r="AB123" s="320">
        <f t="shared" si="23"/>
        <v>0</v>
      </c>
      <c r="AC123" s="320">
        <f t="shared" si="24"/>
        <v>0</v>
      </c>
      <c r="AD123" s="321">
        <f t="shared" si="25"/>
        <v>0</v>
      </c>
      <c r="AE123" s="321">
        <f t="shared" si="26"/>
        <v>0</v>
      </c>
      <c r="AF123" s="319">
        <f t="shared" si="27"/>
        <v>0</v>
      </c>
      <c r="AG123" s="322">
        <f t="shared" si="28"/>
        <v>0</v>
      </c>
      <c r="AH123" s="323">
        <f t="shared" si="29"/>
        <v>0</v>
      </c>
      <c r="AI123" s="323">
        <f t="shared" si="19"/>
        <v>0</v>
      </c>
      <c r="AJ123" s="311"/>
      <c r="AK123" s="25"/>
      <c r="AL123" s="25"/>
      <c r="AM123" s="21"/>
      <c r="AN123" s="21"/>
      <c r="AO123" s="21"/>
      <c r="AP123" s="21"/>
      <c r="AQ123" s="21"/>
      <c r="AR123" s="21"/>
      <c r="AS123" s="21"/>
      <c r="AT123" s="21"/>
    </row>
    <row r="124" spans="2:46" x14ac:dyDescent="0.3">
      <c r="B124" s="77"/>
      <c r="C124" s="76"/>
      <c r="D124" s="301">
        <v>105</v>
      </c>
      <c r="E124" s="415"/>
      <c r="F124" s="313"/>
      <c r="G124" s="302"/>
      <c r="H124" s="302"/>
      <c r="I124" s="302"/>
      <c r="J124" s="314"/>
      <c r="K124" s="302" t="s">
        <v>47</v>
      </c>
      <c r="L124" s="315"/>
      <c r="M124" s="304" t="str">
        <f t="shared" si="15"/>
        <v/>
      </c>
      <c r="N124" s="315" t="s">
        <v>67</v>
      </c>
      <c r="O124" s="316"/>
      <c r="P124" s="316"/>
      <c r="Q124" s="317"/>
      <c r="R124" s="317"/>
      <c r="S124" s="304">
        <f t="shared" si="20"/>
        <v>0</v>
      </c>
      <c r="T124" s="315"/>
      <c r="U124" s="304">
        <f t="shared" si="21"/>
        <v>0</v>
      </c>
      <c r="V124" s="318">
        <f t="shared" si="16"/>
        <v>0</v>
      </c>
      <c r="W124" s="305"/>
      <c r="X124" s="311"/>
      <c r="Y124" s="311" t="str">
        <f t="shared" si="17"/>
        <v>intern personeel</v>
      </c>
      <c r="Z124" s="311">
        <f t="shared" si="18"/>
        <v>0</v>
      </c>
      <c r="AA124" s="319">
        <f t="shared" si="22"/>
        <v>0</v>
      </c>
      <c r="AB124" s="320">
        <f t="shared" si="23"/>
        <v>0</v>
      </c>
      <c r="AC124" s="320">
        <f t="shared" si="24"/>
        <v>0</v>
      </c>
      <c r="AD124" s="321">
        <f t="shared" si="25"/>
        <v>0</v>
      </c>
      <c r="AE124" s="321">
        <f t="shared" si="26"/>
        <v>0</v>
      </c>
      <c r="AF124" s="319">
        <f t="shared" si="27"/>
        <v>0</v>
      </c>
      <c r="AG124" s="322">
        <f t="shared" si="28"/>
        <v>0</v>
      </c>
      <c r="AH124" s="323">
        <f t="shared" si="29"/>
        <v>0</v>
      </c>
      <c r="AI124" s="323">
        <f t="shared" si="19"/>
        <v>0</v>
      </c>
      <c r="AJ124" s="311"/>
      <c r="AK124" s="25"/>
      <c r="AL124" s="25"/>
      <c r="AM124" s="21"/>
      <c r="AN124" s="21"/>
      <c r="AO124" s="21"/>
      <c r="AP124" s="21"/>
      <c r="AQ124" s="21"/>
      <c r="AR124" s="21"/>
      <c r="AS124" s="21"/>
      <c r="AT124" s="21"/>
    </row>
    <row r="125" spans="2:46" x14ac:dyDescent="0.3">
      <c r="B125" s="77"/>
      <c r="C125" s="76"/>
      <c r="D125" s="301">
        <v>106</v>
      </c>
      <c r="E125" s="415"/>
      <c r="F125" s="313"/>
      <c r="G125" s="302"/>
      <c r="H125" s="302"/>
      <c r="I125" s="302"/>
      <c r="J125" s="314"/>
      <c r="K125" s="302" t="s">
        <v>47</v>
      </c>
      <c r="L125" s="315"/>
      <c r="M125" s="304" t="str">
        <f t="shared" si="15"/>
        <v/>
      </c>
      <c r="N125" s="315" t="s">
        <v>67</v>
      </c>
      <c r="O125" s="316"/>
      <c r="P125" s="316"/>
      <c r="Q125" s="317"/>
      <c r="R125" s="317"/>
      <c r="S125" s="304">
        <f t="shared" si="20"/>
        <v>0</v>
      </c>
      <c r="T125" s="315"/>
      <c r="U125" s="304">
        <f t="shared" si="21"/>
        <v>0</v>
      </c>
      <c r="V125" s="318">
        <f t="shared" si="16"/>
        <v>0</v>
      </c>
      <c r="W125" s="305"/>
      <c r="X125" s="311"/>
      <c r="Y125" s="311" t="str">
        <f t="shared" si="17"/>
        <v>intern personeel</v>
      </c>
      <c r="Z125" s="311">
        <f t="shared" si="18"/>
        <v>0</v>
      </c>
      <c r="AA125" s="319">
        <f t="shared" si="22"/>
        <v>0</v>
      </c>
      <c r="AB125" s="320">
        <f t="shared" si="23"/>
        <v>0</v>
      </c>
      <c r="AC125" s="320">
        <f t="shared" si="24"/>
        <v>0</v>
      </c>
      <c r="AD125" s="321">
        <f t="shared" si="25"/>
        <v>0</v>
      </c>
      <c r="AE125" s="321">
        <f t="shared" si="26"/>
        <v>0</v>
      </c>
      <c r="AF125" s="319">
        <f t="shared" si="27"/>
        <v>0</v>
      </c>
      <c r="AG125" s="322">
        <f t="shared" si="28"/>
        <v>0</v>
      </c>
      <c r="AH125" s="323">
        <f t="shared" si="29"/>
        <v>0</v>
      </c>
      <c r="AI125" s="323">
        <f t="shared" si="19"/>
        <v>0</v>
      </c>
      <c r="AJ125" s="311"/>
      <c r="AK125" s="25"/>
      <c r="AL125" s="25"/>
      <c r="AM125" s="21"/>
      <c r="AN125" s="21"/>
      <c r="AO125" s="21"/>
      <c r="AP125" s="21"/>
      <c r="AQ125" s="21"/>
      <c r="AR125" s="21"/>
      <c r="AS125" s="21"/>
      <c r="AT125" s="21"/>
    </row>
    <row r="126" spans="2:46" x14ac:dyDescent="0.3">
      <c r="B126" s="77"/>
      <c r="C126" s="76"/>
      <c r="D126" s="301">
        <v>107</v>
      </c>
      <c r="E126" s="415"/>
      <c r="F126" s="313"/>
      <c r="G126" s="302"/>
      <c r="H126" s="302"/>
      <c r="I126" s="302"/>
      <c r="J126" s="314"/>
      <c r="K126" s="302" t="s">
        <v>47</v>
      </c>
      <c r="L126" s="315"/>
      <c r="M126" s="304" t="str">
        <f t="shared" si="15"/>
        <v/>
      </c>
      <c r="N126" s="315" t="s">
        <v>67</v>
      </c>
      <c r="O126" s="316"/>
      <c r="P126" s="316"/>
      <c r="Q126" s="317"/>
      <c r="R126" s="317"/>
      <c r="S126" s="304">
        <f t="shared" si="20"/>
        <v>0</v>
      </c>
      <c r="T126" s="315"/>
      <c r="U126" s="304">
        <f t="shared" si="21"/>
        <v>0</v>
      </c>
      <c r="V126" s="318">
        <f t="shared" si="16"/>
        <v>0</v>
      </c>
      <c r="W126" s="305"/>
      <c r="X126" s="311"/>
      <c r="Y126" s="311" t="str">
        <f t="shared" si="17"/>
        <v>intern personeel</v>
      </c>
      <c r="Z126" s="311">
        <f t="shared" si="18"/>
        <v>0</v>
      </c>
      <c r="AA126" s="319">
        <f t="shared" si="22"/>
        <v>0</v>
      </c>
      <c r="AB126" s="320">
        <f t="shared" si="23"/>
        <v>0</v>
      </c>
      <c r="AC126" s="320">
        <f t="shared" si="24"/>
        <v>0</v>
      </c>
      <c r="AD126" s="321">
        <f t="shared" si="25"/>
        <v>0</v>
      </c>
      <c r="AE126" s="321">
        <f t="shared" si="26"/>
        <v>0</v>
      </c>
      <c r="AF126" s="319">
        <f t="shared" si="27"/>
        <v>0</v>
      </c>
      <c r="AG126" s="322">
        <f t="shared" si="28"/>
        <v>0</v>
      </c>
      <c r="AH126" s="323">
        <f t="shared" si="29"/>
        <v>0</v>
      </c>
      <c r="AI126" s="323">
        <f t="shared" si="19"/>
        <v>0</v>
      </c>
      <c r="AJ126" s="311"/>
      <c r="AK126" s="25"/>
      <c r="AL126" s="25"/>
      <c r="AM126" s="21"/>
      <c r="AN126" s="21"/>
      <c r="AO126" s="21"/>
      <c r="AP126" s="21"/>
      <c r="AQ126" s="21"/>
      <c r="AR126" s="21"/>
      <c r="AS126" s="21"/>
      <c r="AT126" s="21"/>
    </row>
    <row r="127" spans="2:46" x14ac:dyDescent="0.3">
      <c r="B127" s="77"/>
      <c r="C127" s="76"/>
      <c r="D127" s="301">
        <v>108</v>
      </c>
      <c r="E127" s="415"/>
      <c r="F127" s="313"/>
      <c r="G127" s="302"/>
      <c r="H127" s="302"/>
      <c r="I127" s="302"/>
      <c r="J127" s="314"/>
      <c r="K127" s="302" t="s">
        <v>47</v>
      </c>
      <c r="L127" s="315"/>
      <c r="M127" s="304" t="str">
        <f t="shared" si="15"/>
        <v/>
      </c>
      <c r="N127" s="315" t="s">
        <v>67</v>
      </c>
      <c r="O127" s="316"/>
      <c r="P127" s="316"/>
      <c r="Q127" s="317"/>
      <c r="R127" s="317"/>
      <c r="S127" s="304">
        <f t="shared" si="20"/>
        <v>0</v>
      </c>
      <c r="T127" s="315"/>
      <c r="U127" s="304">
        <f t="shared" si="21"/>
        <v>0</v>
      </c>
      <c r="V127" s="318">
        <f t="shared" si="16"/>
        <v>0</v>
      </c>
      <c r="W127" s="305"/>
      <c r="X127" s="311"/>
      <c r="Y127" s="311" t="str">
        <f t="shared" si="17"/>
        <v>intern personeel</v>
      </c>
      <c r="Z127" s="311">
        <f t="shared" si="18"/>
        <v>0</v>
      </c>
      <c r="AA127" s="319">
        <f t="shared" si="22"/>
        <v>0</v>
      </c>
      <c r="AB127" s="320">
        <f t="shared" si="23"/>
        <v>0</v>
      </c>
      <c r="AC127" s="320">
        <f t="shared" si="24"/>
        <v>0</v>
      </c>
      <c r="AD127" s="321">
        <f t="shared" si="25"/>
        <v>0</v>
      </c>
      <c r="AE127" s="321">
        <f t="shared" si="26"/>
        <v>0</v>
      </c>
      <c r="AF127" s="319">
        <f t="shared" si="27"/>
        <v>0</v>
      </c>
      <c r="AG127" s="322">
        <f t="shared" si="28"/>
        <v>0</v>
      </c>
      <c r="AH127" s="323">
        <f t="shared" si="29"/>
        <v>0</v>
      </c>
      <c r="AI127" s="323">
        <f t="shared" si="19"/>
        <v>0</v>
      </c>
      <c r="AJ127" s="311"/>
      <c r="AK127" s="25"/>
      <c r="AL127" s="25"/>
      <c r="AM127" s="21"/>
      <c r="AN127" s="21"/>
      <c r="AO127" s="21"/>
      <c r="AP127" s="21"/>
      <c r="AQ127" s="21"/>
      <c r="AR127" s="21"/>
      <c r="AS127" s="21"/>
      <c r="AT127" s="21"/>
    </row>
    <row r="128" spans="2:46" x14ac:dyDescent="0.3">
      <c r="B128" s="77"/>
      <c r="C128" s="76"/>
      <c r="D128" s="301">
        <v>109</v>
      </c>
      <c r="E128" s="415"/>
      <c r="F128" s="313"/>
      <c r="G128" s="302"/>
      <c r="H128" s="302"/>
      <c r="I128" s="302"/>
      <c r="J128" s="314"/>
      <c r="K128" s="302" t="s">
        <v>47</v>
      </c>
      <c r="L128" s="315"/>
      <c r="M128" s="304" t="str">
        <f t="shared" si="15"/>
        <v/>
      </c>
      <c r="N128" s="315" t="s">
        <v>67</v>
      </c>
      <c r="O128" s="316"/>
      <c r="P128" s="316"/>
      <c r="Q128" s="317"/>
      <c r="R128" s="317"/>
      <c r="S128" s="304">
        <f t="shared" si="20"/>
        <v>0</v>
      </c>
      <c r="T128" s="315"/>
      <c r="U128" s="304">
        <f t="shared" si="21"/>
        <v>0</v>
      </c>
      <c r="V128" s="318">
        <f t="shared" si="16"/>
        <v>0</v>
      </c>
      <c r="W128" s="305"/>
      <c r="X128" s="311"/>
      <c r="Y128" s="311" t="str">
        <f t="shared" si="17"/>
        <v>intern personeel</v>
      </c>
      <c r="Z128" s="311">
        <f t="shared" si="18"/>
        <v>0</v>
      </c>
      <c r="AA128" s="319">
        <f t="shared" si="22"/>
        <v>0</v>
      </c>
      <c r="AB128" s="320">
        <f t="shared" si="23"/>
        <v>0</v>
      </c>
      <c r="AC128" s="320">
        <f t="shared" si="24"/>
        <v>0</v>
      </c>
      <c r="AD128" s="321">
        <f t="shared" si="25"/>
        <v>0</v>
      </c>
      <c r="AE128" s="321">
        <f t="shared" si="26"/>
        <v>0</v>
      </c>
      <c r="AF128" s="319">
        <f t="shared" si="27"/>
        <v>0</v>
      </c>
      <c r="AG128" s="322">
        <f t="shared" si="28"/>
        <v>0</v>
      </c>
      <c r="AH128" s="323">
        <f t="shared" si="29"/>
        <v>0</v>
      </c>
      <c r="AI128" s="323">
        <f t="shared" si="19"/>
        <v>0</v>
      </c>
      <c r="AJ128" s="311"/>
      <c r="AK128" s="25"/>
      <c r="AL128" s="25"/>
      <c r="AM128" s="21"/>
      <c r="AN128" s="21"/>
      <c r="AO128" s="21"/>
      <c r="AP128" s="21"/>
      <c r="AQ128" s="21"/>
      <c r="AR128" s="21"/>
      <c r="AS128" s="21"/>
      <c r="AT128" s="21"/>
    </row>
    <row r="129" spans="2:46" x14ac:dyDescent="0.3">
      <c r="B129" s="77"/>
      <c r="C129" s="76"/>
      <c r="D129" s="301">
        <v>110</v>
      </c>
      <c r="E129" s="415"/>
      <c r="F129" s="313"/>
      <c r="G129" s="302"/>
      <c r="H129" s="302"/>
      <c r="I129" s="302"/>
      <c r="J129" s="314"/>
      <c r="K129" s="302" t="s">
        <v>47</v>
      </c>
      <c r="L129" s="315"/>
      <c r="M129" s="304" t="str">
        <f t="shared" si="15"/>
        <v/>
      </c>
      <c r="N129" s="315" t="s">
        <v>67</v>
      </c>
      <c r="O129" s="316"/>
      <c r="P129" s="316"/>
      <c r="Q129" s="317"/>
      <c r="R129" s="317"/>
      <c r="S129" s="304">
        <f t="shared" si="20"/>
        <v>0</v>
      </c>
      <c r="T129" s="315"/>
      <c r="U129" s="304">
        <f t="shared" si="21"/>
        <v>0</v>
      </c>
      <c r="V129" s="318">
        <f t="shared" si="16"/>
        <v>0</v>
      </c>
      <c r="W129" s="305"/>
      <c r="X129" s="311"/>
      <c r="Y129" s="311" t="str">
        <f t="shared" si="17"/>
        <v>intern personeel</v>
      </c>
      <c r="Z129" s="311">
        <f t="shared" si="18"/>
        <v>0</v>
      </c>
      <c r="AA129" s="319">
        <f t="shared" si="22"/>
        <v>0</v>
      </c>
      <c r="AB129" s="320">
        <f t="shared" si="23"/>
        <v>0</v>
      </c>
      <c r="AC129" s="320">
        <f t="shared" si="24"/>
        <v>0</v>
      </c>
      <c r="AD129" s="321">
        <f t="shared" si="25"/>
        <v>0</v>
      </c>
      <c r="AE129" s="321">
        <f t="shared" si="26"/>
        <v>0</v>
      </c>
      <c r="AF129" s="319">
        <f t="shared" si="27"/>
        <v>0</v>
      </c>
      <c r="AG129" s="322">
        <f t="shared" si="28"/>
        <v>0</v>
      </c>
      <c r="AH129" s="323">
        <f t="shared" si="29"/>
        <v>0</v>
      </c>
      <c r="AI129" s="323">
        <f t="shared" si="19"/>
        <v>0</v>
      </c>
      <c r="AJ129" s="311"/>
      <c r="AK129" s="25"/>
      <c r="AL129" s="25"/>
      <c r="AM129" s="21"/>
      <c r="AN129" s="21"/>
      <c r="AO129" s="21"/>
      <c r="AP129" s="21"/>
      <c r="AQ129" s="21"/>
      <c r="AR129" s="21"/>
      <c r="AS129" s="21"/>
      <c r="AT129" s="21"/>
    </row>
    <row r="130" spans="2:46" x14ac:dyDescent="0.3">
      <c r="B130" s="77"/>
      <c r="C130" s="76"/>
      <c r="D130" s="301">
        <v>111</v>
      </c>
      <c r="E130" s="415"/>
      <c r="F130" s="313"/>
      <c r="G130" s="302"/>
      <c r="H130" s="302"/>
      <c r="I130" s="302"/>
      <c r="J130" s="314"/>
      <c r="K130" s="302" t="s">
        <v>47</v>
      </c>
      <c r="L130" s="315"/>
      <c r="M130" s="304" t="str">
        <f t="shared" si="15"/>
        <v/>
      </c>
      <c r="N130" s="315" t="s">
        <v>67</v>
      </c>
      <c r="O130" s="316"/>
      <c r="P130" s="316"/>
      <c r="Q130" s="317"/>
      <c r="R130" s="317"/>
      <c r="S130" s="304">
        <f t="shared" si="20"/>
        <v>0</v>
      </c>
      <c r="T130" s="315"/>
      <c r="U130" s="304">
        <f t="shared" si="21"/>
        <v>0</v>
      </c>
      <c r="V130" s="318">
        <f t="shared" si="16"/>
        <v>0</v>
      </c>
      <c r="W130" s="305"/>
      <c r="X130" s="311"/>
      <c r="Y130" s="311" t="str">
        <f t="shared" si="17"/>
        <v>intern personeel</v>
      </c>
      <c r="Z130" s="311">
        <f t="shared" si="18"/>
        <v>0</v>
      </c>
      <c r="AA130" s="319">
        <f t="shared" si="22"/>
        <v>0</v>
      </c>
      <c r="AB130" s="320">
        <f t="shared" si="23"/>
        <v>0</v>
      </c>
      <c r="AC130" s="320">
        <f t="shared" si="24"/>
        <v>0</v>
      </c>
      <c r="AD130" s="321">
        <f t="shared" si="25"/>
        <v>0</v>
      </c>
      <c r="AE130" s="321">
        <f t="shared" si="26"/>
        <v>0</v>
      </c>
      <c r="AF130" s="319">
        <f t="shared" si="27"/>
        <v>0</v>
      </c>
      <c r="AG130" s="322">
        <f t="shared" si="28"/>
        <v>0</v>
      </c>
      <c r="AH130" s="323">
        <f t="shared" si="29"/>
        <v>0</v>
      </c>
      <c r="AI130" s="323">
        <f t="shared" si="19"/>
        <v>0</v>
      </c>
      <c r="AJ130" s="311"/>
      <c r="AK130" s="25"/>
      <c r="AL130" s="25"/>
      <c r="AM130" s="21"/>
      <c r="AN130" s="21"/>
      <c r="AO130" s="21"/>
      <c r="AP130" s="21"/>
      <c r="AQ130" s="21"/>
      <c r="AR130" s="21"/>
      <c r="AS130" s="21"/>
      <c r="AT130" s="21"/>
    </row>
    <row r="131" spans="2:46" x14ac:dyDescent="0.3">
      <c r="B131" s="77"/>
      <c r="C131" s="76"/>
      <c r="D131" s="301">
        <v>112</v>
      </c>
      <c r="E131" s="415"/>
      <c r="F131" s="313"/>
      <c r="G131" s="302"/>
      <c r="H131" s="302"/>
      <c r="I131" s="302"/>
      <c r="J131" s="314"/>
      <c r="K131" s="302" t="s">
        <v>47</v>
      </c>
      <c r="L131" s="315"/>
      <c r="M131" s="304" t="str">
        <f t="shared" si="15"/>
        <v/>
      </c>
      <c r="N131" s="315" t="s">
        <v>67</v>
      </c>
      <c r="O131" s="316"/>
      <c r="P131" s="316"/>
      <c r="Q131" s="317"/>
      <c r="R131" s="317"/>
      <c r="S131" s="304">
        <f t="shared" si="20"/>
        <v>0</v>
      </c>
      <c r="T131" s="315"/>
      <c r="U131" s="304">
        <f t="shared" si="21"/>
        <v>0</v>
      </c>
      <c r="V131" s="318">
        <f t="shared" si="16"/>
        <v>0</v>
      </c>
      <c r="W131" s="305"/>
      <c r="X131" s="311"/>
      <c r="Y131" s="311" t="str">
        <f t="shared" si="17"/>
        <v>intern personeel</v>
      </c>
      <c r="Z131" s="311">
        <f t="shared" si="18"/>
        <v>0</v>
      </c>
      <c r="AA131" s="319">
        <f t="shared" si="22"/>
        <v>0</v>
      </c>
      <c r="AB131" s="320">
        <f t="shared" si="23"/>
        <v>0</v>
      </c>
      <c r="AC131" s="320">
        <f t="shared" si="24"/>
        <v>0</v>
      </c>
      <c r="AD131" s="321">
        <f t="shared" si="25"/>
        <v>0</v>
      </c>
      <c r="AE131" s="321">
        <f t="shared" si="26"/>
        <v>0</v>
      </c>
      <c r="AF131" s="319">
        <f t="shared" si="27"/>
        <v>0</v>
      </c>
      <c r="AG131" s="322">
        <f t="shared" si="28"/>
        <v>0</v>
      </c>
      <c r="AH131" s="323">
        <f t="shared" si="29"/>
        <v>0</v>
      </c>
      <c r="AI131" s="323">
        <f t="shared" si="19"/>
        <v>0</v>
      </c>
      <c r="AJ131" s="311"/>
      <c r="AK131" s="25"/>
      <c r="AL131" s="25"/>
      <c r="AM131" s="21"/>
      <c r="AN131" s="21"/>
      <c r="AO131" s="21"/>
      <c r="AP131" s="21"/>
      <c r="AQ131" s="21"/>
      <c r="AR131" s="21"/>
      <c r="AS131" s="21"/>
      <c r="AT131" s="21"/>
    </row>
    <row r="132" spans="2:46" x14ac:dyDescent="0.3">
      <c r="B132" s="77"/>
      <c r="C132" s="76"/>
      <c r="D132" s="301">
        <v>113</v>
      </c>
      <c r="E132" s="415"/>
      <c r="F132" s="313"/>
      <c r="G132" s="302"/>
      <c r="H132" s="302"/>
      <c r="I132" s="302"/>
      <c r="J132" s="314"/>
      <c r="K132" s="302" t="s">
        <v>47</v>
      </c>
      <c r="L132" s="315"/>
      <c r="M132" s="304" t="str">
        <f t="shared" si="15"/>
        <v/>
      </c>
      <c r="N132" s="315" t="s">
        <v>67</v>
      </c>
      <c r="O132" s="316"/>
      <c r="P132" s="316"/>
      <c r="Q132" s="317"/>
      <c r="R132" s="317"/>
      <c r="S132" s="304">
        <f t="shared" si="20"/>
        <v>0</v>
      </c>
      <c r="T132" s="315"/>
      <c r="U132" s="304">
        <f t="shared" si="21"/>
        <v>0</v>
      </c>
      <c r="V132" s="318">
        <f t="shared" si="16"/>
        <v>0</v>
      </c>
      <c r="W132" s="305"/>
      <c r="X132" s="311"/>
      <c r="Y132" s="311" t="str">
        <f t="shared" si="17"/>
        <v>intern personeel</v>
      </c>
      <c r="Z132" s="311">
        <f t="shared" si="18"/>
        <v>0</v>
      </c>
      <c r="AA132" s="319">
        <f t="shared" si="22"/>
        <v>0</v>
      </c>
      <c r="AB132" s="320">
        <f t="shared" si="23"/>
        <v>0</v>
      </c>
      <c r="AC132" s="320">
        <f t="shared" si="24"/>
        <v>0</v>
      </c>
      <c r="AD132" s="321">
        <f t="shared" si="25"/>
        <v>0</v>
      </c>
      <c r="AE132" s="321">
        <f t="shared" si="26"/>
        <v>0</v>
      </c>
      <c r="AF132" s="319">
        <f t="shared" si="27"/>
        <v>0</v>
      </c>
      <c r="AG132" s="322">
        <f t="shared" si="28"/>
        <v>0</v>
      </c>
      <c r="AH132" s="323">
        <f t="shared" si="29"/>
        <v>0</v>
      </c>
      <c r="AI132" s="323">
        <f t="shared" si="19"/>
        <v>0</v>
      </c>
      <c r="AJ132" s="311"/>
      <c r="AK132" s="25"/>
      <c r="AL132" s="25"/>
      <c r="AM132" s="21"/>
      <c r="AN132" s="21"/>
      <c r="AO132" s="21"/>
      <c r="AP132" s="21"/>
      <c r="AQ132" s="21"/>
      <c r="AR132" s="21"/>
      <c r="AS132" s="21"/>
      <c r="AT132" s="21"/>
    </row>
    <row r="133" spans="2:46" x14ac:dyDescent="0.3">
      <c r="B133" s="77"/>
      <c r="C133" s="76"/>
      <c r="D133" s="301">
        <v>114</v>
      </c>
      <c r="E133" s="415"/>
      <c r="F133" s="313"/>
      <c r="G133" s="302"/>
      <c r="H133" s="302"/>
      <c r="I133" s="302"/>
      <c r="J133" s="314"/>
      <c r="K133" s="302" t="s">
        <v>47</v>
      </c>
      <c r="L133" s="315"/>
      <c r="M133" s="304" t="str">
        <f t="shared" si="15"/>
        <v/>
      </c>
      <c r="N133" s="315" t="s">
        <v>67</v>
      </c>
      <c r="O133" s="316"/>
      <c r="P133" s="316"/>
      <c r="Q133" s="317"/>
      <c r="R133" s="317"/>
      <c r="S133" s="304">
        <f t="shared" si="20"/>
        <v>0</v>
      </c>
      <c r="T133" s="315"/>
      <c r="U133" s="304">
        <f t="shared" si="21"/>
        <v>0</v>
      </c>
      <c r="V133" s="318">
        <f t="shared" si="16"/>
        <v>0</v>
      </c>
      <c r="W133" s="305"/>
      <c r="X133" s="311"/>
      <c r="Y133" s="311" t="str">
        <f t="shared" si="17"/>
        <v>intern personeel</v>
      </c>
      <c r="Z133" s="311">
        <f t="shared" si="18"/>
        <v>0</v>
      </c>
      <c r="AA133" s="319">
        <f t="shared" si="22"/>
        <v>0</v>
      </c>
      <c r="AB133" s="320">
        <f t="shared" si="23"/>
        <v>0</v>
      </c>
      <c r="AC133" s="320">
        <f t="shared" si="24"/>
        <v>0</v>
      </c>
      <c r="AD133" s="321">
        <f t="shared" si="25"/>
        <v>0</v>
      </c>
      <c r="AE133" s="321">
        <f t="shared" si="26"/>
        <v>0</v>
      </c>
      <c r="AF133" s="319">
        <f t="shared" si="27"/>
        <v>0</v>
      </c>
      <c r="AG133" s="322">
        <f t="shared" si="28"/>
        <v>0</v>
      </c>
      <c r="AH133" s="323">
        <f t="shared" si="29"/>
        <v>0</v>
      </c>
      <c r="AI133" s="323">
        <f t="shared" si="19"/>
        <v>0</v>
      </c>
      <c r="AJ133" s="311"/>
      <c r="AK133" s="25"/>
      <c r="AL133" s="25"/>
      <c r="AM133" s="21"/>
      <c r="AN133" s="21"/>
      <c r="AO133" s="21"/>
      <c r="AP133" s="21"/>
      <c r="AQ133" s="21"/>
      <c r="AR133" s="21"/>
      <c r="AS133" s="21"/>
      <c r="AT133" s="21"/>
    </row>
    <row r="134" spans="2:46" x14ac:dyDescent="0.3">
      <c r="B134" s="77"/>
      <c r="C134" s="76"/>
      <c r="D134" s="301">
        <v>115</v>
      </c>
      <c r="E134" s="415"/>
      <c r="F134" s="313"/>
      <c r="G134" s="302"/>
      <c r="H134" s="302"/>
      <c r="I134" s="302"/>
      <c r="J134" s="314"/>
      <c r="K134" s="302" t="s">
        <v>47</v>
      </c>
      <c r="L134" s="315"/>
      <c r="M134" s="304" t="str">
        <f t="shared" si="15"/>
        <v/>
      </c>
      <c r="N134" s="315" t="s">
        <v>67</v>
      </c>
      <c r="O134" s="316"/>
      <c r="P134" s="316"/>
      <c r="Q134" s="317"/>
      <c r="R134" s="317"/>
      <c r="S134" s="304">
        <f t="shared" si="20"/>
        <v>0</v>
      </c>
      <c r="T134" s="315"/>
      <c r="U134" s="304">
        <f t="shared" si="21"/>
        <v>0</v>
      </c>
      <c r="V134" s="318">
        <f t="shared" si="16"/>
        <v>0</v>
      </c>
      <c r="W134" s="305"/>
      <c r="X134" s="311"/>
      <c r="Y134" s="311" t="str">
        <f t="shared" si="17"/>
        <v>intern personeel</v>
      </c>
      <c r="Z134" s="311">
        <f t="shared" si="18"/>
        <v>0</v>
      </c>
      <c r="AA134" s="319">
        <f t="shared" si="22"/>
        <v>0</v>
      </c>
      <c r="AB134" s="320">
        <f t="shared" si="23"/>
        <v>0</v>
      </c>
      <c r="AC134" s="320">
        <f t="shared" si="24"/>
        <v>0</v>
      </c>
      <c r="AD134" s="321">
        <f t="shared" si="25"/>
        <v>0</v>
      </c>
      <c r="AE134" s="321">
        <f t="shared" si="26"/>
        <v>0</v>
      </c>
      <c r="AF134" s="319">
        <f t="shared" si="27"/>
        <v>0</v>
      </c>
      <c r="AG134" s="322">
        <f t="shared" si="28"/>
        <v>0</v>
      </c>
      <c r="AH134" s="323">
        <f t="shared" si="29"/>
        <v>0</v>
      </c>
      <c r="AI134" s="323">
        <f t="shared" si="19"/>
        <v>0</v>
      </c>
      <c r="AJ134" s="311"/>
      <c r="AK134" s="25"/>
      <c r="AL134" s="25"/>
      <c r="AM134" s="21"/>
      <c r="AN134" s="21"/>
      <c r="AO134" s="21"/>
      <c r="AP134" s="21"/>
      <c r="AQ134" s="21"/>
      <c r="AR134" s="21"/>
      <c r="AS134" s="21"/>
      <c r="AT134" s="21"/>
    </row>
    <row r="135" spans="2:46" x14ac:dyDescent="0.3">
      <c r="B135" s="77"/>
      <c r="C135" s="76"/>
      <c r="D135" s="301">
        <v>116</v>
      </c>
      <c r="E135" s="415"/>
      <c r="F135" s="313"/>
      <c r="G135" s="302"/>
      <c r="H135" s="302"/>
      <c r="I135" s="302"/>
      <c r="J135" s="314"/>
      <c r="K135" s="302" t="s">
        <v>47</v>
      </c>
      <c r="L135" s="315"/>
      <c r="M135" s="304" t="str">
        <f t="shared" si="15"/>
        <v/>
      </c>
      <c r="N135" s="315" t="s">
        <v>67</v>
      </c>
      <c r="O135" s="316"/>
      <c r="P135" s="316"/>
      <c r="Q135" s="317"/>
      <c r="R135" s="317"/>
      <c r="S135" s="304">
        <f t="shared" si="20"/>
        <v>0</v>
      </c>
      <c r="T135" s="315"/>
      <c r="U135" s="304">
        <f t="shared" si="21"/>
        <v>0</v>
      </c>
      <c r="V135" s="318">
        <f t="shared" si="16"/>
        <v>0</v>
      </c>
      <c r="W135" s="305"/>
      <c r="X135" s="311"/>
      <c r="Y135" s="311" t="str">
        <f t="shared" si="17"/>
        <v>intern personeel</v>
      </c>
      <c r="Z135" s="311">
        <f t="shared" si="18"/>
        <v>0</v>
      </c>
      <c r="AA135" s="319">
        <f t="shared" si="22"/>
        <v>0</v>
      </c>
      <c r="AB135" s="320">
        <f t="shared" si="23"/>
        <v>0</v>
      </c>
      <c r="AC135" s="320">
        <f t="shared" si="24"/>
        <v>0</v>
      </c>
      <c r="AD135" s="321">
        <f t="shared" si="25"/>
        <v>0</v>
      </c>
      <c r="AE135" s="321">
        <f t="shared" si="26"/>
        <v>0</v>
      </c>
      <c r="AF135" s="319">
        <f t="shared" si="27"/>
        <v>0</v>
      </c>
      <c r="AG135" s="322">
        <f t="shared" si="28"/>
        <v>0</v>
      </c>
      <c r="AH135" s="323">
        <f t="shared" si="29"/>
        <v>0</v>
      </c>
      <c r="AI135" s="323">
        <f t="shared" si="19"/>
        <v>0</v>
      </c>
      <c r="AJ135" s="311"/>
      <c r="AK135" s="25"/>
      <c r="AL135" s="25"/>
      <c r="AM135" s="21"/>
      <c r="AN135" s="21"/>
      <c r="AO135" s="21"/>
      <c r="AP135" s="21"/>
      <c r="AQ135" s="21"/>
      <c r="AR135" s="21"/>
      <c r="AS135" s="21"/>
      <c r="AT135" s="21"/>
    </row>
    <row r="136" spans="2:46" x14ac:dyDescent="0.3">
      <c r="B136" s="77"/>
      <c r="C136" s="76"/>
      <c r="D136" s="301">
        <v>117</v>
      </c>
      <c r="E136" s="415"/>
      <c r="F136" s="313"/>
      <c r="G136" s="302"/>
      <c r="H136" s="302"/>
      <c r="I136" s="302"/>
      <c r="J136" s="314"/>
      <c r="K136" s="302" t="s">
        <v>47</v>
      </c>
      <c r="L136" s="315"/>
      <c r="M136" s="304" t="str">
        <f t="shared" si="15"/>
        <v/>
      </c>
      <c r="N136" s="315" t="s">
        <v>67</v>
      </c>
      <c r="O136" s="316"/>
      <c r="P136" s="316"/>
      <c r="Q136" s="317"/>
      <c r="R136" s="317"/>
      <c r="S136" s="304">
        <f t="shared" si="20"/>
        <v>0</v>
      </c>
      <c r="T136" s="315"/>
      <c r="U136" s="304">
        <f t="shared" si="21"/>
        <v>0</v>
      </c>
      <c r="V136" s="318">
        <f t="shared" si="16"/>
        <v>0</v>
      </c>
      <c r="W136" s="305"/>
      <c r="X136" s="311"/>
      <c r="Y136" s="311" t="str">
        <f t="shared" si="17"/>
        <v>intern personeel</v>
      </c>
      <c r="Z136" s="311">
        <f t="shared" si="18"/>
        <v>0</v>
      </c>
      <c r="AA136" s="319">
        <f t="shared" si="22"/>
        <v>0</v>
      </c>
      <c r="AB136" s="320">
        <f t="shared" si="23"/>
        <v>0</v>
      </c>
      <c r="AC136" s="320">
        <f t="shared" si="24"/>
        <v>0</v>
      </c>
      <c r="AD136" s="321">
        <f t="shared" si="25"/>
        <v>0</v>
      </c>
      <c r="AE136" s="321">
        <f t="shared" si="26"/>
        <v>0</v>
      </c>
      <c r="AF136" s="319">
        <f t="shared" si="27"/>
        <v>0</v>
      </c>
      <c r="AG136" s="322">
        <f t="shared" si="28"/>
        <v>0</v>
      </c>
      <c r="AH136" s="323">
        <f t="shared" si="29"/>
        <v>0</v>
      </c>
      <c r="AI136" s="323">
        <f t="shared" si="19"/>
        <v>0</v>
      </c>
      <c r="AJ136" s="311"/>
      <c r="AK136" s="25"/>
      <c r="AL136" s="25"/>
      <c r="AM136" s="21"/>
      <c r="AN136" s="21"/>
      <c r="AO136" s="21"/>
      <c r="AP136" s="21"/>
      <c r="AQ136" s="21"/>
      <c r="AR136" s="21"/>
      <c r="AS136" s="21"/>
      <c r="AT136" s="21"/>
    </row>
    <row r="137" spans="2:46" x14ac:dyDescent="0.3">
      <c r="B137" s="77"/>
      <c r="C137" s="76"/>
      <c r="D137" s="301">
        <v>118</v>
      </c>
      <c r="E137" s="415"/>
      <c r="F137" s="313"/>
      <c r="G137" s="302"/>
      <c r="H137" s="302"/>
      <c r="I137" s="302"/>
      <c r="J137" s="314"/>
      <c r="K137" s="302" t="s">
        <v>47</v>
      </c>
      <c r="L137" s="315"/>
      <c r="M137" s="304" t="str">
        <f t="shared" si="15"/>
        <v/>
      </c>
      <c r="N137" s="315" t="s">
        <v>67</v>
      </c>
      <c r="O137" s="316"/>
      <c r="P137" s="316"/>
      <c r="Q137" s="317"/>
      <c r="R137" s="317"/>
      <c r="S137" s="304">
        <f t="shared" si="20"/>
        <v>0</v>
      </c>
      <c r="T137" s="315"/>
      <c r="U137" s="304">
        <f t="shared" si="21"/>
        <v>0</v>
      </c>
      <c r="V137" s="318">
        <f t="shared" si="16"/>
        <v>0</v>
      </c>
      <c r="W137" s="305"/>
      <c r="X137" s="311"/>
      <c r="Y137" s="311" t="str">
        <f t="shared" si="17"/>
        <v>intern personeel</v>
      </c>
      <c r="Z137" s="311">
        <f t="shared" si="18"/>
        <v>0</v>
      </c>
      <c r="AA137" s="319">
        <f t="shared" si="22"/>
        <v>0</v>
      </c>
      <c r="AB137" s="320">
        <f t="shared" si="23"/>
        <v>0</v>
      </c>
      <c r="AC137" s="320">
        <f t="shared" si="24"/>
        <v>0</v>
      </c>
      <c r="AD137" s="321">
        <f t="shared" si="25"/>
        <v>0</v>
      </c>
      <c r="AE137" s="321">
        <f t="shared" si="26"/>
        <v>0</v>
      </c>
      <c r="AF137" s="319">
        <f t="shared" si="27"/>
        <v>0</v>
      </c>
      <c r="AG137" s="322">
        <f t="shared" si="28"/>
        <v>0</v>
      </c>
      <c r="AH137" s="323">
        <f t="shared" si="29"/>
        <v>0</v>
      </c>
      <c r="AI137" s="323">
        <f t="shared" si="19"/>
        <v>0</v>
      </c>
      <c r="AJ137" s="311"/>
      <c r="AK137" s="25"/>
      <c r="AL137" s="25"/>
      <c r="AM137" s="21"/>
      <c r="AN137" s="21"/>
      <c r="AO137" s="21"/>
      <c r="AP137" s="21"/>
      <c r="AQ137" s="21"/>
      <c r="AR137" s="21"/>
      <c r="AS137" s="21"/>
      <c r="AT137" s="21"/>
    </row>
    <row r="138" spans="2:46" x14ac:dyDescent="0.3">
      <c r="B138" s="77"/>
      <c r="C138" s="76"/>
      <c r="D138" s="301">
        <v>119</v>
      </c>
      <c r="E138" s="415"/>
      <c r="F138" s="313"/>
      <c r="G138" s="302"/>
      <c r="H138" s="302"/>
      <c r="I138" s="302"/>
      <c r="J138" s="314"/>
      <c r="K138" s="302" t="s">
        <v>47</v>
      </c>
      <c r="L138" s="315"/>
      <c r="M138" s="304" t="str">
        <f t="shared" si="15"/>
        <v/>
      </c>
      <c r="N138" s="315" t="s">
        <v>67</v>
      </c>
      <c r="O138" s="316"/>
      <c r="P138" s="316"/>
      <c r="Q138" s="317"/>
      <c r="R138" s="317"/>
      <c r="S138" s="304">
        <f t="shared" si="20"/>
        <v>0</v>
      </c>
      <c r="T138" s="315"/>
      <c r="U138" s="304">
        <f t="shared" si="21"/>
        <v>0</v>
      </c>
      <c r="V138" s="318">
        <f t="shared" si="16"/>
        <v>0</v>
      </c>
      <c r="W138" s="305"/>
      <c r="X138" s="311"/>
      <c r="Y138" s="311" t="str">
        <f t="shared" si="17"/>
        <v>intern personeel</v>
      </c>
      <c r="Z138" s="311">
        <f t="shared" si="18"/>
        <v>0</v>
      </c>
      <c r="AA138" s="319">
        <f t="shared" si="22"/>
        <v>0</v>
      </c>
      <c r="AB138" s="320">
        <f t="shared" si="23"/>
        <v>0</v>
      </c>
      <c r="AC138" s="320">
        <f t="shared" si="24"/>
        <v>0</v>
      </c>
      <c r="AD138" s="321">
        <f t="shared" si="25"/>
        <v>0</v>
      </c>
      <c r="AE138" s="321">
        <f t="shared" si="26"/>
        <v>0</v>
      </c>
      <c r="AF138" s="319">
        <f t="shared" si="27"/>
        <v>0</v>
      </c>
      <c r="AG138" s="322">
        <f t="shared" si="28"/>
        <v>0</v>
      </c>
      <c r="AH138" s="323">
        <f t="shared" si="29"/>
        <v>0</v>
      </c>
      <c r="AI138" s="323">
        <f t="shared" si="19"/>
        <v>0</v>
      </c>
      <c r="AJ138" s="311"/>
      <c r="AK138" s="25"/>
      <c r="AL138" s="25"/>
      <c r="AM138" s="21"/>
      <c r="AN138" s="21"/>
      <c r="AO138" s="21"/>
      <c r="AP138" s="21"/>
      <c r="AQ138" s="21"/>
      <c r="AR138" s="21"/>
      <c r="AS138" s="21"/>
      <c r="AT138" s="21"/>
    </row>
    <row r="139" spans="2:46" x14ac:dyDescent="0.3">
      <c r="B139" s="77"/>
      <c r="C139" s="76"/>
      <c r="D139" s="301">
        <v>120</v>
      </c>
      <c r="E139" s="415"/>
      <c r="F139" s="313"/>
      <c r="G139" s="302"/>
      <c r="H139" s="302"/>
      <c r="I139" s="302"/>
      <c r="J139" s="314"/>
      <c r="K139" s="302" t="s">
        <v>47</v>
      </c>
      <c r="L139" s="315"/>
      <c r="M139" s="304" t="str">
        <f t="shared" si="15"/>
        <v/>
      </c>
      <c r="N139" s="315" t="s">
        <v>67</v>
      </c>
      <c r="O139" s="316"/>
      <c r="P139" s="316"/>
      <c r="Q139" s="317"/>
      <c r="R139" s="317"/>
      <c r="S139" s="304">
        <f t="shared" si="20"/>
        <v>0</v>
      </c>
      <c r="T139" s="315"/>
      <c r="U139" s="304">
        <f t="shared" si="21"/>
        <v>0</v>
      </c>
      <c r="V139" s="318">
        <f t="shared" si="16"/>
        <v>0</v>
      </c>
      <c r="W139" s="305"/>
      <c r="X139" s="311"/>
      <c r="Y139" s="311" t="str">
        <f t="shared" si="17"/>
        <v>intern personeel</v>
      </c>
      <c r="Z139" s="311">
        <f t="shared" si="18"/>
        <v>0</v>
      </c>
      <c r="AA139" s="319">
        <f t="shared" si="22"/>
        <v>0</v>
      </c>
      <c r="AB139" s="320">
        <f t="shared" si="23"/>
        <v>0</v>
      </c>
      <c r="AC139" s="320">
        <f t="shared" si="24"/>
        <v>0</v>
      </c>
      <c r="AD139" s="321">
        <f t="shared" si="25"/>
        <v>0</v>
      </c>
      <c r="AE139" s="321">
        <f t="shared" si="26"/>
        <v>0</v>
      </c>
      <c r="AF139" s="319">
        <f t="shared" si="27"/>
        <v>0</v>
      </c>
      <c r="AG139" s="322">
        <f t="shared" si="28"/>
        <v>0</v>
      </c>
      <c r="AH139" s="323">
        <f t="shared" si="29"/>
        <v>0</v>
      </c>
      <c r="AI139" s="323">
        <f t="shared" si="19"/>
        <v>0</v>
      </c>
      <c r="AJ139" s="311"/>
      <c r="AK139" s="25"/>
      <c r="AL139" s="25"/>
      <c r="AM139" s="21"/>
      <c r="AN139" s="21"/>
      <c r="AO139" s="21"/>
      <c r="AP139" s="21"/>
      <c r="AQ139" s="21"/>
      <c r="AR139" s="21"/>
      <c r="AS139" s="21"/>
      <c r="AT139" s="21"/>
    </row>
    <row r="140" spans="2:46" x14ac:dyDescent="0.3">
      <c r="B140" s="77"/>
      <c r="C140" s="76"/>
      <c r="D140" s="301">
        <v>121</v>
      </c>
      <c r="E140" s="415"/>
      <c r="F140" s="313"/>
      <c r="G140" s="302"/>
      <c r="H140" s="302"/>
      <c r="I140" s="302"/>
      <c r="J140" s="314"/>
      <c r="K140" s="302" t="s">
        <v>47</v>
      </c>
      <c r="L140" s="315"/>
      <c r="M140" s="304" t="str">
        <f t="shared" si="15"/>
        <v/>
      </c>
      <c r="N140" s="315" t="s">
        <v>67</v>
      </c>
      <c r="O140" s="316"/>
      <c r="P140" s="316"/>
      <c r="Q140" s="317"/>
      <c r="R140" s="317"/>
      <c r="S140" s="304">
        <f t="shared" si="20"/>
        <v>0</v>
      </c>
      <c r="T140" s="315"/>
      <c r="U140" s="304">
        <f t="shared" si="21"/>
        <v>0</v>
      </c>
      <c r="V140" s="318">
        <f t="shared" si="16"/>
        <v>0</v>
      </c>
      <c r="W140" s="305"/>
      <c r="X140" s="311"/>
      <c r="Y140" s="311" t="str">
        <f t="shared" si="17"/>
        <v>intern personeel</v>
      </c>
      <c r="Z140" s="311">
        <f t="shared" si="18"/>
        <v>0</v>
      </c>
      <c r="AA140" s="319">
        <f t="shared" si="22"/>
        <v>0</v>
      </c>
      <c r="AB140" s="320">
        <f t="shared" si="23"/>
        <v>0</v>
      </c>
      <c r="AC140" s="320">
        <f t="shared" si="24"/>
        <v>0</v>
      </c>
      <c r="AD140" s="321">
        <f t="shared" si="25"/>
        <v>0</v>
      </c>
      <c r="AE140" s="321">
        <f t="shared" si="26"/>
        <v>0</v>
      </c>
      <c r="AF140" s="319">
        <f t="shared" si="27"/>
        <v>0</v>
      </c>
      <c r="AG140" s="322">
        <f t="shared" si="28"/>
        <v>0</v>
      </c>
      <c r="AH140" s="323">
        <f t="shared" si="29"/>
        <v>0</v>
      </c>
      <c r="AI140" s="323">
        <f t="shared" si="19"/>
        <v>0</v>
      </c>
      <c r="AJ140" s="311"/>
      <c r="AK140" s="25"/>
      <c r="AL140" s="25"/>
      <c r="AM140" s="21"/>
      <c r="AN140" s="21"/>
      <c r="AO140" s="21"/>
      <c r="AP140" s="21"/>
      <c r="AQ140" s="21"/>
      <c r="AR140" s="21"/>
      <c r="AS140" s="21"/>
      <c r="AT140" s="21"/>
    </row>
    <row r="141" spans="2:46" x14ac:dyDescent="0.3">
      <c r="B141" s="77"/>
      <c r="C141" s="76"/>
      <c r="D141" s="301">
        <v>122</v>
      </c>
      <c r="E141" s="415"/>
      <c r="F141" s="313"/>
      <c r="G141" s="302"/>
      <c r="H141" s="302"/>
      <c r="I141" s="302"/>
      <c r="J141" s="314"/>
      <c r="K141" s="302" t="s">
        <v>47</v>
      </c>
      <c r="L141" s="315"/>
      <c r="M141" s="304" t="str">
        <f t="shared" si="15"/>
        <v/>
      </c>
      <c r="N141" s="315" t="s">
        <v>67</v>
      </c>
      <c r="O141" s="316"/>
      <c r="P141" s="316"/>
      <c r="Q141" s="317"/>
      <c r="R141" s="317"/>
      <c r="S141" s="304">
        <f t="shared" si="20"/>
        <v>0</v>
      </c>
      <c r="T141" s="315"/>
      <c r="U141" s="304">
        <f t="shared" si="21"/>
        <v>0</v>
      </c>
      <c r="V141" s="318">
        <f t="shared" si="16"/>
        <v>0</v>
      </c>
      <c r="W141" s="305"/>
      <c r="X141" s="311"/>
      <c r="Y141" s="311" t="str">
        <f t="shared" si="17"/>
        <v>intern personeel</v>
      </c>
      <c r="Z141" s="311">
        <f t="shared" si="18"/>
        <v>0</v>
      </c>
      <c r="AA141" s="319">
        <f t="shared" si="22"/>
        <v>0</v>
      </c>
      <c r="AB141" s="320">
        <f t="shared" si="23"/>
        <v>0</v>
      </c>
      <c r="AC141" s="320">
        <f t="shared" si="24"/>
        <v>0</v>
      </c>
      <c r="AD141" s="321">
        <f t="shared" si="25"/>
        <v>0</v>
      </c>
      <c r="AE141" s="321">
        <f t="shared" si="26"/>
        <v>0</v>
      </c>
      <c r="AF141" s="319">
        <f t="shared" si="27"/>
        <v>0</v>
      </c>
      <c r="AG141" s="322">
        <f t="shared" si="28"/>
        <v>0</v>
      </c>
      <c r="AH141" s="323">
        <f t="shared" si="29"/>
        <v>0</v>
      </c>
      <c r="AI141" s="323">
        <f t="shared" si="19"/>
        <v>0</v>
      </c>
      <c r="AJ141" s="311"/>
      <c r="AK141" s="25"/>
      <c r="AL141" s="25"/>
      <c r="AM141" s="21"/>
      <c r="AN141" s="21"/>
      <c r="AO141" s="21"/>
      <c r="AP141" s="21"/>
      <c r="AQ141" s="21"/>
      <c r="AR141" s="21"/>
      <c r="AS141" s="21"/>
      <c r="AT141" s="21"/>
    </row>
    <row r="142" spans="2:46" x14ac:dyDescent="0.3">
      <c r="B142" s="76"/>
      <c r="C142" s="76"/>
      <c r="D142" s="301">
        <v>123</v>
      </c>
      <c r="E142" s="415"/>
      <c r="F142" s="313"/>
      <c r="G142" s="302"/>
      <c r="H142" s="302"/>
      <c r="I142" s="302"/>
      <c r="J142" s="314"/>
      <c r="K142" s="302" t="s">
        <v>47</v>
      </c>
      <c r="L142" s="315"/>
      <c r="M142" s="304" t="str">
        <f t="shared" si="15"/>
        <v/>
      </c>
      <c r="N142" s="315" t="s">
        <v>67</v>
      </c>
      <c r="O142" s="316"/>
      <c r="P142" s="316"/>
      <c r="Q142" s="317"/>
      <c r="R142" s="317"/>
      <c r="S142" s="304">
        <f t="shared" si="20"/>
        <v>0</v>
      </c>
      <c r="T142" s="315"/>
      <c r="U142" s="304">
        <f t="shared" si="21"/>
        <v>0</v>
      </c>
      <c r="V142" s="318">
        <f t="shared" si="16"/>
        <v>0</v>
      </c>
      <c r="W142" s="305"/>
      <c r="X142" s="311"/>
      <c r="Y142" s="311" t="str">
        <f t="shared" si="17"/>
        <v>intern personeel</v>
      </c>
      <c r="Z142" s="311">
        <f t="shared" si="18"/>
        <v>0</v>
      </c>
      <c r="AA142" s="319">
        <f t="shared" si="22"/>
        <v>0</v>
      </c>
      <c r="AB142" s="320">
        <f t="shared" si="23"/>
        <v>0</v>
      </c>
      <c r="AC142" s="320">
        <f t="shared" si="24"/>
        <v>0</v>
      </c>
      <c r="AD142" s="321">
        <f t="shared" si="25"/>
        <v>0</v>
      </c>
      <c r="AE142" s="321">
        <f t="shared" si="26"/>
        <v>0</v>
      </c>
      <c r="AF142" s="319">
        <f t="shared" si="27"/>
        <v>0</v>
      </c>
      <c r="AG142" s="322">
        <f t="shared" si="28"/>
        <v>0</v>
      </c>
      <c r="AH142" s="323">
        <f t="shared" si="29"/>
        <v>0</v>
      </c>
      <c r="AI142" s="323">
        <f t="shared" si="19"/>
        <v>0</v>
      </c>
      <c r="AJ142" s="311"/>
      <c r="AK142" s="25"/>
      <c r="AL142" s="25"/>
      <c r="AM142" s="21"/>
      <c r="AN142" s="21"/>
      <c r="AO142" s="21"/>
      <c r="AP142" s="21"/>
      <c r="AQ142" s="21"/>
      <c r="AR142" s="21"/>
      <c r="AS142" s="21"/>
      <c r="AT142" s="21"/>
    </row>
    <row r="143" spans="2:46" x14ac:dyDescent="0.3">
      <c r="B143" s="76"/>
      <c r="C143" s="76"/>
      <c r="D143" s="301">
        <v>124</v>
      </c>
      <c r="E143" s="415"/>
      <c r="F143" s="313"/>
      <c r="G143" s="302"/>
      <c r="H143" s="302"/>
      <c r="I143" s="302"/>
      <c r="J143" s="314"/>
      <c r="K143" s="302" t="s">
        <v>47</v>
      </c>
      <c r="L143" s="315"/>
      <c r="M143" s="304" t="str">
        <f t="shared" si="15"/>
        <v/>
      </c>
      <c r="N143" s="315" t="s">
        <v>67</v>
      </c>
      <c r="O143" s="316"/>
      <c r="P143" s="316"/>
      <c r="Q143" s="317"/>
      <c r="R143" s="317"/>
      <c r="S143" s="304">
        <f t="shared" si="20"/>
        <v>0</v>
      </c>
      <c r="T143" s="315"/>
      <c r="U143" s="304">
        <f t="shared" si="21"/>
        <v>0</v>
      </c>
      <c r="V143" s="318">
        <f t="shared" si="16"/>
        <v>0</v>
      </c>
      <c r="W143" s="305"/>
      <c r="X143" s="311"/>
      <c r="Y143" s="311" t="str">
        <f t="shared" si="17"/>
        <v>intern personeel</v>
      </c>
      <c r="Z143" s="311">
        <f t="shared" si="18"/>
        <v>0</v>
      </c>
      <c r="AA143" s="319">
        <f t="shared" si="22"/>
        <v>0</v>
      </c>
      <c r="AB143" s="320">
        <f t="shared" si="23"/>
        <v>0</v>
      </c>
      <c r="AC143" s="320">
        <f t="shared" si="24"/>
        <v>0</v>
      </c>
      <c r="AD143" s="321">
        <f t="shared" si="25"/>
        <v>0</v>
      </c>
      <c r="AE143" s="321">
        <f t="shared" si="26"/>
        <v>0</v>
      </c>
      <c r="AF143" s="319">
        <f t="shared" si="27"/>
        <v>0</v>
      </c>
      <c r="AG143" s="322">
        <f t="shared" si="28"/>
        <v>0</v>
      </c>
      <c r="AH143" s="323">
        <f t="shared" si="29"/>
        <v>0</v>
      </c>
      <c r="AI143" s="323">
        <f t="shared" si="19"/>
        <v>0</v>
      </c>
      <c r="AJ143" s="311"/>
      <c r="AK143" s="25"/>
      <c r="AL143" s="25"/>
      <c r="AM143" s="21"/>
      <c r="AN143" s="21"/>
      <c r="AO143" s="21"/>
      <c r="AP143" s="21"/>
      <c r="AQ143" s="21"/>
      <c r="AR143" s="21"/>
      <c r="AS143" s="21"/>
      <c r="AT143" s="21"/>
    </row>
    <row r="144" spans="2:46" x14ac:dyDescent="0.3">
      <c r="B144" s="76"/>
      <c r="C144" s="76"/>
      <c r="D144" s="301">
        <v>125</v>
      </c>
      <c r="E144" s="415"/>
      <c r="F144" s="313"/>
      <c r="G144" s="302"/>
      <c r="H144" s="302"/>
      <c r="I144" s="302"/>
      <c r="J144" s="314"/>
      <c r="K144" s="302" t="s">
        <v>47</v>
      </c>
      <c r="L144" s="315"/>
      <c r="M144" s="304" t="str">
        <f t="shared" si="15"/>
        <v/>
      </c>
      <c r="N144" s="315" t="s">
        <v>67</v>
      </c>
      <c r="O144" s="316"/>
      <c r="P144" s="316"/>
      <c r="Q144" s="317"/>
      <c r="R144" s="317"/>
      <c r="S144" s="304">
        <f t="shared" si="20"/>
        <v>0</v>
      </c>
      <c r="T144" s="315"/>
      <c r="U144" s="304">
        <f t="shared" si="21"/>
        <v>0</v>
      </c>
      <c r="V144" s="318">
        <f t="shared" si="16"/>
        <v>0</v>
      </c>
      <c r="W144" s="305"/>
      <c r="X144" s="311"/>
      <c r="Y144" s="311" t="str">
        <f t="shared" si="17"/>
        <v>intern personeel</v>
      </c>
      <c r="Z144" s="311">
        <f t="shared" si="18"/>
        <v>0</v>
      </c>
      <c r="AA144" s="319">
        <f t="shared" si="22"/>
        <v>0</v>
      </c>
      <c r="AB144" s="320">
        <f t="shared" si="23"/>
        <v>0</v>
      </c>
      <c r="AC144" s="320">
        <f t="shared" si="24"/>
        <v>0</v>
      </c>
      <c r="AD144" s="321">
        <f t="shared" si="25"/>
        <v>0</v>
      </c>
      <c r="AE144" s="321">
        <f t="shared" si="26"/>
        <v>0</v>
      </c>
      <c r="AF144" s="319">
        <f t="shared" si="27"/>
        <v>0</v>
      </c>
      <c r="AG144" s="322">
        <f t="shared" si="28"/>
        <v>0</v>
      </c>
      <c r="AH144" s="323">
        <f t="shared" si="29"/>
        <v>0</v>
      </c>
      <c r="AI144" s="323">
        <f t="shared" si="19"/>
        <v>0</v>
      </c>
      <c r="AJ144" s="311"/>
      <c r="AK144" s="25"/>
      <c r="AL144" s="25"/>
      <c r="AM144" s="21"/>
      <c r="AN144" s="21"/>
      <c r="AO144" s="21"/>
      <c r="AP144" s="21"/>
      <c r="AQ144" s="21"/>
      <c r="AR144" s="21"/>
      <c r="AS144" s="21"/>
      <c r="AT144" s="21"/>
    </row>
    <row r="145" spans="2:46" x14ac:dyDescent="0.3">
      <c r="B145" s="76"/>
      <c r="C145" s="76"/>
      <c r="D145" s="301">
        <v>126</v>
      </c>
      <c r="E145" s="415"/>
      <c r="F145" s="313"/>
      <c r="G145" s="302"/>
      <c r="H145" s="302"/>
      <c r="I145" s="302"/>
      <c r="J145" s="314"/>
      <c r="K145" s="302" t="s">
        <v>47</v>
      </c>
      <c r="L145" s="315"/>
      <c r="M145" s="304" t="str">
        <f t="shared" si="15"/>
        <v/>
      </c>
      <c r="N145" s="315" t="s">
        <v>67</v>
      </c>
      <c r="O145" s="316"/>
      <c r="P145" s="316"/>
      <c r="Q145" s="317"/>
      <c r="R145" s="317"/>
      <c r="S145" s="304">
        <f t="shared" si="20"/>
        <v>0</v>
      </c>
      <c r="T145" s="315"/>
      <c r="U145" s="304">
        <f t="shared" si="21"/>
        <v>0</v>
      </c>
      <c r="V145" s="318">
        <f t="shared" si="16"/>
        <v>0</v>
      </c>
      <c r="W145" s="305"/>
      <c r="X145" s="311"/>
      <c r="Y145" s="311" t="str">
        <f t="shared" si="17"/>
        <v>intern personeel</v>
      </c>
      <c r="Z145" s="311">
        <f t="shared" si="18"/>
        <v>0</v>
      </c>
      <c r="AA145" s="319">
        <f t="shared" si="22"/>
        <v>0</v>
      </c>
      <c r="AB145" s="320">
        <f t="shared" si="23"/>
        <v>0</v>
      </c>
      <c r="AC145" s="320">
        <f t="shared" si="24"/>
        <v>0</v>
      </c>
      <c r="AD145" s="321">
        <f t="shared" si="25"/>
        <v>0</v>
      </c>
      <c r="AE145" s="321">
        <f t="shared" si="26"/>
        <v>0</v>
      </c>
      <c r="AF145" s="319">
        <f t="shared" si="27"/>
        <v>0</v>
      </c>
      <c r="AG145" s="322">
        <f t="shared" si="28"/>
        <v>0</v>
      </c>
      <c r="AH145" s="323">
        <f t="shared" si="29"/>
        <v>0</v>
      </c>
      <c r="AI145" s="323">
        <f t="shared" si="19"/>
        <v>0</v>
      </c>
      <c r="AJ145" s="311"/>
      <c r="AK145" s="25"/>
      <c r="AL145" s="25"/>
      <c r="AM145" s="21"/>
      <c r="AN145" s="21"/>
      <c r="AO145" s="21"/>
      <c r="AP145" s="21"/>
      <c r="AQ145" s="21"/>
      <c r="AR145" s="21"/>
      <c r="AS145" s="21"/>
      <c r="AT145" s="21"/>
    </row>
    <row r="146" spans="2:46" x14ac:dyDescent="0.3">
      <c r="B146" s="76"/>
      <c r="C146" s="76"/>
      <c r="D146" s="301">
        <v>127</v>
      </c>
      <c r="E146" s="415"/>
      <c r="F146" s="313"/>
      <c r="G146" s="302"/>
      <c r="H146" s="302"/>
      <c r="I146" s="302"/>
      <c r="J146" s="314"/>
      <c r="K146" s="302" t="s">
        <v>47</v>
      </c>
      <c r="L146" s="315"/>
      <c r="M146" s="304" t="str">
        <f t="shared" si="15"/>
        <v/>
      </c>
      <c r="N146" s="315" t="s">
        <v>67</v>
      </c>
      <c r="O146" s="316"/>
      <c r="P146" s="316"/>
      <c r="Q146" s="317"/>
      <c r="R146" s="317"/>
      <c r="S146" s="304">
        <f t="shared" si="20"/>
        <v>0</v>
      </c>
      <c r="T146" s="315"/>
      <c r="U146" s="304">
        <f t="shared" si="21"/>
        <v>0</v>
      </c>
      <c r="V146" s="318">
        <f t="shared" si="16"/>
        <v>0</v>
      </c>
      <c r="W146" s="305"/>
      <c r="X146" s="311"/>
      <c r="Y146" s="311" t="str">
        <f t="shared" si="17"/>
        <v>intern personeel</v>
      </c>
      <c r="Z146" s="311">
        <f t="shared" si="18"/>
        <v>0</v>
      </c>
      <c r="AA146" s="319">
        <f t="shared" si="22"/>
        <v>0</v>
      </c>
      <c r="AB146" s="320">
        <f t="shared" si="23"/>
        <v>0</v>
      </c>
      <c r="AC146" s="320">
        <f t="shared" si="24"/>
        <v>0</v>
      </c>
      <c r="AD146" s="321">
        <f t="shared" si="25"/>
        <v>0</v>
      </c>
      <c r="AE146" s="321">
        <f t="shared" si="26"/>
        <v>0</v>
      </c>
      <c r="AF146" s="319">
        <f t="shared" si="27"/>
        <v>0</v>
      </c>
      <c r="AG146" s="322">
        <f t="shared" si="28"/>
        <v>0</v>
      </c>
      <c r="AH146" s="323">
        <f t="shared" si="29"/>
        <v>0</v>
      </c>
      <c r="AI146" s="323">
        <f t="shared" si="19"/>
        <v>0</v>
      </c>
      <c r="AJ146" s="311"/>
      <c r="AK146" s="25"/>
      <c r="AL146" s="25"/>
      <c r="AM146" s="21"/>
      <c r="AN146" s="21"/>
      <c r="AO146" s="21"/>
      <c r="AP146" s="21"/>
      <c r="AQ146" s="21"/>
      <c r="AR146" s="21"/>
      <c r="AS146" s="21"/>
      <c r="AT146" s="21"/>
    </row>
    <row r="147" spans="2:46" x14ac:dyDescent="0.3">
      <c r="B147" s="76"/>
      <c r="C147" s="76"/>
      <c r="D147" s="301">
        <v>128</v>
      </c>
      <c r="E147" s="415"/>
      <c r="F147" s="313"/>
      <c r="G147" s="302"/>
      <c r="H147" s="302"/>
      <c r="I147" s="302"/>
      <c r="J147" s="314"/>
      <c r="K147" s="302" t="s">
        <v>47</v>
      </c>
      <c r="L147" s="315"/>
      <c r="M147" s="304" t="str">
        <f t="shared" si="15"/>
        <v/>
      </c>
      <c r="N147" s="315" t="s">
        <v>67</v>
      </c>
      <c r="O147" s="316"/>
      <c r="P147" s="316"/>
      <c r="Q147" s="317"/>
      <c r="R147" s="317"/>
      <c r="S147" s="304">
        <f t="shared" si="20"/>
        <v>0</v>
      </c>
      <c r="T147" s="315"/>
      <c r="U147" s="304">
        <f t="shared" si="21"/>
        <v>0</v>
      </c>
      <c r="V147" s="318">
        <f t="shared" si="16"/>
        <v>0</v>
      </c>
      <c r="W147" s="305"/>
      <c r="X147" s="311"/>
      <c r="Y147" s="311" t="str">
        <f t="shared" si="17"/>
        <v>intern personeel</v>
      </c>
      <c r="Z147" s="311">
        <f t="shared" si="18"/>
        <v>0</v>
      </c>
      <c r="AA147" s="319">
        <f t="shared" si="22"/>
        <v>0</v>
      </c>
      <c r="AB147" s="320">
        <f t="shared" si="23"/>
        <v>0</v>
      </c>
      <c r="AC147" s="320">
        <f t="shared" si="24"/>
        <v>0</v>
      </c>
      <c r="AD147" s="321">
        <f t="shared" si="25"/>
        <v>0</v>
      </c>
      <c r="AE147" s="321">
        <f t="shared" si="26"/>
        <v>0</v>
      </c>
      <c r="AF147" s="319">
        <f t="shared" si="27"/>
        <v>0</v>
      </c>
      <c r="AG147" s="322">
        <f t="shared" si="28"/>
        <v>0</v>
      </c>
      <c r="AH147" s="323">
        <f t="shared" si="29"/>
        <v>0</v>
      </c>
      <c r="AI147" s="323">
        <f t="shared" si="19"/>
        <v>0</v>
      </c>
      <c r="AJ147" s="311"/>
      <c r="AK147" s="25"/>
      <c r="AL147" s="25"/>
      <c r="AM147" s="21"/>
      <c r="AN147" s="21"/>
      <c r="AO147" s="21"/>
      <c r="AP147" s="21"/>
      <c r="AQ147" s="21"/>
      <c r="AR147" s="21"/>
      <c r="AS147" s="21"/>
      <c r="AT147" s="21"/>
    </row>
    <row r="148" spans="2:46" x14ac:dyDescent="0.3">
      <c r="B148" s="76"/>
      <c r="C148" s="76"/>
      <c r="D148" s="301">
        <v>129</v>
      </c>
      <c r="E148" s="415"/>
      <c r="F148" s="313"/>
      <c r="G148" s="302"/>
      <c r="H148" s="302"/>
      <c r="I148" s="302"/>
      <c r="J148" s="314"/>
      <c r="K148" s="302" t="s">
        <v>47</v>
      </c>
      <c r="L148" s="315"/>
      <c r="M148" s="304" t="str">
        <f t="shared" ref="M148:M211" si="30">IF(K148="","",IF(L148="","",IF(K148="managementvennootschap",100,IF(K148="zelfstandige",IF(L148&gt;$Y$3,100,IF(L148&gt;=0,L148/1720)),IF(L148&gt;$Y$1,100,IF(L148&gt;=0,L148*0.012,""))))))</f>
        <v/>
      </c>
      <c r="N148" s="315" t="s">
        <v>67</v>
      </c>
      <c r="O148" s="316"/>
      <c r="P148" s="316"/>
      <c r="Q148" s="317"/>
      <c r="R148" s="317"/>
      <c r="S148" s="304">
        <f t="shared" si="20"/>
        <v>0</v>
      </c>
      <c r="T148" s="315"/>
      <c r="U148" s="304">
        <f t="shared" si="21"/>
        <v>0</v>
      </c>
      <c r="V148" s="318">
        <f t="shared" ref="V148:V211" si="31">IF(OR(K148="",L148=""),0,IF(U148&gt;0,M148*U148,0))</f>
        <v>0</v>
      </c>
      <c r="W148" s="305"/>
      <c r="X148" s="311"/>
      <c r="Y148" s="311" t="str">
        <f t="shared" ref="Y148:Y211" si="32">K148</f>
        <v>intern personeel</v>
      </c>
      <c r="Z148" s="311">
        <f t="shared" ref="Z148:Z211" si="33">L148</f>
        <v>0</v>
      </c>
      <c r="AA148" s="319">
        <f t="shared" si="22"/>
        <v>0</v>
      </c>
      <c r="AB148" s="320">
        <f t="shared" si="23"/>
        <v>0</v>
      </c>
      <c r="AC148" s="320">
        <f t="shared" si="24"/>
        <v>0</v>
      </c>
      <c r="AD148" s="321">
        <f t="shared" si="25"/>
        <v>0</v>
      </c>
      <c r="AE148" s="321">
        <f t="shared" si="26"/>
        <v>0</v>
      </c>
      <c r="AF148" s="319">
        <f t="shared" si="27"/>
        <v>0</v>
      </c>
      <c r="AG148" s="322">
        <f t="shared" si="28"/>
        <v>0</v>
      </c>
      <c r="AH148" s="323">
        <f t="shared" si="29"/>
        <v>0</v>
      </c>
      <c r="AI148" s="323">
        <f t="shared" ref="AI148:AI211" si="34">IF(OR(Y148="",Z148=""),0,IF(AH148&gt;0,AA148*AH148,0))</f>
        <v>0</v>
      </c>
      <c r="AJ148" s="311"/>
      <c r="AK148" s="25"/>
      <c r="AL148" s="25"/>
      <c r="AM148" s="21"/>
      <c r="AN148" s="21"/>
      <c r="AO148" s="21"/>
      <c r="AP148" s="21"/>
      <c r="AQ148" s="21"/>
      <c r="AR148" s="21"/>
      <c r="AS148" s="21"/>
      <c r="AT148" s="21"/>
    </row>
    <row r="149" spans="2:46" x14ac:dyDescent="0.3">
      <c r="B149" s="76"/>
      <c r="C149" s="76"/>
      <c r="D149" s="301">
        <v>130</v>
      </c>
      <c r="E149" s="415"/>
      <c r="F149" s="313"/>
      <c r="G149" s="302"/>
      <c r="H149" s="302"/>
      <c r="I149" s="302"/>
      <c r="J149" s="314"/>
      <c r="K149" s="302" t="s">
        <v>47</v>
      </c>
      <c r="L149" s="315"/>
      <c r="M149" s="304" t="str">
        <f t="shared" si="30"/>
        <v/>
      </c>
      <c r="N149" s="315" t="s">
        <v>67</v>
      </c>
      <c r="O149" s="316"/>
      <c r="P149" s="316"/>
      <c r="Q149" s="317"/>
      <c r="R149" s="317"/>
      <c r="S149" s="304">
        <f t="shared" ref="S149:S212" si="35">IF(OR(N149="nee",M149="",O149="",P149="",Q149="",R149=""),0,(DATEDIF(Q149,R149+1,"m")*1720/12+DATEDIF(Q149,R149+1,"md")*1720/365)*O149*P149)</f>
        <v>0</v>
      </c>
      <c r="T149" s="315"/>
      <c r="U149" s="304">
        <f t="shared" ref="U149:U212" si="36">IF(AND(S149="",T149=""),0,S149+T149)</f>
        <v>0</v>
      </c>
      <c r="V149" s="318">
        <f t="shared" si="31"/>
        <v>0</v>
      </c>
      <c r="W149" s="305"/>
      <c r="X149" s="311"/>
      <c r="Y149" s="311" t="str">
        <f t="shared" si="32"/>
        <v>intern personeel</v>
      </c>
      <c r="Z149" s="311">
        <f t="shared" si="33"/>
        <v>0</v>
      </c>
      <c r="AA149" s="319">
        <f t="shared" ref="AA149:AA212" si="37">IF(Y149="","",IF(Z149="","",IF(Y149="managementvennootschap",100,IF(Y149="zelfstandige",IF(Z149&gt;$Y$3,100,IF(Z149&gt;=0,Z149/1720)),IF(Z149&gt;$Y$1,100,IF(Z149&gt;=0,Z149*0.012,""))))))</f>
        <v>0</v>
      </c>
      <c r="AB149" s="320">
        <f t="shared" ref="AB149:AB212" si="38">O149</f>
        <v>0</v>
      </c>
      <c r="AC149" s="320">
        <f t="shared" ref="AC149:AC212" si="39">P149</f>
        <v>0</v>
      </c>
      <c r="AD149" s="321">
        <f t="shared" ref="AD149:AD212" si="40">Q149</f>
        <v>0</v>
      </c>
      <c r="AE149" s="321">
        <f t="shared" ref="AE149:AE212" si="41">R149</f>
        <v>0</v>
      </c>
      <c r="AF149" s="319">
        <f t="shared" ref="AF149:AF212" si="42">(DATEDIF(AD149,AE149+1,"m")*1720/12+DATEDIF(AD149,AE149+1,"md")*1720/365)*AB149*AC149</f>
        <v>0</v>
      </c>
      <c r="AG149" s="322">
        <f t="shared" ref="AG149:AG212" si="43">T149</f>
        <v>0</v>
      </c>
      <c r="AH149" s="323">
        <f t="shared" ref="AH149:AH212" si="44">AF149+AG149</f>
        <v>0</v>
      </c>
      <c r="AI149" s="323">
        <f t="shared" si="34"/>
        <v>0</v>
      </c>
      <c r="AJ149" s="311"/>
      <c r="AK149" s="25"/>
      <c r="AL149" s="25"/>
      <c r="AM149" s="21"/>
      <c r="AN149" s="21"/>
      <c r="AO149" s="21"/>
      <c r="AP149" s="21"/>
      <c r="AQ149" s="21"/>
      <c r="AR149" s="21"/>
      <c r="AS149" s="21"/>
      <c r="AT149" s="21"/>
    </row>
    <row r="150" spans="2:46" x14ac:dyDescent="0.3">
      <c r="B150" s="76"/>
      <c r="C150" s="76"/>
      <c r="D150" s="301">
        <v>131</v>
      </c>
      <c r="E150" s="415"/>
      <c r="F150" s="313"/>
      <c r="G150" s="302"/>
      <c r="H150" s="302"/>
      <c r="I150" s="302"/>
      <c r="J150" s="314"/>
      <c r="K150" s="302" t="s">
        <v>47</v>
      </c>
      <c r="L150" s="315"/>
      <c r="M150" s="304" t="str">
        <f t="shared" si="30"/>
        <v/>
      </c>
      <c r="N150" s="315" t="s">
        <v>67</v>
      </c>
      <c r="O150" s="316"/>
      <c r="P150" s="316"/>
      <c r="Q150" s="317"/>
      <c r="R150" s="317"/>
      <c r="S150" s="304">
        <f t="shared" si="35"/>
        <v>0</v>
      </c>
      <c r="T150" s="315"/>
      <c r="U150" s="304">
        <f t="shared" si="36"/>
        <v>0</v>
      </c>
      <c r="V150" s="318">
        <f t="shared" si="31"/>
        <v>0</v>
      </c>
      <c r="W150" s="305"/>
      <c r="X150" s="311"/>
      <c r="Y150" s="311" t="str">
        <f t="shared" si="32"/>
        <v>intern personeel</v>
      </c>
      <c r="Z150" s="311">
        <f t="shared" si="33"/>
        <v>0</v>
      </c>
      <c r="AA150" s="319">
        <f t="shared" si="37"/>
        <v>0</v>
      </c>
      <c r="AB150" s="320">
        <f t="shared" si="38"/>
        <v>0</v>
      </c>
      <c r="AC150" s="320">
        <f t="shared" si="39"/>
        <v>0</v>
      </c>
      <c r="AD150" s="321">
        <f t="shared" si="40"/>
        <v>0</v>
      </c>
      <c r="AE150" s="321">
        <f t="shared" si="41"/>
        <v>0</v>
      </c>
      <c r="AF150" s="319">
        <f t="shared" si="42"/>
        <v>0</v>
      </c>
      <c r="AG150" s="322">
        <f t="shared" si="43"/>
        <v>0</v>
      </c>
      <c r="AH150" s="323">
        <f t="shared" si="44"/>
        <v>0</v>
      </c>
      <c r="AI150" s="323">
        <f t="shared" si="34"/>
        <v>0</v>
      </c>
      <c r="AJ150" s="311"/>
      <c r="AK150" s="25"/>
      <c r="AL150" s="25"/>
      <c r="AM150" s="21"/>
      <c r="AN150" s="21"/>
      <c r="AO150" s="21"/>
      <c r="AP150" s="21"/>
      <c r="AQ150" s="21"/>
      <c r="AR150" s="21"/>
      <c r="AS150" s="21"/>
      <c r="AT150" s="21"/>
    </row>
    <row r="151" spans="2:46" x14ac:dyDescent="0.3">
      <c r="B151" s="76"/>
      <c r="C151" s="76"/>
      <c r="D151" s="301">
        <v>132</v>
      </c>
      <c r="E151" s="415"/>
      <c r="F151" s="313"/>
      <c r="G151" s="302"/>
      <c r="H151" s="302"/>
      <c r="I151" s="302"/>
      <c r="J151" s="314"/>
      <c r="K151" s="302" t="s">
        <v>47</v>
      </c>
      <c r="L151" s="315"/>
      <c r="M151" s="304" t="str">
        <f t="shared" si="30"/>
        <v/>
      </c>
      <c r="N151" s="315" t="s">
        <v>67</v>
      </c>
      <c r="O151" s="316"/>
      <c r="P151" s="316"/>
      <c r="Q151" s="317"/>
      <c r="R151" s="317"/>
      <c r="S151" s="304">
        <f t="shared" si="35"/>
        <v>0</v>
      </c>
      <c r="T151" s="315"/>
      <c r="U151" s="304">
        <f t="shared" si="36"/>
        <v>0</v>
      </c>
      <c r="V151" s="318">
        <f t="shared" si="31"/>
        <v>0</v>
      </c>
      <c r="W151" s="305"/>
      <c r="X151" s="311"/>
      <c r="Y151" s="311" t="str">
        <f t="shared" si="32"/>
        <v>intern personeel</v>
      </c>
      <c r="Z151" s="311">
        <f t="shared" si="33"/>
        <v>0</v>
      </c>
      <c r="AA151" s="319">
        <f t="shared" si="37"/>
        <v>0</v>
      </c>
      <c r="AB151" s="320">
        <f t="shared" si="38"/>
        <v>0</v>
      </c>
      <c r="AC151" s="320">
        <f t="shared" si="39"/>
        <v>0</v>
      </c>
      <c r="AD151" s="321">
        <f t="shared" si="40"/>
        <v>0</v>
      </c>
      <c r="AE151" s="321">
        <f t="shared" si="41"/>
        <v>0</v>
      </c>
      <c r="AF151" s="319">
        <f t="shared" si="42"/>
        <v>0</v>
      </c>
      <c r="AG151" s="322">
        <f t="shared" si="43"/>
        <v>0</v>
      </c>
      <c r="AH151" s="323">
        <f t="shared" si="44"/>
        <v>0</v>
      </c>
      <c r="AI151" s="323">
        <f t="shared" si="34"/>
        <v>0</v>
      </c>
      <c r="AJ151" s="311"/>
      <c r="AK151" s="25"/>
      <c r="AL151" s="25"/>
      <c r="AM151" s="21"/>
      <c r="AN151" s="21"/>
      <c r="AO151" s="21"/>
      <c r="AP151" s="21"/>
      <c r="AQ151" s="21"/>
      <c r="AR151" s="21"/>
      <c r="AS151" s="21"/>
      <c r="AT151" s="21"/>
    </row>
    <row r="152" spans="2:46" x14ac:dyDescent="0.3">
      <c r="B152" s="76"/>
      <c r="C152" s="76"/>
      <c r="D152" s="301">
        <v>133</v>
      </c>
      <c r="E152" s="415"/>
      <c r="F152" s="313"/>
      <c r="G152" s="302"/>
      <c r="H152" s="302"/>
      <c r="I152" s="302"/>
      <c r="J152" s="314"/>
      <c r="K152" s="302" t="s">
        <v>47</v>
      </c>
      <c r="L152" s="315"/>
      <c r="M152" s="304" t="str">
        <f t="shared" si="30"/>
        <v/>
      </c>
      <c r="N152" s="315" t="s">
        <v>67</v>
      </c>
      <c r="O152" s="316"/>
      <c r="P152" s="316"/>
      <c r="Q152" s="317"/>
      <c r="R152" s="317"/>
      <c r="S152" s="304">
        <f t="shared" si="35"/>
        <v>0</v>
      </c>
      <c r="T152" s="315"/>
      <c r="U152" s="304">
        <f t="shared" si="36"/>
        <v>0</v>
      </c>
      <c r="V152" s="318">
        <f t="shared" si="31"/>
        <v>0</v>
      </c>
      <c r="W152" s="305"/>
      <c r="X152" s="311"/>
      <c r="Y152" s="311" t="str">
        <f t="shared" si="32"/>
        <v>intern personeel</v>
      </c>
      <c r="Z152" s="311">
        <f t="shared" si="33"/>
        <v>0</v>
      </c>
      <c r="AA152" s="319">
        <f t="shared" si="37"/>
        <v>0</v>
      </c>
      <c r="AB152" s="320">
        <f t="shared" si="38"/>
        <v>0</v>
      </c>
      <c r="AC152" s="320">
        <f t="shared" si="39"/>
        <v>0</v>
      </c>
      <c r="AD152" s="321">
        <f t="shared" si="40"/>
        <v>0</v>
      </c>
      <c r="AE152" s="321">
        <f t="shared" si="41"/>
        <v>0</v>
      </c>
      <c r="AF152" s="319">
        <f t="shared" si="42"/>
        <v>0</v>
      </c>
      <c r="AG152" s="322">
        <f t="shared" si="43"/>
        <v>0</v>
      </c>
      <c r="AH152" s="323">
        <f t="shared" si="44"/>
        <v>0</v>
      </c>
      <c r="AI152" s="323">
        <f t="shared" si="34"/>
        <v>0</v>
      </c>
      <c r="AJ152" s="311"/>
      <c r="AK152" s="25"/>
      <c r="AL152" s="25"/>
      <c r="AM152" s="21"/>
      <c r="AN152" s="21"/>
      <c r="AO152" s="21"/>
      <c r="AP152" s="21"/>
      <c r="AQ152" s="21"/>
      <c r="AR152" s="21"/>
      <c r="AS152" s="21"/>
      <c r="AT152" s="21"/>
    </row>
    <row r="153" spans="2:46" x14ac:dyDescent="0.3">
      <c r="B153" s="76"/>
      <c r="C153" s="76"/>
      <c r="D153" s="301">
        <v>134</v>
      </c>
      <c r="E153" s="415"/>
      <c r="F153" s="313"/>
      <c r="G153" s="302"/>
      <c r="H153" s="302"/>
      <c r="I153" s="302"/>
      <c r="J153" s="314"/>
      <c r="K153" s="302" t="s">
        <v>47</v>
      </c>
      <c r="L153" s="315"/>
      <c r="M153" s="304" t="str">
        <f t="shared" si="30"/>
        <v/>
      </c>
      <c r="N153" s="315" t="s">
        <v>67</v>
      </c>
      <c r="O153" s="316"/>
      <c r="P153" s="316"/>
      <c r="Q153" s="317"/>
      <c r="R153" s="317"/>
      <c r="S153" s="304">
        <f t="shared" si="35"/>
        <v>0</v>
      </c>
      <c r="T153" s="315"/>
      <c r="U153" s="304">
        <f t="shared" si="36"/>
        <v>0</v>
      </c>
      <c r="V153" s="318">
        <f t="shared" si="31"/>
        <v>0</v>
      </c>
      <c r="W153" s="305"/>
      <c r="X153" s="311"/>
      <c r="Y153" s="311" t="str">
        <f t="shared" si="32"/>
        <v>intern personeel</v>
      </c>
      <c r="Z153" s="311">
        <f t="shared" si="33"/>
        <v>0</v>
      </c>
      <c r="AA153" s="319">
        <f t="shared" si="37"/>
        <v>0</v>
      </c>
      <c r="AB153" s="320">
        <f t="shared" si="38"/>
        <v>0</v>
      </c>
      <c r="AC153" s="320">
        <f t="shared" si="39"/>
        <v>0</v>
      </c>
      <c r="AD153" s="321">
        <f t="shared" si="40"/>
        <v>0</v>
      </c>
      <c r="AE153" s="321">
        <f t="shared" si="41"/>
        <v>0</v>
      </c>
      <c r="AF153" s="319">
        <f t="shared" si="42"/>
        <v>0</v>
      </c>
      <c r="AG153" s="322">
        <f t="shared" si="43"/>
        <v>0</v>
      </c>
      <c r="AH153" s="323">
        <f t="shared" si="44"/>
        <v>0</v>
      </c>
      <c r="AI153" s="323">
        <f t="shared" si="34"/>
        <v>0</v>
      </c>
      <c r="AJ153" s="311"/>
      <c r="AK153" s="25"/>
      <c r="AL153" s="25"/>
      <c r="AM153" s="21"/>
      <c r="AN153" s="21"/>
      <c r="AO153" s="21"/>
      <c r="AP153" s="21"/>
      <c r="AQ153" s="21"/>
      <c r="AR153" s="21"/>
      <c r="AS153" s="21"/>
      <c r="AT153" s="21"/>
    </row>
    <row r="154" spans="2:46" x14ac:dyDescent="0.3">
      <c r="B154" s="76"/>
      <c r="C154" s="76"/>
      <c r="D154" s="301">
        <v>135</v>
      </c>
      <c r="E154" s="415"/>
      <c r="F154" s="313"/>
      <c r="G154" s="302"/>
      <c r="H154" s="302"/>
      <c r="I154" s="302"/>
      <c r="J154" s="314"/>
      <c r="K154" s="302" t="s">
        <v>47</v>
      </c>
      <c r="L154" s="315"/>
      <c r="M154" s="304" t="str">
        <f t="shared" si="30"/>
        <v/>
      </c>
      <c r="N154" s="315" t="s">
        <v>67</v>
      </c>
      <c r="O154" s="316"/>
      <c r="P154" s="316"/>
      <c r="Q154" s="317"/>
      <c r="R154" s="317"/>
      <c r="S154" s="304">
        <f t="shared" si="35"/>
        <v>0</v>
      </c>
      <c r="T154" s="315"/>
      <c r="U154" s="304">
        <f t="shared" si="36"/>
        <v>0</v>
      </c>
      <c r="V154" s="318">
        <f t="shared" si="31"/>
        <v>0</v>
      </c>
      <c r="W154" s="305"/>
      <c r="X154" s="311"/>
      <c r="Y154" s="311" t="str">
        <f t="shared" si="32"/>
        <v>intern personeel</v>
      </c>
      <c r="Z154" s="311">
        <f t="shared" si="33"/>
        <v>0</v>
      </c>
      <c r="AA154" s="319">
        <f t="shared" si="37"/>
        <v>0</v>
      </c>
      <c r="AB154" s="320">
        <f t="shared" si="38"/>
        <v>0</v>
      </c>
      <c r="AC154" s="320">
        <f t="shared" si="39"/>
        <v>0</v>
      </c>
      <c r="AD154" s="321">
        <f t="shared" si="40"/>
        <v>0</v>
      </c>
      <c r="AE154" s="321">
        <f t="shared" si="41"/>
        <v>0</v>
      </c>
      <c r="AF154" s="319">
        <f t="shared" si="42"/>
        <v>0</v>
      </c>
      <c r="AG154" s="322">
        <f t="shared" si="43"/>
        <v>0</v>
      </c>
      <c r="AH154" s="323">
        <f t="shared" si="44"/>
        <v>0</v>
      </c>
      <c r="AI154" s="323">
        <f t="shared" si="34"/>
        <v>0</v>
      </c>
      <c r="AJ154" s="311"/>
      <c r="AK154" s="25"/>
      <c r="AL154" s="25"/>
      <c r="AM154" s="21"/>
      <c r="AN154" s="21"/>
      <c r="AO154" s="21"/>
      <c r="AP154" s="21"/>
      <c r="AQ154" s="21"/>
      <c r="AR154" s="21"/>
      <c r="AS154" s="21"/>
      <c r="AT154" s="21"/>
    </row>
    <row r="155" spans="2:46" x14ac:dyDescent="0.3">
      <c r="B155" s="76"/>
      <c r="C155" s="76"/>
      <c r="D155" s="301">
        <v>136</v>
      </c>
      <c r="E155" s="415"/>
      <c r="F155" s="313"/>
      <c r="G155" s="302"/>
      <c r="H155" s="302"/>
      <c r="I155" s="302"/>
      <c r="J155" s="314"/>
      <c r="K155" s="302" t="s">
        <v>47</v>
      </c>
      <c r="L155" s="315"/>
      <c r="M155" s="304" t="str">
        <f t="shared" si="30"/>
        <v/>
      </c>
      <c r="N155" s="315" t="s">
        <v>67</v>
      </c>
      <c r="O155" s="316"/>
      <c r="P155" s="316"/>
      <c r="Q155" s="317"/>
      <c r="R155" s="317"/>
      <c r="S155" s="304">
        <f t="shared" si="35"/>
        <v>0</v>
      </c>
      <c r="T155" s="315"/>
      <c r="U155" s="304">
        <f t="shared" si="36"/>
        <v>0</v>
      </c>
      <c r="V155" s="318">
        <f t="shared" si="31"/>
        <v>0</v>
      </c>
      <c r="W155" s="305"/>
      <c r="X155" s="311"/>
      <c r="Y155" s="311" t="str">
        <f t="shared" si="32"/>
        <v>intern personeel</v>
      </c>
      <c r="Z155" s="311">
        <f t="shared" si="33"/>
        <v>0</v>
      </c>
      <c r="AA155" s="319">
        <f t="shared" si="37"/>
        <v>0</v>
      </c>
      <c r="AB155" s="320">
        <f t="shared" si="38"/>
        <v>0</v>
      </c>
      <c r="AC155" s="320">
        <f t="shared" si="39"/>
        <v>0</v>
      </c>
      <c r="AD155" s="321">
        <f t="shared" si="40"/>
        <v>0</v>
      </c>
      <c r="AE155" s="321">
        <f t="shared" si="41"/>
        <v>0</v>
      </c>
      <c r="AF155" s="319">
        <f t="shared" si="42"/>
        <v>0</v>
      </c>
      <c r="AG155" s="322">
        <f t="shared" si="43"/>
        <v>0</v>
      </c>
      <c r="AH155" s="323">
        <f t="shared" si="44"/>
        <v>0</v>
      </c>
      <c r="AI155" s="323">
        <f t="shared" si="34"/>
        <v>0</v>
      </c>
      <c r="AJ155" s="311"/>
      <c r="AK155" s="25"/>
      <c r="AL155" s="25"/>
      <c r="AM155" s="21"/>
      <c r="AN155" s="21"/>
      <c r="AO155" s="21"/>
      <c r="AP155" s="21"/>
      <c r="AQ155" s="21"/>
      <c r="AR155" s="21"/>
      <c r="AS155" s="21"/>
      <c r="AT155" s="21"/>
    </row>
    <row r="156" spans="2:46" x14ac:dyDescent="0.3">
      <c r="B156" s="76"/>
      <c r="C156" s="76"/>
      <c r="D156" s="301">
        <v>137</v>
      </c>
      <c r="E156" s="415"/>
      <c r="F156" s="313"/>
      <c r="G156" s="302"/>
      <c r="H156" s="302"/>
      <c r="I156" s="302"/>
      <c r="J156" s="314"/>
      <c r="K156" s="302" t="s">
        <v>47</v>
      </c>
      <c r="L156" s="315"/>
      <c r="M156" s="304" t="str">
        <f t="shared" si="30"/>
        <v/>
      </c>
      <c r="N156" s="315" t="s">
        <v>67</v>
      </c>
      <c r="O156" s="316"/>
      <c r="P156" s="316"/>
      <c r="Q156" s="317"/>
      <c r="R156" s="317"/>
      <c r="S156" s="304">
        <f t="shared" si="35"/>
        <v>0</v>
      </c>
      <c r="T156" s="315"/>
      <c r="U156" s="304">
        <f t="shared" si="36"/>
        <v>0</v>
      </c>
      <c r="V156" s="318">
        <f t="shared" si="31"/>
        <v>0</v>
      </c>
      <c r="W156" s="305"/>
      <c r="X156" s="311"/>
      <c r="Y156" s="311" t="str">
        <f t="shared" si="32"/>
        <v>intern personeel</v>
      </c>
      <c r="Z156" s="311">
        <f t="shared" si="33"/>
        <v>0</v>
      </c>
      <c r="AA156" s="319">
        <f t="shared" si="37"/>
        <v>0</v>
      </c>
      <c r="AB156" s="320">
        <f t="shared" si="38"/>
        <v>0</v>
      </c>
      <c r="AC156" s="320">
        <f t="shared" si="39"/>
        <v>0</v>
      </c>
      <c r="AD156" s="321">
        <f t="shared" si="40"/>
        <v>0</v>
      </c>
      <c r="AE156" s="321">
        <f t="shared" si="41"/>
        <v>0</v>
      </c>
      <c r="AF156" s="319">
        <f t="shared" si="42"/>
        <v>0</v>
      </c>
      <c r="AG156" s="322">
        <f t="shared" si="43"/>
        <v>0</v>
      </c>
      <c r="AH156" s="323">
        <f t="shared" si="44"/>
        <v>0</v>
      </c>
      <c r="AI156" s="323">
        <f t="shared" si="34"/>
        <v>0</v>
      </c>
      <c r="AJ156" s="311"/>
      <c r="AK156" s="25"/>
      <c r="AL156" s="25"/>
      <c r="AM156" s="21"/>
      <c r="AN156" s="21"/>
      <c r="AO156" s="21"/>
      <c r="AP156" s="21"/>
      <c r="AQ156" s="21"/>
      <c r="AR156" s="21"/>
      <c r="AS156" s="21"/>
      <c r="AT156" s="21"/>
    </row>
    <row r="157" spans="2:46" x14ac:dyDescent="0.3">
      <c r="B157" s="76"/>
      <c r="C157" s="76"/>
      <c r="D157" s="301">
        <v>138</v>
      </c>
      <c r="E157" s="415"/>
      <c r="F157" s="313"/>
      <c r="G157" s="302"/>
      <c r="H157" s="302"/>
      <c r="I157" s="302"/>
      <c r="J157" s="314"/>
      <c r="K157" s="302" t="s">
        <v>47</v>
      </c>
      <c r="L157" s="315"/>
      <c r="M157" s="304" t="str">
        <f t="shared" si="30"/>
        <v/>
      </c>
      <c r="N157" s="315" t="s">
        <v>67</v>
      </c>
      <c r="O157" s="316"/>
      <c r="P157" s="316"/>
      <c r="Q157" s="317"/>
      <c r="R157" s="317"/>
      <c r="S157" s="304">
        <f t="shared" si="35"/>
        <v>0</v>
      </c>
      <c r="T157" s="315"/>
      <c r="U157" s="304">
        <f t="shared" si="36"/>
        <v>0</v>
      </c>
      <c r="V157" s="318">
        <f t="shared" si="31"/>
        <v>0</v>
      </c>
      <c r="W157" s="305"/>
      <c r="X157" s="311"/>
      <c r="Y157" s="311" t="str">
        <f t="shared" si="32"/>
        <v>intern personeel</v>
      </c>
      <c r="Z157" s="311">
        <f t="shared" si="33"/>
        <v>0</v>
      </c>
      <c r="AA157" s="319">
        <f t="shared" si="37"/>
        <v>0</v>
      </c>
      <c r="AB157" s="320">
        <f t="shared" si="38"/>
        <v>0</v>
      </c>
      <c r="AC157" s="320">
        <f t="shared" si="39"/>
        <v>0</v>
      </c>
      <c r="AD157" s="321">
        <f t="shared" si="40"/>
        <v>0</v>
      </c>
      <c r="AE157" s="321">
        <f t="shared" si="41"/>
        <v>0</v>
      </c>
      <c r="AF157" s="319">
        <f t="shared" si="42"/>
        <v>0</v>
      </c>
      <c r="AG157" s="322">
        <f t="shared" si="43"/>
        <v>0</v>
      </c>
      <c r="AH157" s="323">
        <f t="shared" si="44"/>
        <v>0</v>
      </c>
      <c r="AI157" s="323">
        <f t="shared" si="34"/>
        <v>0</v>
      </c>
      <c r="AJ157" s="311"/>
      <c r="AK157" s="25"/>
      <c r="AL157" s="25"/>
      <c r="AM157" s="21"/>
      <c r="AN157" s="21"/>
      <c r="AO157" s="21"/>
      <c r="AP157" s="21"/>
      <c r="AQ157" s="21"/>
      <c r="AR157" s="21"/>
      <c r="AS157" s="21"/>
      <c r="AT157" s="21"/>
    </row>
    <row r="158" spans="2:46" x14ac:dyDescent="0.3">
      <c r="B158" s="76"/>
      <c r="C158" s="76"/>
      <c r="D158" s="301">
        <v>139</v>
      </c>
      <c r="E158" s="415"/>
      <c r="F158" s="313"/>
      <c r="G158" s="302"/>
      <c r="H158" s="302"/>
      <c r="I158" s="302"/>
      <c r="J158" s="314"/>
      <c r="K158" s="302" t="s">
        <v>47</v>
      </c>
      <c r="L158" s="315"/>
      <c r="M158" s="304" t="str">
        <f t="shared" si="30"/>
        <v/>
      </c>
      <c r="N158" s="315" t="s">
        <v>67</v>
      </c>
      <c r="O158" s="316"/>
      <c r="P158" s="316"/>
      <c r="Q158" s="317"/>
      <c r="R158" s="317"/>
      <c r="S158" s="304">
        <f t="shared" si="35"/>
        <v>0</v>
      </c>
      <c r="T158" s="315"/>
      <c r="U158" s="304">
        <f t="shared" si="36"/>
        <v>0</v>
      </c>
      <c r="V158" s="318">
        <f t="shared" si="31"/>
        <v>0</v>
      </c>
      <c r="W158" s="305"/>
      <c r="X158" s="311"/>
      <c r="Y158" s="311" t="str">
        <f t="shared" si="32"/>
        <v>intern personeel</v>
      </c>
      <c r="Z158" s="311">
        <f t="shared" si="33"/>
        <v>0</v>
      </c>
      <c r="AA158" s="319">
        <f t="shared" si="37"/>
        <v>0</v>
      </c>
      <c r="AB158" s="320">
        <f t="shared" si="38"/>
        <v>0</v>
      </c>
      <c r="AC158" s="320">
        <f t="shared" si="39"/>
        <v>0</v>
      </c>
      <c r="AD158" s="321">
        <f t="shared" si="40"/>
        <v>0</v>
      </c>
      <c r="AE158" s="321">
        <f t="shared" si="41"/>
        <v>0</v>
      </c>
      <c r="AF158" s="319">
        <f t="shared" si="42"/>
        <v>0</v>
      </c>
      <c r="AG158" s="322">
        <f t="shared" si="43"/>
        <v>0</v>
      </c>
      <c r="AH158" s="323">
        <f t="shared" si="44"/>
        <v>0</v>
      </c>
      <c r="AI158" s="323">
        <f t="shared" si="34"/>
        <v>0</v>
      </c>
      <c r="AJ158" s="311"/>
      <c r="AK158" s="25"/>
      <c r="AL158" s="25"/>
      <c r="AM158" s="21"/>
      <c r="AN158" s="21"/>
      <c r="AO158" s="21"/>
      <c r="AP158" s="21"/>
      <c r="AQ158" s="21"/>
      <c r="AR158" s="21"/>
      <c r="AS158" s="21"/>
      <c r="AT158" s="21"/>
    </row>
    <row r="159" spans="2:46" x14ac:dyDescent="0.3">
      <c r="B159" s="76"/>
      <c r="C159" s="76"/>
      <c r="D159" s="301">
        <v>140</v>
      </c>
      <c r="E159" s="415"/>
      <c r="F159" s="313"/>
      <c r="G159" s="302"/>
      <c r="H159" s="302"/>
      <c r="I159" s="302"/>
      <c r="J159" s="314"/>
      <c r="K159" s="302" t="s">
        <v>47</v>
      </c>
      <c r="L159" s="315"/>
      <c r="M159" s="304" t="str">
        <f t="shared" si="30"/>
        <v/>
      </c>
      <c r="N159" s="315" t="s">
        <v>67</v>
      </c>
      <c r="O159" s="316"/>
      <c r="P159" s="316"/>
      <c r="Q159" s="317"/>
      <c r="R159" s="317"/>
      <c r="S159" s="304">
        <f t="shared" si="35"/>
        <v>0</v>
      </c>
      <c r="T159" s="315"/>
      <c r="U159" s="304">
        <f t="shared" si="36"/>
        <v>0</v>
      </c>
      <c r="V159" s="318">
        <f t="shared" si="31"/>
        <v>0</v>
      </c>
      <c r="W159" s="305"/>
      <c r="X159" s="311"/>
      <c r="Y159" s="311" t="str">
        <f t="shared" si="32"/>
        <v>intern personeel</v>
      </c>
      <c r="Z159" s="311">
        <f t="shared" si="33"/>
        <v>0</v>
      </c>
      <c r="AA159" s="319">
        <f t="shared" si="37"/>
        <v>0</v>
      </c>
      <c r="AB159" s="320">
        <f t="shared" si="38"/>
        <v>0</v>
      </c>
      <c r="AC159" s="320">
        <f t="shared" si="39"/>
        <v>0</v>
      </c>
      <c r="AD159" s="321">
        <f t="shared" si="40"/>
        <v>0</v>
      </c>
      <c r="AE159" s="321">
        <f t="shared" si="41"/>
        <v>0</v>
      </c>
      <c r="AF159" s="319">
        <f t="shared" si="42"/>
        <v>0</v>
      </c>
      <c r="AG159" s="322">
        <f t="shared" si="43"/>
        <v>0</v>
      </c>
      <c r="AH159" s="323">
        <f t="shared" si="44"/>
        <v>0</v>
      </c>
      <c r="AI159" s="323">
        <f t="shared" si="34"/>
        <v>0</v>
      </c>
      <c r="AJ159" s="311"/>
      <c r="AK159" s="25"/>
      <c r="AL159" s="25"/>
      <c r="AM159" s="21"/>
      <c r="AN159" s="21"/>
      <c r="AO159" s="21"/>
      <c r="AP159" s="21"/>
      <c r="AQ159" s="21"/>
      <c r="AR159" s="21"/>
      <c r="AS159" s="21"/>
      <c r="AT159" s="21"/>
    </row>
    <row r="160" spans="2:46" x14ac:dyDescent="0.3">
      <c r="B160" s="76"/>
      <c r="C160" s="76"/>
      <c r="D160" s="301">
        <v>141</v>
      </c>
      <c r="E160" s="415"/>
      <c r="F160" s="313"/>
      <c r="G160" s="302"/>
      <c r="H160" s="302"/>
      <c r="I160" s="302"/>
      <c r="J160" s="314"/>
      <c r="K160" s="302" t="s">
        <v>47</v>
      </c>
      <c r="L160" s="315"/>
      <c r="M160" s="304" t="str">
        <f t="shared" si="30"/>
        <v/>
      </c>
      <c r="N160" s="315" t="s">
        <v>67</v>
      </c>
      <c r="O160" s="316"/>
      <c r="P160" s="316"/>
      <c r="Q160" s="317"/>
      <c r="R160" s="317"/>
      <c r="S160" s="304">
        <f t="shared" si="35"/>
        <v>0</v>
      </c>
      <c r="T160" s="315"/>
      <c r="U160" s="304">
        <f t="shared" si="36"/>
        <v>0</v>
      </c>
      <c r="V160" s="318">
        <f t="shared" si="31"/>
        <v>0</v>
      </c>
      <c r="W160" s="305"/>
      <c r="X160" s="311"/>
      <c r="Y160" s="311" t="str">
        <f t="shared" si="32"/>
        <v>intern personeel</v>
      </c>
      <c r="Z160" s="311">
        <f t="shared" si="33"/>
        <v>0</v>
      </c>
      <c r="AA160" s="319">
        <f t="shared" si="37"/>
        <v>0</v>
      </c>
      <c r="AB160" s="320">
        <f t="shared" si="38"/>
        <v>0</v>
      </c>
      <c r="AC160" s="320">
        <f t="shared" si="39"/>
        <v>0</v>
      </c>
      <c r="AD160" s="321">
        <f t="shared" si="40"/>
        <v>0</v>
      </c>
      <c r="AE160" s="321">
        <f t="shared" si="41"/>
        <v>0</v>
      </c>
      <c r="AF160" s="319">
        <f t="shared" si="42"/>
        <v>0</v>
      </c>
      <c r="AG160" s="322">
        <f t="shared" si="43"/>
        <v>0</v>
      </c>
      <c r="AH160" s="323">
        <f t="shared" si="44"/>
        <v>0</v>
      </c>
      <c r="AI160" s="323">
        <f t="shared" si="34"/>
        <v>0</v>
      </c>
      <c r="AJ160" s="311"/>
      <c r="AK160" s="25"/>
      <c r="AL160" s="25"/>
      <c r="AM160" s="21"/>
      <c r="AN160" s="21"/>
      <c r="AO160" s="21"/>
      <c r="AP160" s="21"/>
      <c r="AQ160" s="21"/>
      <c r="AR160" s="21"/>
      <c r="AS160" s="21"/>
      <c r="AT160" s="21"/>
    </row>
    <row r="161" spans="2:46" x14ac:dyDescent="0.3">
      <c r="B161" s="76"/>
      <c r="C161" s="76"/>
      <c r="D161" s="301">
        <v>142</v>
      </c>
      <c r="E161" s="415"/>
      <c r="F161" s="313"/>
      <c r="G161" s="302"/>
      <c r="H161" s="302"/>
      <c r="I161" s="302"/>
      <c r="J161" s="314"/>
      <c r="K161" s="302" t="s">
        <v>47</v>
      </c>
      <c r="L161" s="315"/>
      <c r="M161" s="304" t="str">
        <f t="shared" si="30"/>
        <v/>
      </c>
      <c r="N161" s="315" t="s">
        <v>67</v>
      </c>
      <c r="O161" s="316"/>
      <c r="P161" s="316"/>
      <c r="Q161" s="317"/>
      <c r="R161" s="317"/>
      <c r="S161" s="304">
        <f t="shared" si="35"/>
        <v>0</v>
      </c>
      <c r="T161" s="315"/>
      <c r="U161" s="304">
        <f t="shared" si="36"/>
        <v>0</v>
      </c>
      <c r="V161" s="318">
        <f t="shared" si="31"/>
        <v>0</v>
      </c>
      <c r="W161" s="305"/>
      <c r="X161" s="311"/>
      <c r="Y161" s="311" t="str">
        <f t="shared" si="32"/>
        <v>intern personeel</v>
      </c>
      <c r="Z161" s="311">
        <f t="shared" si="33"/>
        <v>0</v>
      </c>
      <c r="AA161" s="319">
        <f t="shared" si="37"/>
        <v>0</v>
      </c>
      <c r="AB161" s="320">
        <f t="shared" si="38"/>
        <v>0</v>
      </c>
      <c r="AC161" s="320">
        <f t="shared" si="39"/>
        <v>0</v>
      </c>
      <c r="AD161" s="321">
        <f t="shared" si="40"/>
        <v>0</v>
      </c>
      <c r="AE161" s="321">
        <f t="shared" si="41"/>
        <v>0</v>
      </c>
      <c r="AF161" s="319">
        <f t="shared" si="42"/>
        <v>0</v>
      </c>
      <c r="AG161" s="322">
        <f t="shared" si="43"/>
        <v>0</v>
      </c>
      <c r="AH161" s="323">
        <f t="shared" si="44"/>
        <v>0</v>
      </c>
      <c r="AI161" s="323">
        <f t="shared" si="34"/>
        <v>0</v>
      </c>
      <c r="AJ161" s="311"/>
      <c r="AK161" s="25"/>
      <c r="AL161" s="25"/>
      <c r="AM161" s="21"/>
      <c r="AN161" s="21"/>
      <c r="AO161" s="21"/>
      <c r="AP161" s="21"/>
      <c r="AQ161" s="21"/>
      <c r="AR161" s="21"/>
      <c r="AS161" s="21"/>
      <c r="AT161" s="21"/>
    </row>
    <row r="162" spans="2:46" x14ac:dyDescent="0.3">
      <c r="B162" s="76"/>
      <c r="C162" s="76"/>
      <c r="D162" s="301">
        <v>143</v>
      </c>
      <c r="E162" s="415"/>
      <c r="F162" s="313"/>
      <c r="G162" s="302"/>
      <c r="H162" s="302"/>
      <c r="I162" s="302"/>
      <c r="J162" s="314"/>
      <c r="K162" s="302" t="s">
        <v>47</v>
      </c>
      <c r="L162" s="315"/>
      <c r="M162" s="304" t="str">
        <f t="shared" si="30"/>
        <v/>
      </c>
      <c r="N162" s="315" t="s">
        <v>67</v>
      </c>
      <c r="O162" s="316"/>
      <c r="P162" s="316"/>
      <c r="Q162" s="317"/>
      <c r="R162" s="317"/>
      <c r="S162" s="304">
        <f t="shared" si="35"/>
        <v>0</v>
      </c>
      <c r="T162" s="315"/>
      <c r="U162" s="304">
        <f t="shared" si="36"/>
        <v>0</v>
      </c>
      <c r="V162" s="318">
        <f t="shared" si="31"/>
        <v>0</v>
      </c>
      <c r="W162" s="305"/>
      <c r="X162" s="311"/>
      <c r="Y162" s="311" t="str">
        <f t="shared" si="32"/>
        <v>intern personeel</v>
      </c>
      <c r="Z162" s="311">
        <f t="shared" si="33"/>
        <v>0</v>
      </c>
      <c r="AA162" s="319">
        <f t="shared" si="37"/>
        <v>0</v>
      </c>
      <c r="AB162" s="320">
        <f t="shared" si="38"/>
        <v>0</v>
      </c>
      <c r="AC162" s="320">
        <f t="shared" si="39"/>
        <v>0</v>
      </c>
      <c r="AD162" s="321">
        <f t="shared" si="40"/>
        <v>0</v>
      </c>
      <c r="AE162" s="321">
        <f t="shared" si="41"/>
        <v>0</v>
      </c>
      <c r="AF162" s="319">
        <f t="shared" si="42"/>
        <v>0</v>
      </c>
      <c r="AG162" s="322">
        <f t="shared" si="43"/>
        <v>0</v>
      </c>
      <c r="AH162" s="323">
        <f t="shared" si="44"/>
        <v>0</v>
      </c>
      <c r="AI162" s="323">
        <f t="shared" si="34"/>
        <v>0</v>
      </c>
      <c r="AJ162" s="311"/>
      <c r="AK162" s="25"/>
      <c r="AL162" s="25"/>
      <c r="AM162" s="21"/>
      <c r="AN162" s="21"/>
      <c r="AO162" s="21"/>
      <c r="AP162" s="21"/>
      <c r="AQ162" s="21"/>
      <c r="AR162" s="21"/>
      <c r="AS162" s="21"/>
      <c r="AT162" s="21"/>
    </row>
    <row r="163" spans="2:46" x14ac:dyDescent="0.3">
      <c r="B163" s="76"/>
      <c r="C163" s="76"/>
      <c r="D163" s="301">
        <v>144</v>
      </c>
      <c r="E163" s="415"/>
      <c r="F163" s="313"/>
      <c r="G163" s="302"/>
      <c r="H163" s="302"/>
      <c r="I163" s="302"/>
      <c r="J163" s="314"/>
      <c r="K163" s="302" t="s">
        <v>47</v>
      </c>
      <c r="L163" s="315"/>
      <c r="M163" s="304" t="str">
        <f t="shared" si="30"/>
        <v/>
      </c>
      <c r="N163" s="315" t="s">
        <v>67</v>
      </c>
      <c r="O163" s="316"/>
      <c r="P163" s="316"/>
      <c r="Q163" s="317"/>
      <c r="R163" s="317"/>
      <c r="S163" s="304">
        <f t="shared" si="35"/>
        <v>0</v>
      </c>
      <c r="T163" s="315"/>
      <c r="U163" s="304">
        <f t="shared" si="36"/>
        <v>0</v>
      </c>
      <c r="V163" s="318">
        <f t="shared" si="31"/>
        <v>0</v>
      </c>
      <c r="W163" s="305"/>
      <c r="X163" s="311"/>
      <c r="Y163" s="311" t="str">
        <f t="shared" si="32"/>
        <v>intern personeel</v>
      </c>
      <c r="Z163" s="311">
        <f t="shared" si="33"/>
        <v>0</v>
      </c>
      <c r="AA163" s="319">
        <f t="shared" si="37"/>
        <v>0</v>
      </c>
      <c r="AB163" s="320">
        <f t="shared" si="38"/>
        <v>0</v>
      </c>
      <c r="AC163" s="320">
        <f t="shared" si="39"/>
        <v>0</v>
      </c>
      <c r="AD163" s="321">
        <f t="shared" si="40"/>
        <v>0</v>
      </c>
      <c r="AE163" s="321">
        <f t="shared" si="41"/>
        <v>0</v>
      </c>
      <c r="AF163" s="319">
        <f t="shared" si="42"/>
        <v>0</v>
      </c>
      <c r="AG163" s="322">
        <f t="shared" si="43"/>
        <v>0</v>
      </c>
      <c r="AH163" s="323">
        <f t="shared" si="44"/>
        <v>0</v>
      </c>
      <c r="AI163" s="323">
        <f t="shared" si="34"/>
        <v>0</v>
      </c>
      <c r="AJ163" s="311"/>
      <c r="AK163" s="25"/>
      <c r="AL163" s="25"/>
      <c r="AM163" s="21"/>
      <c r="AN163" s="21"/>
      <c r="AO163" s="21"/>
      <c r="AP163" s="21"/>
      <c r="AQ163" s="21"/>
      <c r="AR163" s="21"/>
      <c r="AS163" s="21"/>
      <c r="AT163" s="21"/>
    </row>
    <row r="164" spans="2:46" x14ac:dyDescent="0.3">
      <c r="B164" s="76"/>
      <c r="C164" s="76"/>
      <c r="D164" s="301">
        <v>145</v>
      </c>
      <c r="E164" s="415"/>
      <c r="F164" s="313"/>
      <c r="G164" s="302"/>
      <c r="H164" s="302"/>
      <c r="I164" s="302"/>
      <c r="J164" s="314"/>
      <c r="K164" s="302" t="s">
        <v>47</v>
      </c>
      <c r="L164" s="315"/>
      <c r="M164" s="304" t="str">
        <f t="shared" si="30"/>
        <v/>
      </c>
      <c r="N164" s="315" t="s">
        <v>67</v>
      </c>
      <c r="O164" s="316"/>
      <c r="P164" s="316"/>
      <c r="Q164" s="317"/>
      <c r="R164" s="317"/>
      <c r="S164" s="304">
        <f t="shared" si="35"/>
        <v>0</v>
      </c>
      <c r="T164" s="315"/>
      <c r="U164" s="304">
        <f t="shared" si="36"/>
        <v>0</v>
      </c>
      <c r="V164" s="318">
        <f t="shared" si="31"/>
        <v>0</v>
      </c>
      <c r="W164" s="305"/>
      <c r="X164" s="311"/>
      <c r="Y164" s="311" t="str">
        <f t="shared" si="32"/>
        <v>intern personeel</v>
      </c>
      <c r="Z164" s="311">
        <f t="shared" si="33"/>
        <v>0</v>
      </c>
      <c r="AA164" s="319">
        <f t="shared" si="37"/>
        <v>0</v>
      </c>
      <c r="AB164" s="320">
        <f t="shared" si="38"/>
        <v>0</v>
      </c>
      <c r="AC164" s="320">
        <f t="shared" si="39"/>
        <v>0</v>
      </c>
      <c r="AD164" s="321">
        <f t="shared" si="40"/>
        <v>0</v>
      </c>
      <c r="AE164" s="321">
        <f t="shared" si="41"/>
        <v>0</v>
      </c>
      <c r="AF164" s="319">
        <f t="shared" si="42"/>
        <v>0</v>
      </c>
      <c r="AG164" s="322">
        <f t="shared" si="43"/>
        <v>0</v>
      </c>
      <c r="AH164" s="323">
        <f t="shared" si="44"/>
        <v>0</v>
      </c>
      <c r="AI164" s="323">
        <f t="shared" si="34"/>
        <v>0</v>
      </c>
      <c r="AJ164" s="311"/>
      <c r="AK164" s="25"/>
      <c r="AL164" s="25"/>
      <c r="AM164" s="21"/>
      <c r="AN164" s="21"/>
      <c r="AO164" s="21"/>
      <c r="AP164" s="21"/>
      <c r="AQ164" s="21"/>
      <c r="AR164" s="21"/>
      <c r="AS164" s="21"/>
      <c r="AT164" s="21"/>
    </row>
    <row r="165" spans="2:46" x14ac:dyDescent="0.3">
      <c r="B165" s="76"/>
      <c r="C165" s="76"/>
      <c r="D165" s="301">
        <v>146</v>
      </c>
      <c r="E165" s="415"/>
      <c r="F165" s="313"/>
      <c r="G165" s="302"/>
      <c r="H165" s="302"/>
      <c r="I165" s="302"/>
      <c r="J165" s="314"/>
      <c r="K165" s="302" t="s">
        <v>47</v>
      </c>
      <c r="L165" s="315"/>
      <c r="M165" s="304" t="str">
        <f t="shared" si="30"/>
        <v/>
      </c>
      <c r="N165" s="315" t="s">
        <v>67</v>
      </c>
      <c r="O165" s="316"/>
      <c r="P165" s="316"/>
      <c r="Q165" s="317"/>
      <c r="R165" s="317"/>
      <c r="S165" s="304">
        <f t="shared" si="35"/>
        <v>0</v>
      </c>
      <c r="T165" s="315"/>
      <c r="U165" s="304">
        <f t="shared" si="36"/>
        <v>0</v>
      </c>
      <c r="V165" s="318">
        <f t="shared" si="31"/>
        <v>0</v>
      </c>
      <c r="W165" s="305"/>
      <c r="X165" s="311"/>
      <c r="Y165" s="311" t="str">
        <f t="shared" si="32"/>
        <v>intern personeel</v>
      </c>
      <c r="Z165" s="311">
        <f t="shared" si="33"/>
        <v>0</v>
      </c>
      <c r="AA165" s="319">
        <f t="shared" si="37"/>
        <v>0</v>
      </c>
      <c r="AB165" s="320">
        <f t="shared" si="38"/>
        <v>0</v>
      </c>
      <c r="AC165" s="320">
        <f t="shared" si="39"/>
        <v>0</v>
      </c>
      <c r="AD165" s="321">
        <f t="shared" si="40"/>
        <v>0</v>
      </c>
      <c r="AE165" s="321">
        <f t="shared" si="41"/>
        <v>0</v>
      </c>
      <c r="AF165" s="319">
        <f t="shared" si="42"/>
        <v>0</v>
      </c>
      <c r="AG165" s="322">
        <f t="shared" si="43"/>
        <v>0</v>
      </c>
      <c r="AH165" s="323">
        <f t="shared" si="44"/>
        <v>0</v>
      </c>
      <c r="AI165" s="323">
        <f t="shared" si="34"/>
        <v>0</v>
      </c>
      <c r="AJ165" s="311"/>
      <c r="AK165" s="25"/>
      <c r="AL165" s="25"/>
      <c r="AM165" s="21"/>
      <c r="AN165" s="21"/>
      <c r="AO165" s="21"/>
      <c r="AP165" s="21"/>
      <c r="AQ165" s="21"/>
      <c r="AR165" s="21"/>
      <c r="AS165" s="21"/>
      <c r="AT165" s="21"/>
    </row>
    <row r="166" spans="2:46" x14ac:dyDescent="0.3">
      <c r="B166" s="76"/>
      <c r="C166" s="76"/>
      <c r="D166" s="301">
        <v>147</v>
      </c>
      <c r="E166" s="415"/>
      <c r="F166" s="313"/>
      <c r="G166" s="302"/>
      <c r="H166" s="302"/>
      <c r="I166" s="302"/>
      <c r="J166" s="314"/>
      <c r="K166" s="302" t="s">
        <v>47</v>
      </c>
      <c r="L166" s="315"/>
      <c r="M166" s="304" t="str">
        <f t="shared" si="30"/>
        <v/>
      </c>
      <c r="N166" s="315" t="s">
        <v>67</v>
      </c>
      <c r="O166" s="316"/>
      <c r="P166" s="316"/>
      <c r="Q166" s="317"/>
      <c r="R166" s="317"/>
      <c r="S166" s="304">
        <f t="shared" si="35"/>
        <v>0</v>
      </c>
      <c r="T166" s="315"/>
      <c r="U166" s="304">
        <f t="shared" si="36"/>
        <v>0</v>
      </c>
      <c r="V166" s="318">
        <f t="shared" si="31"/>
        <v>0</v>
      </c>
      <c r="W166" s="305"/>
      <c r="X166" s="311"/>
      <c r="Y166" s="311" t="str">
        <f t="shared" si="32"/>
        <v>intern personeel</v>
      </c>
      <c r="Z166" s="311">
        <f t="shared" si="33"/>
        <v>0</v>
      </c>
      <c r="AA166" s="319">
        <f t="shared" si="37"/>
        <v>0</v>
      </c>
      <c r="AB166" s="320">
        <f t="shared" si="38"/>
        <v>0</v>
      </c>
      <c r="AC166" s="320">
        <f t="shared" si="39"/>
        <v>0</v>
      </c>
      <c r="AD166" s="321">
        <f t="shared" si="40"/>
        <v>0</v>
      </c>
      <c r="AE166" s="321">
        <f t="shared" si="41"/>
        <v>0</v>
      </c>
      <c r="AF166" s="319">
        <f t="shared" si="42"/>
        <v>0</v>
      </c>
      <c r="AG166" s="322">
        <f t="shared" si="43"/>
        <v>0</v>
      </c>
      <c r="AH166" s="323">
        <f t="shared" si="44"/>
        <v>0</v>
      </c>
      <c r="AI166" s="323">
        <f t="shared" si="34"/>
        <v>0</v>
      </c>
      <c r="AJ166" s="311"/>
      <c r="AK166" s="25"/>
      <c r="AL166" s="25"/>
      <c r="AM166" s="21"/>
      <c r="AN166" s="21"/>
      <c r="AO166" s="21"/>
      <c r="AP166" s="21"/>
      <c r="AQ166" s="21"/>
      <c r="AR166" s="21"/>
      <c r="AS166" s="21"/>
      <c r="AT166" s="21"/>
    </row>
    <row r="167" spans="2:46" x14ac:dyDescent="0.3">
      <c r="B167" s="76"/>
      <c r="C167" s="76"/>
      <c r="D167" s="301">
        <v>148</v>
      </c>
      <c r="E167" s="415"/>
      <c r="F167" s="313"/>
      <c r="G167" s="302"/>
      <c r="H167" s="302"/>
      <c r="I167" s="302"/>
      <c r="J167" s="314"/>
      <c r="K167" s="302" t="s">
        <v>47</v>
      </c>
      <c r="L167" s="315"/>
      <c r="M167" s="304" t="str">
        <f t="shared" si="30"/>
        <v/>
      </c>
      <c r="N167" s="315" t="s">
        <v>67</v>
      </c>
      <c r="O167" s="316"/>
      <c r="P167" s="316"/>
      <c r="Q167" s="317"/>
      <c r="R167" s="317"/>
      <c r="S167" s="304">
        <f t="shared" si="35"/>
        <v>0</v>
      </c>
      <c r="T167" s="315"/>
      <c r="U167" s="304">
        <f t="shared" si="36"/>
        <v>0</v>
      </c>
      <c r="V167" s="318">
        <f t="shared" si="31"/>
        <v>0</v>
      </c>
      <c r="W167" s="305"/>
      <c r="X167" s="311"/>
      <c r="Y167" s="311" t="str">
        <f t="shared" si="32"/>
        <v>intern personeel</v>
      </c>
      <c r="Z167" s="311">
        <f t="shared" si="33"/>
        <v>0</v>
      </c>
      <c r="AA167" s="319">
        <f t="shared" si="37"/>
        <v>0</v>
      </c>
      <c r="AB167" s="320">
        <f t="shared" si="38"/>
        <v>0</v>
      </c>
      <c r="AC167" s="320">
        <f t="shared" si="39"/>
        <v>0</v>
      </c>
      <c r="AD167" s="321">
        <f t="shared" si="40"/>
        <v>0</v>
      </c>
      <c r="AE167" s="321">
        <f t="shared" si="41"/>
        <v>0</v>
      </c>
      <c r="AF167" s="319">
        <f t="shared" si="42"/>
        <v>0</v>
      </c>
      <c r="AG167" s="322">
        <f t="shared" si="43"/>
        <v>0</v>
      </c>
      <c r="AH167" s="323">
        <f t="shared" si="44"/>
        <v>0</v>
      </c>
      <c r="AI167" s="323">
        <f t="shared" si="34"/>
        <v>0</v>
      </c>
      <c r="AJ167" s="311"/>
      <c r="AK167" s="25"/>
      <c r="AL167" s="25"/>
      <c r="AM167" s="21"/>
      <c r="AN167" s="21"/>
      <c r="AO167" s="21"/>
      <c r="AP167" s="21"/>
      <c r="AQ167" s="21"/>
      <c r="AR167" s="21"/>
      <c r="AS167" s="21"/>
      <c r="AT167" s="21"/>
    </row>
    <row r="168" spans="2:46" x14ac:dyDescent="0.3">
      <c r="B168" s="76"/>
      <c r="C168" s="76"/>
      <c r="D168" s="301">
        <v>149</v>
      </c>
      <c r="E168" s="415"/>
      <c r="F168" s="313"/>
      <c r="G168" s="302"/>
      <c r="H168" s="302"/>
      <c r="I168" s="302"/>
      <c r="J168" s="314"/>
      <c r="K168" s="302" t="s">
        <v>47</v>
      </c>
      <c r="L168" s="315"/>
      <c r="M168" s="304" t="str">
        <f t="shared" si="30"/>
        <v/>
      </c>
      <c r="N168" s="315" t="s">
        <v>67</v>
      </c>
      <c r="O168" s="316"/>
      <c r="P168" s="316"/>
      <c r="Q168" s="317"/>
      <c r="R168" s="317"/>
      <c r="S168" s="304">
        <f t="shared" si="35"/>
        <v>0</v>
      </c>
      <c r="T168" s="315"/>
      <c r="U168" s="304">
        <f t="shared" si="36"/>
        <v>0</v>
      </c>
      <c r="V168" s="318">
        <f t="shared" si="31"/>
        <v>0</v>
      </c>
      <c r="W168" s="305"/>
      <c r="X168" s="311"/>
      <c r="Y168" s="311" t="str">
        <f t="shared" si="32"/>
        <v>intern personeel</v>
      </c>
      <c r="Z168" s="311">
        <f t="shared" si="33"/>
        <v>0</v>
      </c>
      <c r="AA168" s="319">
        <f t="shared" si="37"/>
        <v>0</v>
      </c>
      <c r="AB168" s="320">
        <f t="shared" si="38"/>
        <v>0</v>
      </c>
      <c r="AC168" s="320">
        <f t="shared" si="39"/>
        <v>0</v>
      </c>
      <c r="AD168" s="321">
        <f t="shared" si="40"/>
        <v>0</v>
      </c>
      <c r="AE168" s="321">
        <f t="shared" si="41"/>
        <v>0</v>
      </c>
      <c r="AF168" s="319">
        <f t="shared" si="42"/>
        <v>0</v>
      </c>
      <c r="AG168" s="322">
        <f t="shared" si="43"/>
        <v>0</v>
      </c>
      <c r="AH168" s="323">
        <f t="shared" si="44"/>
        <v>0</v>
      </c>
      <c r="AI168" s="323">
        <f t="shared" si="34"/>
        <v>0</v>
      </c>
      <c r="AJ168" s="311"/>
      <c r="AK168" s="25"/>
      <c r="AL168" s="25"/>
      <c r="AM168" s="21"/>
      <c r="AN168" s="21"/>
      <c r="AO168" s="21"/>
      <c r="AP168" s="21"/>
      <c r="AQ168" s="21"/>
      <c r="AR168" s="21"/>
      <c r="AS168" s="21"/>
      <c r="AT168" s="21"/>
    </row>
    <row r="169" spans="2:46" x14ac:dyDescent="0.3">
      <c r="B169" s="76"/>
      <c r="C169" s="76"/>
      <c r="D169" s="301">
        <v>150</v>
      </c>
      <c r="E169" s="415"/>
      <c r="F169" s="313"/>
      <c r="G169" s="302"/>
      <c r="H169" s="302"/>
      <c r="I169" s="302"/>
      <c r="J169" s="314"/>
      <c r="K169" s="302" t="s">
        <v>47</v>
      </c>
      <c r="L169" s="315"/>
      <c r="M169" s="304" t="str">
        <f t="shared" si="30"/>
        <v/>
      </c>
      <c r="N169" s="315" t="s">
        <v>67</v>
      </c>
      <c r="O169" s="316"/>
      <c r="P169" s="316"/>
      <c r="Q169" s="317"/>
      <c r="R169" s="317"/>
      <c r="S169" s="304">
        <f t="shared" si="35"/>
        <v>0</v>
      </c>
      <c r="T169" s="315"/>
      <c r="U169" s="304">
        <f t="shared" si="36"/>
        <v>0</v>
      </c>
      <c r="V169" s="318">
        <f t="shared" si="31"/>
        <v>0</v>
      </c>
      <c r="W169" s="305"/>
      <c r="X169" s="311"/>
      <c r="Y169" s="311" t="str">
        <f t="shared" si="32"/>
        <v>intern personeel</v>
      </c>
      <c r="Z169" s="311">
        <f t="shared" si="33"/>
        <v>0</v>
      </c>
      <c r="AA169" s="319">
        <f t="shared" si="37"/>
        <v>0</v>
      </c>
      <c r="AB169" s="320">
        <f t="shared" si="38"/>
        <v>0</v>
      </c>
      <c r="AC169" s="320">
        <f t="shared" si="39"/>
        <v>0</v>
      </c>
      <c r="AD169" s="321">
        <f t="shared" si="40"/>
        <v>0</v>
      </c>
      <c r="AE169" s="321">
        <f t="shared" si="41"/>
        <v>0</v>
      </c>
      <c r="AF169" s="319">
        <f t="shared" si="42"/>
        <v>0</v>
      </c>
      <c r="AG169" s="322">
        <f t="shared" si="43"/>
        <v>0</v>
      </c>
      <c r="AH169" s="323">
        <f t="shared" si="44"/>
        <v>0</v>
      </c>
      <c r="AI169" s="323">
        <f t="shared" si="34"/>
        <v>0</v>
      </c>
      <c r="AJ169" s="311"/>
      <c r="AK169" s="25"/>
      <c r="AL169" s="25"/>
      <c r="AM169" s="21"/>
      <c r="AN169" s="21"/>
      <c r="AO169" s="21"/>
      <c r="AP169" s="21"/>
      <c r="AQ169" s="21"/>
      <c r="AR169" s="21"/>
      <c r="AS169" s="21"/>
      <c r="AT169" s="21"/>
    </row>
    <row r="170" spans="2:46" x14ac:dyDescent="0.3">
      <c r="B170" s="76"/>
      <c r="C170" s="76"/>
      <c r="D170" s="301">
        <v>151</v>
      </c>
      <c r="E170" s="415"/>
      <c r="F170" s="313"/>
      <c r="G170" s="302"/>
      <c r="H170" s="302"/>
      <c r="I170" s="302"/>
      <c r="J170" s="314"/>
      <c r="K170" s="302" t="s">
        <v>47</v>
      </c>
      <c r="L170" s="315"/>
      <c r="M170" s="304" t="str">
        <f t="shared" si="30"/>
        <v/>
      </c>
      <c r="N170" s="315" t="s">
        <v>67</v>
      </c>
      <c r="O170" s="316"/>
      <c r="P170" s="316"/>
      <c r="Q170" s="317"/>
      <c r="R170" s="317"/>
      <c r="S170" s="304">
        <f t="shared" si="35"/>
        <v>0</v>
      </c>
      <c r="T170" s="315"/>
      <c r="U170" s="304">
        <f t="shared" si="36"/>
        <v>0</v>
      </c>
      <c r="V170" s="318">
        <f t="shared" si="31"/>
        <v>0</v>
      </c>
      <c r="W170" s="305"/>
      <c r="X170" s="311"/>
      <c r="Y170" s="311" t="str">
        <f t="shared" si="32"/>
        <v>intern personeel</v>
      </c>
      <c r="Z170" s="311">
        <f t="shared" si="33"/>
        <v>0</v>
      </c>
      <c r="AA170" s="319">
        <f t="shared" si="37"/>
        <v>0</v>
      </c>
      <c r="AB170" s="320">
        <f t="shared" si="38"/>
        <v>0</v>
      </c>
      <c r="AC170" s="320">
        <f t="shared" si="39"/>
        <v>0</v>
      </c>
      <c r="AD170" s="321">
        <f t="shared" si="40"/>
        <v>0</v>
      </c>
      <c r="AE170" s="321">
        <f t="shared" si="41"/>
        <v>0</v>
      </c>
      <c r="AF170" s="319">
        <f t="shared" si="42"/>
        <v>0</v>
      </c>
      <c r="AG170" s="322">
        <f t="shared" si="43"/>
        <v>0</v>
      </c>
      <c r="AH170" s="323">
        <f t="shared" si="44"/>
        <v>0</v>
      </c>
      <c r="AI170" s="323">
        <f t="shared" si="34"/>
        <v>0</v>
      </c>
      <c r="AJ170" s="311"/>
      <c r="AK170" s="25"/>
      <c r="AL170" s="25"/>
      <c r="AM170" s="21"/>
      <c r="AN170" s="21"/>
      <c r="AO170" s="21"/>
      <c r="AP170" s="21"/>
      <c r="AQ170" s="21"/>
      <c r="AR170" s="21"/>
      <c r="AS170" s="21"/>
      <c r="AT170" s="21"/>
    </row>
    <row r="171" spans="2:46" x14ac:dyDescent="0.3">
      <c r="B171" s="76"/>
      <c r="C171" s="76"/>
      <c r="D171" s="301">
        <v>152</v>
      </c>
      <c r="E171" s="415"/>
      <c r="F171" s="313"/>
      <c r="G171" s="302"/>
      <c r="H171" s="302"/>
      <c r="I171" s="302"/>
      <c r="J171" s="314"/>
      <c r="K171" s="302" t="s">
        <v>47</v>
      </c>
      <c r="L171" s="315"/>
      <c r="M171" s="304" t="str">
        <f t="shared" si="30"/>
        <v/>
      </c>
      <c r="N171" s="315" t="s">
        <v>67</v>
      </c>
      <c r="O171" s="316"/>
      <c r="P171" s="316"/>
      <c r="Q171" s="317"/>
      <c r="R171" s="317"/>
      <c r="S171" s="304">
        <f t="shared" si="35"/>
        <v>0</v>
      </c>
      <c r="T171" s="315"/>
      <c r="U171" s="304">
        <f t="shared" si="36"/>
        <v>0</v>
      </c>
      <c r="V171" s="318">
        <f t="shared" si="31"/>
        <v>0</v>
      </c>
      <c r="W171" s="305"/>
      <c r="X171" s="311"/>
      <c r="Y171" s="311" t="str">
        <f t="shared" si="32"/>
        <v>intern personeel</v>
      </c>
      <c r="Z171" s="311">
        <f t="shared" si="33"/>
        <v>0</v>
      </c>
      <c r="AA171" s="319">
        <f t="shared" si="37"/>
        <v>0</v>
      </c>
      <c r="AB171" s="320">
        <f t="shared" si="38"/>
        <v>0</v>
      </c>
      <c r="AC171" s="320">
        <f t="shared" si="39"/>
        <v>0</v>
      </c>
      <c r="AD171" s="321">
        <f t="shared" si="40"/>
        <v>0</v>
      </c>
      <c r="AE171" s="321">
        <f t="shared" si="41"/>
        <v>0</v>
      </c>
      <c r="AF171" s="319">
        <f t="shared" si="42"/>
        <v>0</v>
      </c>
      <c r="AG171" s="322">
        <f t="shared" si="43"/>
        <v>0</v>
      </c>
      <c r="AH171" s="323">
        <f t="shared" si="44"/>
        <v>0</v>
      </c>
      <c r="AI171" s="323">
        <f t="shared" si="34"/>
        <v>0</v>
      </c>
      <c r="AJ171" s="311"/>
      <c r="AK171" s="25"/>
      <c r="AL171" s="25"/>
      <c r="AM171" s="21"/>
      <c r="AN171" s="21"/>
      <c r="AO171" s="21"/>
      <c r="AP171" s="21"/>
      <c r="AQ171" s="21"/>
      <c r="AR171" s="21"/>
      <c r="AS171" s="21"/>
      <c r="AT171" s="21"/>
    </row>
    <row r="172" spans="2:46" x14ac:dyDescent="0.3">
      <c r="B172" s="76"/>
      <c r="C172" s="76"/>
      <c r="D172" s="301">
        <v>153</v>
      </c>
      <c r="E172" s="415"/>
      <c r="F172" s="313"/>
      <c r="G172" s="302"/>
      <c r="H172" s="302"/>
      <c r="I172" s="302"/>
      <c r="J172" s="314"/>
      <c r="K172" s="302" t="s">
        <v>47</v>
      </c>
      <c r="L172" s="315"/>
      <c r="M172" s="304" t="str">
        <f t="shared" si="30"/>
        <v/>
      </c>
      <c r="N172" s="315" t="s">
        <v>67</v>
      </c>
      <c r="O172" s="316"/>
      <c r="P172" s="316"/>
      <c r="Q172" s="317"/>
      <c r="R172" s="317"/>
      <c r="S172" s="304">
        <f t="shared" si="35"/>
        <v>0</v>
      </c>
      <c r="T172" s="315"/>
      <c r="U172" s="304">
        <f t="shared" si="36"/>
        <v>0</v>
      </c>
      <c r="V172" s="318">
        <f t="shared" si="31"/>
        <v>0</v>
      </c>
      <c r="W172" s="305"/>
      <c r="X172" s="311"/>
      <c r="Y172" s="311" t="str">
        <f t="shared" si="32"/>
        <v>intern personeel</v>
      </c>
      <c r="Z172" s="311">
        <f t="shared" si="33"/>
        <v>0</v>
      </c>
      <c r="AA172" s="319">
        <f t="shared" si="37"/>
        <v>0</v>
      </c>
      <c r="AB172" s="320">
        <f t="shared" si="38"/>
        <v>0</v>
      </c>
      <c r="AC172" s="320">
        <f t="shared" si="39"/>
        <v>0</v>
      </c>
      <c r="AD172" s="321">
        <f t="shared" si="40"/>
        <v>0</v>
      </c>
      <c r="AE172" s="321">
        <f t="shared" si="41"/>
        <v>0</v>
      </c>
      <c r="AF172" s="319">
        <f t="shared" si="42"/>
        <v>0</v>
      </c>
      <c r="AG172" s="322">
        <f t="shared" si="43"/>
        <v>0</v>
      </c>
      <c r="AH172" s="323">
        <f t="shared" si="44"/>
        <v>0</v>
      </c>
      <c r="AI172" s="323">
        <f t="shared" si="34"/>
        <v>0</v>
      </c>
      <c r="AJ172" s="311"/>
      <c r="AK172" s="25"/>
      <c r="AL172" s="25"/>
      <c r="AM172" s="21"/>
      <c r="AN172" s="21"/>
      <c r="AO172" s="21"/>
      <c r="AP172" s="21"/>
      <c r="AQ172" s="21"/>
      <c r="AR172" s="21"/>
      <c r="AS172" s="21"/>
      <c r="AT172" s="21"/>
    </row>
    <row r="173" spans="2:46" x14ac:dyDescent="0.3">
      <c r="B173" s="76"/>
      <c r="C173" s="76"/>
      <c r="D173" s="301">
        <v>154</v>
      </c>
      <c r="E173" s="415"/>
      <c r="F173" s="313"/>
      <c r="G173" s="302"/>
      <c r="H173" s="302"/>
      <c r="I173" s="302"/>
      <c r="J173" s="314"/>
      <c r="K173" s="302" t="s">
        <v>47</v>
      </c>
      <c r="L173" s="315"/>
      <c r="M173" s="304" t="str">
        <f t="shared" si="30"/>
        <v/>
      </c>
      <c r="N173" s="315" t="s">
        <v>67</v>
      </c>
      <c r="O173" s="316"/>
      <c r="P173" s="316"/>
      <c r="Q173" s="317"/>
      <c r="R173" s="317"/>
      <c r="S173" s="304">
        <f t="shared" si="35"/>
        <v>0</v>
      </c>
      <c r="T173" s="315"/>
      <c r="U173" s="304">
        <f t="shared" si="36"/>
        <v>0</v>
      </c>
      <c r="V173" s="318">
        <f t="shared" si="31"/>
        <v>0</v>
      </c>
      <c r="W173" s="305"/>
      <c r="X173" s="311"/>
      <c r="Y173" s="311" t="str">
        <f t="shared" si="32"/>
        <v>intern personeel</v>
      </c>
      <c r="Z173" s="311">
        <f t="shared" si="33"/>
        <v>0</v>
      </c>
      <c r="AA173" s="319">
        <f t="shared" si="37"/>
        <v>0</v>
      </c>
      <c r="AB173" s="320">
        <f t="shared" si="38"/>
        <v>0</v>
      </c>
      <c r="AC173" s="320">
        <f t="shared" si="39"/>
        <v>0</v>
      </c>
      <c r="AD173" s="321">
        <f t="shared" si="40"/>
        <v>0</v>
      </c>
      <c r="AE173" s="321">
        <f t="shared" si="41"/>
        <v>0</v>
      </c>
      <c r="AF173" s="319">
        <f t="shared" si="42"/>
        <v>0</v>
      </c>
      <c r="AG173" s="322">
        <f t="shared" si="43"/>
        <v>0</v>
      </c>
      <c r="AH173" s="323">
        <f t="shared" si="44"/>
        <v>0</v>
      </c>
      <c r="AI173" s="323">
        <f t="shared" si="34"/>
        <v>0</v>
      </c>
      <c r="AJ173" s="311"/>
      <c r="AK173" s="25"/>
      <c r="AL173" s="25"/>
      <c r="AM173" s="21"/>
      <c r="AN173" s="21"/>
      <c r="AO173" s="21"/>
      <c r="AP173" s="21"/>
      <c r="AQ173" s="21"/>
      <c r="AR173" s="21"/>
      <c r="AS173" s="21"/>
      <c r="AT173" s="21"/>
    </row>
    <row r="174" spans="2:46" x14ac:dyDescent="0.3">
      <c r="B174" s="76"/>
      <c r="C174" s="76"/>
      <c r="D174" s="301">
        <v>155</v>
      </c>
      <c r="E174" s="415"/>
      <c r="F174" s="313"/>
      <c r="G174" s="302"/>
      <c r="H174" s="302"/>
      <c r="I174" s="302"/>
      <c r="J174" s="314"/>
      <c r="K174" s="302" t="s">
        <v>47</v>
      </c>
      <c r="L174" s="315"/>
      <c r="M174" s="304" t="str">
        <f t="shared" si="30"/>
        <v/>
      </c>
      <c r="N174" s="315" t="s">
        <v>67</v>
      </c>
      <c r="O174" s="316"/>
      <c r="P174" s="316"/>
      <c r="Q174" s="317"/>
      <c r="R174" s="317"/>
      <c r="S174" s="304">
        <f t="shared" si="35"/>
        <v>0</v>
      </c>
      <c r="T174" s="315"/>
      <c r="U174" s="304">
        <f t="shared" si="36"/>
        <v>0</v>
      </c>
      <c r="V174" s="318">
        <f t="shared" si="31"/>
        <v>0</v>
      </c>
      <c r="W174" s="305"/>
      <c r="X174" s="311"/>
      <c r="Y174" s="311" t="str">
        <f t="shared" si="32"/>
        <v>intern personeel</v>
      </c>
      <c r="Z174" s="311">
        <f t="shared" si="33"/>
        <v>0</v>
      </c>
      <c r="AA174" s="319">
        <f t="shared" si="37"/>
        <v>0</v>
      </c>
      <c r="AB174" s="320">
        <f t="shared" si="38"/>
        <v>0</v>
      </c>
      <c r="AC174" s="320">
        <f t="shared" si="39"/>
        <v>0</v>
      </c>
      <c r="AD174" s="321">
        <f t="shared" si="40"/>
        <v>0</v>
      </c>
      <c r="AE174" s="321">
        <f t="shared" si="41"/>
        <v>0</v>
      </c>
      <c r="AF174" s="319">
        <f t="shared" si="42"/>
        <v>0</v>
      </c>
      <c r="AG174" s="322">
        <f t="shared" si="43"/>
        <v>0</v>
      </c>
      <c r="AH174" s="323">
        <f t="shared" si="44"/>
        <v>0</v>
      </c>
      <c r="AI174" s="323">
        <f t="shared" si="34"/>
        <v>0</v>
      </c>
      <c r="AJ174" s="311"/>
      <c r="AK174" s="25"/>
      <c r="AL174" s="25"/>
      <c r="AM174" s="21"/>
      <c r="AN174" s="21"/>
      <c r="AO174" s="21"/>
      <c r="AP174" s="21"/>
      <c r="AQ174" s="21"/>
      <c r="AR174" s="21"/>
      <c r="AS174" s="21"/>
      <c r="AT174" s="21"/>
    </row>
    <row r="175" spans="2:46" x14ac:dyDescent="0.3">
      <c r="B175" s="76"/>
      <c r="C175" s="76"/>
      <c r="D175" s="301">
        <v>156</v>
      </c>
      <c r="E175" s="415"/>
      <c r="F175" s="313"/>
      <c r="G175" s="302"/>
      <c r="H175" s="302"/>
      <c r="I175" s="302"/>
      <c r="J175" s="314"/>
      <c r="K175" s="302" t="s">
        <v>47</v>
      </c>
      <c r="L175" s="315"/>
      <c r="M175" s="304" t="str">
        <f t="shared" si="30"/>
        <v/>
      </c>
      <c r="N175" s="315" t="s">
        <v>67</v>
      </c>
      <c r="O175" s="316"/>
      <c r="P175" s="316"/>
      <c r="Q175" s="317"/>
      <c r="R175" s="317"/>
      <c r="S175" s="304">
        <f t="shared" si="35"/>
        <v>0</v>
      </c>
      <c r="T175" s="315"/>
      <c r="U175" s="304">
        <f t="shared" si="36"/>
        <v>0</v>
      </c>
      <c r="V175" s="318">
        <f t="shared" si="31"/>
        <v>0</v>
      </c>
      <c r="W175" s="305"/>
      <c r="X175" s="311"/>
      <c r="Y175" s="311" t="str">
        <f t="shared" si="32"/>
        <v>intern personeel</v>
      </c>
      <c r="Z175" s="311">
        <f t="shared" si="33"/>
        <v>0</v>
      </c>
      <c r="AA175" s="319">
        <f t="shared" si="37"/>
        <v>0</v>
      </c>
      <c r="AB175" s="320">
        <f t="shared" si="38"/>
        <v>0</v>
      </c>
      <c r="AC175" s="320">
        <f t="shared" si="39"/>
        <v>0</v>
      </c>
      <c r="AD175" s="321">
        <f t="shared" si="40"/>
        <v>0</v>
      </c>
      <c r="AE175" s="321">
        <f t="shared" si="41"/>
        <v>0</v>
      </c>
      <c r="AF175" s="319">
        <f t="shared" si="42"/>
        <v>0</v>
      </c>
      <c r="AG175" s="322">
        <f t="shared" si="43"/>
        <v>0</v>
      </c>
      <c r="AH175" s="323">
        <f t="shared" si="44"/>
        <v>0</v>
      </c>
      <c r="AI175" s="323">
        <f t="shared" si="34"/>
        <v>0</v>
      </c>
      <c r="AJ175" s="311"/>
      <c r="AK175" s="25"/>
      <c r="AL175" s="25"/>
      <c r="AM175" s="21"/>
      <c r="AN175" s="21"/>
      <c r="AO175" s="21"/>
      <c r="AP175" s="21"/>
      <c r="AQ175" s="21"/>
      <c r="AR175" s="21"/>
      <c r="AS175" s="21"/>
      <c r="AT175" s="21"/>
    </row>
    <row r="176" spans="2:46" x14ac:dyDescent="0.3">
      <c r="B176" s="76"/>
      <c r="C176" s="76"/>
      <c r="D176" s="301">
        <v>157</v>
      </c>
      <c r="E176" s="415"/>
      <c r="F176" s="313"/>
      <c r="G176" s="302"/>
      <c r="H176" s="302"/>
      <c r="I176" s="302"/>
      <c r="J176" s="314"/>
      <c r="K176" s="302" t="s">
        <v>47</v>
      </c>
      <c r="L176" s="315"/>
      <c r="M176" s="304" t="str">
        <f t="shared" si="30"/>
        <v/>
      </c>
      <c r="N176" s="315" t="s">
        <v>67</v>
      </c>
      <c r="O176" s="316"/>
      <c r="P176" s="316"/>
      <c r="Q176" s="317"/>
      <c r="R176" s="317"/>
      <c r="S176" s="304">
        <f t="shared" si="35"/>
        <v>0</v>
      </c>
      <c r="T176" s="315"/>
      <c r="U176" s="304">
        <f t="shared" si="36"/>
        <v>0</v>
      </c>
      <c r="V176" s="318">
        <f t="shared" si="31"/>
        <v>0</v>
      </c>
      <c r="W176" s="305"/>
      <c r="X176" s="311"/>
      <c r="Y176" s="311" t="str">
        <f t="shared" si="32"/>
        <v>intern personeel</v>
      </c>
      <c r="Z176" s="311">
        <f t="shared" si="33"/>
        <v>0</v>
      </c>
      <c r="AA176" s="319">
        <f t="shared" si="37"/>
        <v>0</v>
      </c>
      <c r="AB176" s="320">
        <f t="shared" si="38"/>
        <v>0</v>
      </c>
      <c r="AC176" s="320">
        <f t="shared" si="39"/>
        <v>0</v>
      </c>
      <c r="AD176" s="321">
        <f t="shared" si="40"/>
        <v>0</v>
      </c>
      <c r="AE176" s="321">
        <f t="shared" si="41"/>
        <v>0</v>
      </c>
      <c r="AF176" s="319">
        <f t="shared" si="42"/>
        <v>0</v>
      </c>
      <c r="AG176" s="322">
        <f t="shared" si="43"/>
        <v>0</v>
      </c>
      <c r="AH176" s="323">
        <f t="shared" si="44"/>
        <v>0</v>
      </c>
      <c r="AI176" s="323">
        <f t="shared" si="34"/>
        <v>0</v>
      </c>
      <c r="AJ176" s="311"/>
      <c r="AK176" s="25"/>
      <c r="AL176" s="25"/>
      <c r="AM176" s="21"/>
      <c r="AN176" s="21"/>
      <c r="AO176" s="21"/>
      <c r="AP176" s="21"/>
      <c r="AQ176" s="21"/>
      <c r="AR176" s="21"/>
      <c r="AS176" s="21"/>
      <c r="AT176" s="21"/>
    </row>
    <row r="177" spans="2:46" x14ac:dyDescent="0.3">
      <c r="B177" s="76"/>
      <c r="C177" s="76"/>
      <c r="D177" s="301">
        <v>158</v>
      </c>
      <c r="E177" s="415"/>
      <c r="F177" s="313"/>
      <c r="G177" s="302"/>
      <c r="H177" s="302"/>
      <c r="I177" s="302"/>
      <c r="J177" s="314"/>
      <c r="K177" s="302" t="s">
        <v>47</v>
      </c>
      <c r="L177" s="315"/>
      <c r="M177" s="304" t="str">
        <f t="shared" si="30"/>
        <v/>
      </c>
      <c r="N177" s="315" t="s">
        <v>67</v>
      </c>
      <c r="O177" s="316"/>
      <c r="P177" s="316"/>
      <c r="Q177" s="317"/>
      <c r="R177" s="317"/>
      <c r="S177" s="304">
        <f t="shared" si="35"/>
        <v>0</v>
      </c>
      <c r="T177" s="315"/>
      <c r="U177" s="304">
        <f t="shared" si="36"/>
        <v>0</v>
      </c>
      <c r="V177" s="318">
        <f t="shared" si="31"/>
        <v>0</v>
      </c>
      <c r="W177" s="305"/>
      <c r="X177" s="311"/>
      <c r="Y177" s="311" t="str">
        <f t="shared" si="32"/>
        <v>intern personeel</v>
      </c>
      <c r="Z177" s="311">
        <f t="shared" si="33"/>
        <v>0</v>
      </c>
      <c r="AA177" s="319">
        <f t="shared" si="37"/>
        <v>0</v>
      </c>
      <c r="AB177" s="320">
        <f t="shared" si="38"/>
        <v>0</v>
      </c>
      <c r="AC177" s="320">
        <f t="shared" si="39"/>
        <v>0</v>
      </c>
      <c r="AD177" s="321">
        <f t="shared" si="40"/>
        <v>0</v>
      </c>
      <c r="AE177" s="321">
        <f t="shared" si="41"/>
        <v>0</v>
      </c>
      <c r="AF177" s="319">
        <f t="shared" si="42"/>
        <v>0</v>
      </c>
      <c r="AG177" s="322">
        <f t="shared" si="43"/>
        <v>0</v>
      </c>
      <c r="AH177" s="323">
        <f t="shared" si="44"/>
        <v>0</v>
      </c>
      <c r="AI177" s="323">
        <f t="shared" si="34"/>
        <v>0</v>
      </c>
      <c r="AJ177" s="311"/>
      <c r="AK177" s="25"/>
      <c r="AL177" s="25"/>
      <c r="AM177" s="21"/>
      <c r="AN177" s="21"/>
      <c r="AO177" s="21"/>
      <c r="AP177" s="21"/>
      <c r="AQ177" s="21"/>
      <c r="AR177" s="21"/>
      <c r="AS177" s="21"/>
      <c r="AT177" s="21"/>
    </row>
    <row r="178" spans="2:46" x14ac:dyDescent="0.3">
      <c r="B178" s="76"/>
      <c r="C178" s="76"/>
      <c r="D178" s="301">
        <v>159</v>
      </c>
      <c r="E178" s="415"/>
      <c r="F178" s="313"/>
      <c r="G178" s="302"/>
      <c r="H178" s="302"/>
      <c r="I178" s="302"/>
      <c r="J178" s="314"/>
      <c r="K178" s="302" t="s">
        <v>47</v>
      </c>
      <c r="L178" s="315"/>
      <c r="M178" s="304" t="str">
        <f t="shared" si="30"/>
        <v/>
      </c>
      <c r="N178" s="315" t="s">
        <v>67</v>
      </c>
      <c r="O178" s="316"/>
      <c r="P178" s="316"/>
      <c r="Q178" s="317"/>
      <c r="R178" s="317"/>
      <c r="S178" s="304">
        <f t="shared" si="35"/>
        <v>0</v>
      </c>
      <c r="T178" s="315"/>
      <c r="U178" s="304">
        <f t="shared" si="36"/>
        <v>0</v>
      </c>
      <c r="V178" s="318">
        <f t="shared" si="31"/>
        <v>0</v>
      </c>
      <c r="W178" s="305"/>
      <c r="X178" s="311"/>
      <c r="Y178" s="311" t="str">
        <f t="shared" si="32"/>
        <v>intern personeel</v>
      </c>
      <c r="Z178" s="311">
        <f t="shared" si="33"/>
        <v>0</v>
      </c>
      <c r="AA178" s="319">
        <f t="shared" si="37"/>
        <v>0</v>
      </c>
      <c r="AB178" s="320">
        <f t="shared" si="38"/>
        <v>0</v>
      </c>
      <c r="AC178" s="320">
        <f t="shared" si="39"/>
        <v>0</v>
      </c>
      <c r="AD178" s="321">
        <f t="shared" si="40"/>
        <v>0</v>
      </c>
      <c r="AE178" s="321">
        <f t="shared" si="41"/>
        <v>0</v>
      </c>
      <c r="AF178" s="319">
        <f t="shared" si="42"/>
        <v>0</v>
      </c>
      <c r="AG178" s="322">
        <f t="shared" si="43"/>
        <v>0</v>
      </c>
      <c r="AH178" s="323">
        <f t="shared" si="44"/>
        <v>0</v>
      </c>
      <c r="AI178" s="323">
        <f t="shared" si="34"/>
        <v>0</v>
      </c>
      <c r="AJ178" s="311"/>
      <c r="AK178" s="25"/>
      <c r="AL178" s="25"/>
      <c r="AM178" s="21"/>
      <c r="AN178" s="21"/>
      <c r="AO178" s="21"/>
      <c r="AP178" s="21"/>
      <c r="AQ178" s="21"/>
      <c r="AR178" s="21"/>
      <c r="AS178" s="21"/>
      <c r="AT178" s="21"/>
    </row>
    <row r="179" spans="2:46" x14ac:dyDescent="0.3">
      <c r="B179" s="76"/>
      <c r="C179" s="76"/>
      <c r="D179" s="301">
        <v>160</v>
      </c>
      <c r="E179" s="415"/>
      <c r="F179" s="313"/>
      <c r="G179" s="302"/>
      <c r="H179" s="302"/>
      <c r="I179" s="302"/>
      <c r="J179" s="314"/>
      <c r="K179" s="302" t="s">
        <v>47</v>
      </c>
      <c r="L179" s="315"/>
      <c r="M179" s="304" t="str">
        <f t="shared" si="30"/>
        <v/>
      </c>
      <c r="N179" s="315" t="s">
        <v>67</v>
      </c>
      <c r="O179" s="316"/>
      <c r="P179" s="316"/>
      <c r="Q179" s="317"/>
      <c r="R179" s="317"/>
      <c r="S179" s="304">
        <f t="shared" si="35"/>
        <v>0</v>
      </c>
      <c r="T179" s="315"/>
      <c r="U179" s="304">
        <f t="shared" si="36"/>
        <v>0</v>
      </c>
      <c r="V179" s="318">
        <f t="shared" si="31"/>
        <v>0</v>
      </c>
      <c r="W179" s="305"/>
      <c r="X179" s="311"/>
      <c r="Y179" s="311" t="str">
        <f t="shared" si="32"/>
        <v>intern personeel</v>
      </c>
      <c r="Z179" s="311">
        <f t="shared" si="33"/>
        <v>0</v>
      </c>
      <c r="AA179" s="319">
        <f t="shared" si="37"/>
        <v>0</v>
      </c>
      <c r="AB179" s="320">
        <f t="shared" si="38"/>
        <v>0</v>
      </c>
      <c r="AC179" s="320">
        <f t="shared" si="39"/>
        <v>0</v>
      </c>
      <c r="AD179" s="321">
        <f t="shared" si="40"/>
        <v>0</v>
      </c>
      <c r="AE179" s="321">
        <f t="shared" si="41"/>
        <v>0</v>
      </c>
      <c r="AF179" s="319">
        <f t="shared" si="42"/>
        <v>0</v>
      </c>
      <c r="AG179" s="322">
        <f t="shared" si="43"/>
        <v>0</v>
      </c>
      <c r="AH179" s="323">
        <f t="shared" si="44"/>
        <v>0</v>
      </c>
      <c r="AI179" s="323">
        <f t="shared" si="34"/>
        <v>0</v>
      </c>
      <c r="AJ179" s="311"/>
      <c r="AK179" s="25"/>
      <c r="AL179" s="25"/>
      <c r="AM179" s="21"/>
      <c r="AN179" s="21"/>
      <c r="AO179" s="21"/>
      <c r="AP179" s="21"/>
      <c r="AQ179" s="21"/>
      <c r="AR179" s="21"/>
      <c r="AS179" s="21"/>
      <c r="AT179" s="21"/>
    </row>
    <row r="180" spans="2:46" x14ac:dyDescent="0.3">
      <c r="B180" s="76"/>
      <c r="C180" s="76"/>
      <c r="D180" s="301">
        <v>161</v>
      </c>
      <c r="E180" s="415"/>
      <c r="F180" s="313"/>
      <c r="G180" s="302"/>
      <c r="H180" s="302"/>
      <c r="I180" s="302"/>
      <c r="J180" s="314"/>
      <c r="K180" s="302" t="s">
        <v>47</v>
      </c>
      <c r="L180" s="315"/>
      <c r="M180" s="304" t="str">
        <f t="shared" si="30"/>
        <v/>
      </c>
      <c r="N180" s="315" t="s">
        <v>67</v>
      </c>
      <c r="O180" s="316"/>
      <c r="P180" s="316"/>
      <c r="Q180" s="317"/>
      <c r="R180" s="317"/>
      <c r="S180" s="304">
        <f t="shared" si="35"/>
        <v>0</v>
      </c>
      <c r="T180" s="315"/>
      <c r="U180" s="304">
        <f t="shared" si="36"/>
        <v>0</v>
      </c>
      <c r="V180" s="318">
        <f t="shared" si="31"/>
        <v>0</v>
      </c>
      <c r="W180" s="305"/>
      <c r="X180" s="311"/>
      <c r="Y180" s="311" t="str">
        <f t="shared" si="32"/>
        <v>intern personeel</v>
      </c>
      <c r="Z180" s="311">
        <f t="shared" si="33"/>
        <v>0</v>
      </c>
      <c r="AA180" s="319">
        <f t="shared" si="37"/>
        <v>0</v>
      </c>
      <c r="AB180" s="320">
        <f t="shared" si="38"/>
        <v>0</v>
      </c>
      <c r="AC180" s="320">
        <f t="shared" si="39"/>
        <v>0</v>
      </c>
      <c r="AD180" s="321">
        <f t="shared" si="40"/>
        <v>0</v>
      </c>
      <c r="AE180" s="321">
        <f t="shared" si="41"/>
        <v>0</v>
      </c>
      <c r="AF180" s="319">
        <f t="shared" si="42"/>
        <v>0</v>
      </c>
      <c r="AG180" s="322">
        <f t="shared" si="43"/>
        <v>0</v>
      </c>
      <c r="AH180" s="323">
        <f t="shared" si="44"/>
        <v>0</v>
      </c>
      <c r="AI180" s="323">
        <f t="shared" si="34"/>
        <v>0</v>
      </c>
      <c r="AJ180" s="311"/>
      <c r="AK180" s="25"/>
      <c r="AL180" s="25"/>
      <c r="AM180" s="21"/>
      <c r="AN180" s="21"/>
      <c r="AO180" s="21"/>
      <c r="AP180" s="21"/>
      <c r="AQ180" s="21"/>
      <c r="AR180" s="21"/>
      <c r="AS180" s="21"/>
      <c r="AT180" s="21"/>
    </row>
    <row r="181" spans="2:46" x14ac:dyDescent="0.3">
      <c r="B181" s="76"/>
      <c r="C181" s="76"/>
      <c r="D181" s="301">
        <v>162</v>
      </c>
      <c r="E181" s="415"/>
      <c r="F181" s="313"/>
      <c r="G181" s="302"/>
      <c r="H181" s="302"/>
      <c r="I181" s="302"/>
      <c r="J181" s="314"/>
      <c r="K181" s="302" t="s">
        <v>47</v>
      </c>
      <c r="L181" s="315"/>
      <c r="M181" s="304" t="str">
        <f t="shared" si="30"/>
        <v/>
      </c>
      <c r="N181" s="315" t="s">
        <v>67</v>
      </c>
      <c r="O181" s="316"/>
      <c r="P181" s="316"/>
      <c r="Q181" s="317"/>
      <c r="R181" s="317"/>
      <c r="S181" s="304">
        <f t="shared" si="35"/>
        <v>0</v>
      </c>
      <c r="T181" s="315"/>
      <c r="U181" s="304">
        <f t="shared" si="36"/>
        <v>0</v>
      </c>
      <c r="V181" s="318">
        <f t="shared" si="31"/>
        <v>0</v>
      </c>
      <c r="W181" s="305"/>
      <c r="X181" s="311"/>
      <c r="Y181" s="311" t="str">
        <f t="shared" si="32"/>
        <v>intern personeel</v>
      </c>
      <c r="Z181" s="311">
        <f t="shared" si="33"/>
        <v>0</v>
      </c>
      <c r="AA181" s="319">
        <f t="shared" si="37"/>
        <v>0</v>
      </c>
      <c r="AB181" s="320">
        <f t="shared" si="38"/>
        <v>0</v>
      </c>
      <c r="AC181" s="320">
        <f t="shared" si="39"/>
        <v>0</v>
      </c>
      <c r="AD181" s="321">
        <f t="shared" si="40"/>
        <v>0</v>
      </c>
      <c r="AE181" s="321">
        <f t="shared" si="41"/>
        <v>0</v>
      </c>
      <c r="AF181" s="319">
        <f t="shared" si="42"/>
        <v>0</v>
      </c>
      <c r="AG181" s="322">
        <f t="shared" si="43"/>
        <v>0</v>
      </c>
      <c r="AH181" s="323">
        <f t="shared" si="44"/>
        <v>0</v>
      </c>
      <c r="AI181" s="323">
        <f t="shared" si="34"/>
        <v>0</v>
      </c>
      <c r="AJ181" s="311"/>
      <c r="AK181" s="25"/>
      <c r="AL181" s="25"/>
      <c r="AM181" s="21"/>
      <c r="AN181" s="21"/>
      <c r="AO181" s="21"/>
      <c r="AP181" s="21"/>
      <c r="AQ181" s="21"/>
      <c r="AR181" s="21"/>
      <c r="AS181" s="21"/>
      <c r="AT181" s="21"/>
    </row>
    <row r="182" spans="2:46" x14ac:dyDescent="0.3">
      <c r="B182" s="76"/>
      <c r="C182" s="76"/>
      <c r="D182" s="301">
        <v>163</v>
      </c>
      <c r="E182" s="415"/>
      <c r="F182" s="313"/>
      <c r="G182" s="302"/>
      <c r="H182" s="302"/>
      <c r="I182" s="302"/>
      <c r="J182" s="314"/>
      <c r="K182" s="302" t="s">
        <v>47</v>
      </c>
      <c r="L182" s="315"/>
      <c r="M182" s="304" t="str">
        <f t="shared" si="30"/>
        <v/>
      </c>
      <c r="N182" s="315" t="s">
        <v>67</v>
      </c>
      <c r="O182" s="316"/>
      <c r="P182" s="316"/>
      <c r="Q182" s="317"/>
      <c r="R182" s="317"/>
      <c r="S182" s="304">
        <f t="shared" si="35"/>
        <v>0</v>
      </c>
      <c r="T182" s="315"/>
      <c r="U182" s="304">
        <f t="shared" si="36"/>
        <v>0</v>
      </c>
      <c r="V182" s="318">
        <f t="shared" si="31"/>
        <v>0</v>
      </c>
      <c r="W182" s="305"/>
      <c r="X182" s="311"/>
      <c r="Y182" s="311" t="str">
        <f t="shared" si="32"/>
        <v>intern personeel</v>
      </c>
      <c r="Z182" s="311">
        <f t="shared" si="33"/>
        <v>0</v>
      </c>
      <c r="AA182" s="319">
        <f t="shared" si="37"/>
        <v>0</v>
      </c>
      <c r="AB182" s="320">
        <f t="shared" si="38"/>
        <v>0</v>
      </c>
      <c r="AC182" s="320">
        <f t="shared" si="39"/>
        <v>0</v>
      </c>
      <c r="AD182" s="321">
        <f t="shared" si="40"/>
        <v>0</v>
      </c>
      <c r="AE182" s="321">
        <f t="shared" si="41"/>
        <v>0</v>
      </c>
      <c r="AF182" s="319">
        <f t="shared" si="42"/>
        <v>0</v>
      </c>
      <c r="AG182" s="322">
        <f t="shared" si="43"/>
        <v>0</v>
      </c>
      <c r="AH182" s="323">
        <f t="shared" si="44"/>
        <v>0</v>
      </c>
      <c r="AI182" s="323">
        <f t="shared" si="34"/>
        <v>0</v>
      </c>
      <c r="AJ182" s="311"/>
      <c r="AK182" s="25"/>
      <c r="AL182" s="25"/>
      <c r="AM182" s="21"/>
      <c r="AN182" s="21"/>
      <c r="AO182" s="21"/>
      <c r="AP182" s="21"/>
      <c r="AQ182" s="21"/>
      <c r="AR182" s="21"/>
      <c r="AS182" s="21"/>
      <c r="AT182" s="21"/>
    </row>
    <row r="183" spans="2:46" x14ac:dyDescent="0.3">
      <c r="B183" s="76"/>
      <c r="C183" s="76"/>
      <c r="D183" s="301">
        <v>164</v>
      </c>
      <c r="E183" s="415"/>
      <c r="F183" s="313"/>
      <c r="G183" s="302"/>
      <c r="H183" s="302"/>
      <c r="I183" s="302"/>
      <c r="J183" s="314"/>
      <c r="K183" s="302" t="s">
        <v>47</v>
      </c>
      <c r="L183" s="315"/>
      <c r="M183" s="304" t="str">
        <f t="shared" si="30"/>
        <v/>
      </c>
      <c r="N183" s="315" t="s">
        <v>67</v>
      </c>
      <c r="O183" s="316"/>
      <c r="P183" s="316"/>
      <c r="Q183" s="317"/>
      <c r="R183" s="317"/>
      <c r="S183" s="304">
        <f t="shared" si="35"/>
        <v>0</v>
      </c>
      <c r="T183" s="315"/>
      <c r="U183" s="304">
        <f t="shared" si="36"/>
        <v>0</v>
      </c>
      <c r="V183" s="318">
        <f t="shared" si="31"/>
        <v>0</v>
      </c>
      <c r="W183" s="305"/>
      <c r="X183" s="311"/>
      <c r="Y183" s="311" t="str">
        <f t="shared" si="32"/>
        <v>intern personeel</v>
      </c>
      <c r="Z183" s="311">
        <f t="shared" si="33"/>
        <v>0</v>
      </c>
      <c r="AA183" s="319">
        <f t="shared" si="37"/>
        <v>0</v>
      </c>
      <c r="AB183" s="320">
        <f t="shared" si="38"/>
        <v>0</v>
      </c>
      <c r="AC183" s="320">
        <f t="shared" si="39"/>
        <v>0</v>
      </c>
      <c r="AD183" s="321">
        <f t="shared" si="40"/>
        <v>0</v>
      </c>
      <c r="AE183" s="321">
        <f t="shared" si="41"/>
        <v>0</v>
      </c>
      <c r="AF183" s="319">
        <f t="shared" si="42"/>
        <v>0</v>
      </c>
      <c r="AG183" s="322">
        <f t="shared" si="43"/>
        <v>0</v>
      </c>
      <c r="AH183" s="323">
        <f t="shared" si="44"/>
        <v>0</v>
      </c>
      <c r="AI183" s="323">
        <f t="shared" si="34"/>
        <v>0</v>
      </c>
      <c r="AJ183" s="311"/>
      <c r="AK183" s="25"/>
      <c r="AL183" s="25"/>
      <c r="AM183" s="21"/>
      <c r="AN183" s="21"/>
      <c r="AO183" s="21"/>
      <c r="AP183" s="21"/>
      <c r="AQ183" s="21"/>
      <c r="AR183" s="21"/>
      <c r="AS183" s="21"/>
      <c r="AT183" s="21"/>
    </row>
    <row r="184" spans="2:46" x14ac:dyDescent="0.3">
      <c r="B184" s="76"/>
      <c r="C184" s="76"/>
      <c r="D184" s="301">
        <v>165</v>
      </c>
      <c r="E184" s="415"/>
      <c r="F184" s="313"/>
      <c r="G184" s="302"/>
      <c r="H184" s="302"/>
      <c r="I184" s="302"/>
      <c r="J184" s="314"/>
      <c r="K184" s="302" t="s">
        <v>47</v>
      </c>
      <c r="L184" s="315"/>
      <c r="M184" s="304" t="str">
        <f t="shared" si="30"/>
        <v/>
      </c>
      <c r="N184" s="315" t="s">
        <v>67</v>
      </c>
      <c r="O184" s="316"/>
      <c r="P184" s="316"/>
      <c r="Q184" s="317"/>
      <c r="R184" s="317"/>
      <c r="S184" s="304">
        <f t="shared" si="35"/>
        <v>0</v>
      </c>
      <c r="T184" s="315"/>
      <c r="U184" s="304">
        <f t="shared" si="36"/>
        <v>0</v>
      </c>
      <c r="V184" s="318">
        <f t="shared" si="31"/>
        <v>0</v>
      </c>
      <c r="W184" s="305"/>
      <c r="X184" s="311"/>
      <c r="Y184" s="311" t="str">
        <f t="shared" si="32"/>
        <v>intern personeel</v>
      </c>
      <c r="Z184" s="311">
        <f t="shared" si="33"/>
        <v>0</v>
      </c>
      <c r="AA184" s="319">
        <f t="shared" si="37"/>
        <v>0</v>
      </c>
      <c r="AB184" s="320">
        <f t="shared" si="38"/>
        <v>0</v>
      </c>
      <c r="AC184" s="320">
        <f t="shared" si="39"/>
        <v>0</v>
      </c>
      <c r="AD184" s="321">
        <f t="shared" si="40"/>
        <v>0</v>
      </c>
      <c r="AE184" s="321">
        <f t="shared" si="41"/>
        <v>0</v>
      </c>
      <c r="AF184" s="319">
        <f t="shared" si="42"/>
        <v>0</v>
      </c>
      <c r="AG184" s="322">
        <f t="shared" si="43"/>
        <v>0</v>
      </c>
      <c r="AH184" s="323">
        <f t="shared" si="44"/>
        <v>0</v>
      </c>
      <c r="AI184" s="323">
        <f t="shared" si="34"/>
        <v>0</v>
      </c>
      <c r="AJ184" s="311"/>
      <c r="AK184" s="25"/>
      <c r="AL184" s="25"/>
      <c r="AM184" s="21"/>
      <c r="AN184" s="21"/>
      <c r="AO184" s="21"/>
      <c r="AP184" s="21"/>
      <c r="AQ184" s="21"/>
      <c r="AR184" s="21"/>
      <c r="AS184" s="21"/>
      <c r="AT184" s="21"/>
    </row>
    <row r="185" spans="2:46" x14ac:dyDescent="0.3">
      <c r="B185" s="76"/>
      <c r="C185" s="76"/>
      <c r="D185" s="301">
        <v>166</v>
      </c>
      <c r="E185" s="415"/>
      <c r="F185" s="313"/>
      <c r="G185" s="302"/>
      <c r="H185" s="302"/>
      <c r="I185" s="302"/>
      <c r="J185" s="314"/>
      <c r="K185" s="302" t="s">
        <v>47</v>
      </c>
      <c r="L185" s="315"/>
      <c r="M185" s="304" t="str">
        <f t="shared" si="30"/>
        <v/>
      </c>
      <c r="N185" s="315" t="s">
        <v>67</v>
      </c>
      <c r="O185" s="316"/>
      <c r="P185" s="316"/>
      <c r="Q185" s="317"/>
      <c r="R185" s="317"/>
      <c r="S185" s="304">
        <f t="shared" si="35"/>
        <v>0</v>
      </c>
      <c r="T185" s="315"/>
      <c r="U185" s="304">
        <f t="shared" si="36"/>
        <v>0</v>
      </c>
      <c r="V185" s="318">
        <f t="shared" si="31"/>
        <v>0</v>
      </c>
      <c r="W185" s="305"/>
      <c r="X185" s="311"/>
      <c r="Y185" s="311" t="str">
        <f t="shared" si="32"/>
        <v>intern personeel</v>
      </c>
      <c r="Z185" s="311">
        <f t="shared" si="33"/>
        <v>0</v>
      </c>
      <c r="AA185" s="319">
        <f t="shared" si="37"/>
        <v>0</v>
      </c>
      <c r="AB185" s="320">
        <f t="shared" si="38"/>
        <v>0</v>
      </c>
      <c r="AC185" s="320">
        <f t="shared" si="39"/>
        <v>0</v>
      </c>
      <c r="AD185" s="321">
        <f t="shared" si="40"/>
        <v>0</v>
      </c>
      <c r="AE185" s="321">
        <f t="shared" si="41"/>
        <v>0</v>
      </c>
      <c r="AF185" s="319">
        <f t="shared" si="42"/>
        <v>0</v>
      </c>
      <c r="AG185" s="322">
        <f t="shared" si="43"/>
        <v>0</v>
      </c>
      <c r="AH185" s="323">
        <f t="shared" si="44"/>
        <v>0</v>
      </c>
      <c r="AI185" s="323">
        <f t="shared" si="34"/>
        <v>0</v>
      </c>
      <c r="AJ185" s="311"/>
      <c r="AK185" s="25"/>
      <c r="AL185" s="25"/>
      <c r="AM185" s="21"/>
      <c r="AN185" s="21"/>
      <c r="AO185" s="21"/>
      <c r="AP185" s="21"/>
      <c r="AQ185" s="21"/>
      <c r="AR185" s="21"/>
      <c r="AS185" s="21"/>
      <c r="AT185" s="21"/>
    </row>
    <row r="186" spans="2:46" x14ac:dyDescent="0.3">
      <c r="B186" s="76"/>
      <c r="C186" s="76"/>
      <c r="D186" s="301">
        <v>167</v>
      </c>
      <c r="E186" s="415"/>
      <c r="F186" s="313"/>
      <c r="G186" s="302"/>
      <c r="H186" s="302"/>
      <c r="I186" s="302"/>
      <c r="J186" s="314"/>
      <c r="K186" s="302" t="s">
        <v>47</v>
      </c>
      <c r="L186" s="315"/>
      <c r="M186" s="304" t="str">
        <f t="shared" si="30"/>
        <v/>
      </c>
      <c r="N186" s="315" t="s">
        <v>67</v>
      </c>
      <c r="O186" s="316"/>
      <c r="P186" s="316"/>
      <c r="Q186" s="317"/>
      <c r="R186" s="317"/>
      <c r="S186" s="304">
        <f t="shared" si="35"/>
        <v>0</v>
      </c>
      <c r="T186" s="315"/>
      <c r="U186" s="304">
        <f t="shared" si="36"/>
        <v>0</v>
      </c>
      <c r="V186" s="318">
        <f t="shared" si="31"/>
        <v>0</v>
      </c>
      <c r="W186" s="305"/>
      <c r="X186" s="311"/>
      <c r="Y186" s="311" t="str">
        <f t="shared" si="32"/>
        <v>intern personeel</v>
      </c>
      <c r="Z186" s="311">
        <f t="shared" si="33"/>
        <v>0</v>
      </c>
      <c r="AA186" s="319">
        <f t="shared" si="37"/>
        <v>0</v>
      </c>
      <c r="AB186" s="320">
        <f t="shared" si="38"/>
        <v>0</v>
      </c>
      <c r="AC186" s="320">
        <f t="shared" si="39"/>
        <v>0</v>
      </c>
      <c r="AD186" s="321">
        <f t="shared" si="40"/>
        <v>0</v>
      </c>
      <c r="AE186" s="321">
        <f t="shared" si="41"/>
        <v>0</v>
      </c>
      <c r="AF186" s="319">
        <f t="shared" si="42"/>
        <v>0</v>
      </c>
      <c r="AG186" s="322">
        <f t="shared" si="43"/>
        <v>0</v>
      </c>
      <c r="AH186" s="323">
        <f t="shared" si="44"/>
        <v>0</v>
      </c>
      <c r="AI186" s="323">
        <f t="shared" si="34"/>
        <v>0</v>
      </c>
      <c r="AJ186" s="311"/>
      <c r="AK186" s="25"/>
      <c r="AL186" s="25"/>
      <c r="AM186" s="21"/>
      <c r="AN186" s="21"/>
      <c r="AO186" s="21"/>
      <c r="AP186" s="21"/>
      <c r="AQ186" s="21"/>
      <c r="AR186" s="21"/>
      <c r="AS186" s="21"/>
      <c r="AT186" s="21"/>
    </row>
    <row r="187" spans="2:46" x14ac:dyDescent="0.3">
      <c r="B187" s="76"/>
      <c r="C187" s="76"/>
      <c r="D187" s="301">
        <v>168</v>
      </c>
      <c r="E187" s="415"/>
      <c r="F187" s="313"/>
      <c r="G187" s="302"/>
      <c r="H187" s="302"/>
      <c r="I187" s="302"/>
      <c r="J187" s="314"/>
      <c r="K187" s="302" t="s">
        <v>47</v>
      </c>
      <c r="L187" s="315"/>
      <c r="M187" s="304" t="str">
        <f t="shared" si="30"/>
        <v/>
      </c>
      <c r="N187" s="315" t="s">
        <v>67</v>
      </c>
      <c r="O187" s="316"/>
      <c r="P187" s="316"/>
      <c r="Q187" s="317"/>
      <c r="R187" s="317"/>
      <c r="S187" s="304">
        <f t="shared" si="35"/>
        <v>0</v>
      </c>
      <c r="T187" s="315"/>
      <c r="U187" s="304">
        <f t="shared" si="36"/>
        <v>0</v>
      </c>
      <c r="V187" s="318">
        <f t="shared" si="31"/>
        <v>0</v>
      </c>
      <c r="W187" s="305"/>
      <c r="X187" s="311"/>
      <c r="Y187" s="311" t="str">
        <f t="shared" si="32"/>
        <v>intern personeel</v>
      </c>
      <c r="Z187" s="311">
        <f t="shared" si="33"/>
        <v>0</v>
      </c>
      <c r="AA187" s="319">
        <f t="shared" si="37"/>
        <v>0</v>
      </c>
      <c r="AB187" s="320">
        <f t="shared" si="38"/>
        <v>0</v>
      </c>
      <c r="AC187" s="320">
        <f t="shared" si="39"/>
        <v>0</v>
      </c>
      <c r="AD187" s="321">
        <f t="shared" si="40"/>
        <v>0</v>
      </c>
      <c r="AE187" s="321">
        <f t="shared" si="41"/>
        <v>0</v>
      </c>
      <c r="AF187" s="319">
        <f t="shared" si="42"/>
        <v>0</v>
      </c>
      <c r="AG187" s="322">
        <f t="shared" si="43"/>
        <v>0</v>
      </c>
      <c r="AH187" s="323">
        <f t="shared" si="44"/>
        <v>0</v>
      </c>
      <c r="AI187" s="323">
        <f t="shared" si="34"/>
        <v>0</v>
      </c>
      <c r="AJ187" s="311"/>
      <c r="AK187" s="25"/>
      <c r="AL187" s="25"/>
      <c r="AM187" s="21"/>
      <c r="AN187" s="21"/>
      <c r="AO187" s="21"/>
      <c r="AP187" s="21"/>
      <c r="AQ187" s="21"/>
      <c r="AR187" s="21"/>
      <c r="AS187" s="21"/>
      <c r="AT187" s="21"/>
    </row>
    <row r="188" spans="2:46" x14ac:dyDescent="0.3">
      <c r="B188" s="76"/>
      <c r="C188" s="76"/>
      <c r="D188" s="301">
        <v>169</v>
      </c>
      <c r="E188" s="415"/>
      <c r="F188" s="313"/>
      <c r="G188" s="302"/>
      <c r="H188" s="302"/>
      <c r="I188" s="302"/>
      <c r="J188" s="314"/>
      <c r="K188" s="302" t="s">
        <v>47</v>
      </c>
      <c r="L188" s="315"/>
      <c r="M188" s="304" t="str">
        <f t="shared" si="30"/>
        <v/>
      </c>
      <c r="N188" s="315" t="s">
        <v>67</v>
      </c>
      <c r="O188" s="316"/>
      <c r="P188" s="316"/>
      <c r="Q188" s="317"/>
      <c r="R188" s="317"/>
      <c r="S188" s="304">
        <f t="shared" si="35"/>
        <v>0</v>
      </c>
      <c r="T188" s="315"/>
      <c r="U188" s="304">
        <f t="shared" si="36"/>
        <v>0</v>
      </c>
      <c r="V188" s="318">
        <f t="shared" si="31"/>
        <v>0</v>
      </c>
      <c r="W188" s="305"/>
      <c r="X188" s="311"/>
      <c r="Y188" s="311" t="str">
        <f t="shared" si="32"/>
        <v>intern personeel</v>
      </c>
      <c r="Z188" s="311">
        <f t="shared" si="33"/>
        <v>0</v>
      </c>
      <c r="AA188" s="319">
        <f t="shared" si="37"/>
        <v>0</v>
      </c>
      <c r="AB188" s="320">
        <f t="shared" si="38"/>
        <v>0</v>
      </c>
      <c r="AC188" s="320">
        <f t="shared" si="39"/>
        <v>0</v>
      </c>
      <c r="AD188" s="321">
        <f t="shared" si="40"/>
        <v>0</v>
      </c>
      <c r="AE188" s="321">
        <f t="shared" si="41"/>
        <v>0</v>
      </c>
      <c r="AF188" s="319">
        <f t="shared" si="42"/>
        <v>0</v>
      </c>
      <c r="AG188" s="322">
        <f t="shared" si="43"/>
        <v>0</v>
      </c>
      <c r="AH188" s="323">
        <f t="shared" si="44"/>
        <v>0</v>
      </c>
      <c r="AI188" s="323">
        <f t="shared" si="34"/>
        <v>0</v>
      </c>
      <c r="AJ188" s="311"/>
      <c r="AK188" s="25"/>
      <c r="AL188" s="25"/>
      <c r="AM188" s="21"/>
      <c r="AN188" s="21"/>
      <c r="AO188" s="21"/>
      <c r="AP188" s="21"/>
      <c r="AQ188" s="21"/>
      <c r="AR188" s="21"/>
      <c r="AS188" s="21"/>
      <c r="AT188" s="21"/>
    </row>
    <row r="189" spans="2:46" x14ac:dyDescent="0.3">
      <c r="B189" s="76"/>
      <c r="C189" s="76"/>
      <c r="D189" s="301">
        <v>170</v>
      </c>
      <c r="E189" s="415"/>
      <c r="F189" s="313"/>
      <c r="G189" s="302"/>
      <c r="H189" s="302"/>
      <c r="I189" s="302"/>
      <c r="J189" s="314"/>
      <c r="K189" s="302" t="s">
        <v>47</v>
      </c>
      <c r="L189" s="315"/>
      <c r="M189" s="304" t="str">
        <f t="shared" si="30"/>
        <v/>
      </c>
      <c r="N189" s="315" t="s">
        <v>67</v>
      </c>
      <c r="O189" s="316"/>
      <c r="P189" s="316"/>
      <c r="Q189" s="317"/>
      <c r="R189" s="317"/>
      <c r="S189" s="304">
        <f t="shared" si="35"/>
        <v>0</v>
      </c>
      <c r="T189" s="315"/>
      <c r="U189" s="304">
        <f t="shared" si="36"/>
        <v>0</v>
      </c>
      <c r="V189" s="318">
        <f t="shared" si="31"/>
        <v>0</v>
      </c>
      <c r="W189" s="305"/>
      <c r="X189" s="311"/>
      <c r="Y189" s="311" t="str">
        <f t="shared" si="32"/>
        <v>intern personeel</v>
      </c>
      <c r="Z189" s="311">
        <f t="shared" si="33"/>
        <v>0</v>
      </c>
      <c r="AA189" s="319">
        <f t="shared" si="37"/>
        <v>0</v>
      </c>
      <c r="AB189" s="320">
        <f t="shared" si="38"/>
        <v>0</v>
      </c>
      <c r="AC189" s="320">
        <f t="shared" si="39"/>
        <v>0</v>
      </c>
      <c r="AD189" s="321">
        <f t="shared" si="40"/>
        <v>0</v>
      </c>
      <c r="AE189" s="321">
        <f t="shared" si="41"/>
        <v>0</v>
      </c>
      <c r="AF189" s="319">
        <f t="shared" si="42"/>
        <v>0</v>
      </c>
      <c r="AG189" s="322">
        <f t="shared" si="43"/>
        <v>0</v>
      </c>
      <c r="AH189" s="323">
        <f t="shared" si="44"/>
        <v>0</v>
      </c>
      <c r="AI189" s="323">
        <f t="shared" si="34"/>
        <v>0</v>
      </c>
      <c r="AJ189" s="311"/>
      <c r="AK189" s="25"/>
      <c r="AL189" s="25"/>
      <c r="AM189" s="21"/>
      <c r="AN189" s="21"/>
      <c r="AO189" s="21"/>
      <c r="AP189" s="21"/>
      <c r="AQ189" s="21"/>
      <c r="AR189" s="21"/>
      <c r="AS189" s="21"/>
      <c r="AT189" s="21"/>
    </row>
    <row r="190" spans="2:46" x14ac:dyDescent="0.3">
      <c r="B190" s="76"/>
      <c r="C190" s="76"/>
      <c r="D190" s="301">
        <v>171</v>
      </c>
      <c r="E190" s="415"/>
      <c r="F190" s="313"/>
      <c r="G190" s="302"/>
      <c r="H190" s="302"/>
      <c r="I190" s="302"/>
      <c r="J190" s="314"/>
      <c r="K190" s="302" t="s">
        <v>47</v>
      </c>
      <c r="L190" s="315"/>
      <c r="M190" s="304" t="str">
        <f t="shared" si="30"/>
        <v/>
      </c>
      <c r="N190" s="315" t="s">
        <v>67</v>
      </c>
      <c r="O190" s="316"/>
      <c r="P190" s="316"/>
      <c r="Q190" s="317"/>
      <c r="R190" s="317"/>
      <c r="S190" s="304">
        <f t="shared" si="35"/>
        <v>0</v>
      </c>
      <c r="T190" s="315"/>
      <c r="U190" s="304">
        <f t="shared" si="36"/>
        <v>0</v>
      </c>
      <c r="V190" s="318">
        <f t="shared" si="31"/>
        <v>0</v>
      </c>
      <c r="W190" s="305"/>
      <c r="X190" s="311"/>
      <c r="Y190" s="311" t="str">
        <f t="shared" si="32"/>
        <v>intern personeel</v>
      </c>
      <c r="Z190" s="311">
        <f t="shared" si="33"/>
        <v>0</v>
      </c>
      <c r="AA190" s="319">
        <f t="shared" si="37"/>
        <v>0</v>
      </c>
      <c r="AB190" s="320">
        <f t="shared" si="38"/>
        <v>0</v>
      </c>
      <c r="AC190" s="320">
        <f t="shared" si="39"/>
        <v>0</v>
      </c>
      <c r="AD190" s="321">
        <f t="shared" si="40"/>
        <v>0</v>
      </c>
      <c r="AE190" s="321">
        <f t="shared" si="41"/>
        <v>0</v>
      </c>
      <c r="AF190" s="319">
        <f t="shared" si="42"/>
        <v>0</v>
      </c>
      <c r="AG190" s="322">
        <f t="shared" si="43"/>
        <v>0</v>
      </c>
      <c r="AH190" s="323">
        <f t="shared" si="44"/>
        <v>0</v>
      </c>
      <c r="AI190" s="323">
        <f t="shared" si="34"/>
        <v>0</v>
      </c>
      <c r="AJ190" s="311"/>
      <c r="AK190" s="25"/>
      <c r="AL190" s="25"/>
      <c r="AM190" s="21"/>
      <c r="AN190" s="21"/>
      <c r="AO190" s="21"/>
      <c r="AP190" s="21"/>
      <c r="AQ190" s="21"/>
      <c r="AR190" s="21"/>
      <c r="AS190" s="21"/>
      <c r="AT190" s="21"/>
    </row>
    <row r="191" spans="2:46" x14ac:dyDescent="0.3">
      <c r="B191" s="76"/>
      <c r="C191" s="76"/>
      <c r="D191" s="301">
        <v>172</v>
      </c>
      <c r="E191" s="415"/>
      <c r="F191" s="313"/>
      <c r="G191" s="302"/>
      <c r="H191" s="302"/>
      <c r="I191" s="302"/>
      <c r="J191" s="314"/>
      <c r="K191" s="302" t="s">
        <v>47</v>
      </c>
      <c r="L191" s="315"/>
      <c r="M191" s="304" t="str">
        <f t="shared" si="30"/>
        <v/>
      </c>
      <c r="N191" s="315" t="s">
        <v>67</v>
      </c>
      <c r="O191" s="316"/>
      <c r="P191" s="316"/>
      <c r="Q191" s="317"/>
      <c r="R191" s="317"/>
      <c r="S191" s="304">
        <f t="shared" si="35"/>
        <v>0</v>
      </c>
      <c r="T191" s="315"/>
      <c r="U191" s="304">
        <f t="shared" si="36"/>
        <v>0</v>
      </c>
      <c r="V191" s="318">
        <f t="shared" si="31"/>
        <v>0</v>
      </c>
      <c r="W191" s="305"/>
      <c r="X191" s="311"/>
      <c r="Y191" s="311" t="str">
        <f t="shared" si="32"/>
        <v>intern personeel</v>
      </c>
      <c r="Z191" s="311">
        <f t="shared" si="33"/>
        <v>0</v>
      </c>
      <c r="AA191" s="319">
        <f t="shared" si="37"/>
        <v>0</v>
      </c>
      <c r="AB191" s="320">
        <f t="shared" si="38"/>
        <v>0</v>
      </c>
      <c r="AC191" s="320">
        <f t="shared" si="39"/>
        <v>0</v>
      </c>
      <c r="AD191" s="321">
        <f t="shared" si="40"/>
        <v>0</v>
      </c>
      <c r="AE191" s="321">
        <f t="shared" si="41"/>
        <v>0</v>
      </c>
      <c r="AF191" s="319">
        <f t="shared" si="42"/>
        <v>0</v>
      </c>
      <c r="AG191" s="322">
        <f t="shared" si="43"/>
        <v>0</v>
      </c>
      <c r="AH191" s="323">
        <f t="shared" si="44"/>
        <v>0</v>
      </c>
      <c r="AI191" s="323">
        <f t="shared" si="34"/>
        <v>0</v>
      </c>
      <c r="AJ191" s="311"/>
      <c r="AK191" s="25"/>
      <c r="AL191" s="25"/>
      <c r="AM191" s="21"/>
      <c r="AN191" s="21"/>
      <c r="AO191" s="21"/>
      <c r="AP191" s="21"/>
      <c r="AQ191" s="21"/>
      <c r="AR191" s="21"/>
      <c r="AS191" s="21"/>
      <c r="AT191" s="21"/>
    </row>
    <row r="192" spans="2:46" x14ac:dyDescent="0.3">
      <c r="B192" s="76"/>
      <c r="C192" s="76"/>
      <c r="D192" s="301">
        <v>173</v>
      </c>
      <c r="E192" s="415"/>
      <c r="F192" s="313"/>
      <c r="G192" s="302"/>
      <c r="H192" s="302"/>
      <c r="I192" s="302"/>
      <c r="J192" s="314"/>
      <c r="K192" s="302" t="s">
        <v>47</v>
      </c>
      <c r="L192" s="315"/>
      <c r="M192" s="304" t="str">
        <f t="shared" si="30"/>
        <v/>
      </c>
      <c r="N192" s="315" t="s">
        <v>67</v>
      </c>
      <c r="O192" s="316"/>
      <c r="P192" s="316"/>
      <c r="Q192" s="317"/>
      <c r="R192" s="317"/>
      <c r="S192" s="304">
        <f t="shared" si="35"/>
        <v>0</v>
      </c>
      <c r="T192" s="315"/>
      <c r="U192" s="304">
        <f t="shared" si="36"/>
        <v>0</v>
      </c>
      <c r="V192" s="318">
        <f t="shared" si="31"/>
        <v>0</v>
      </c>
      <c r="W192" s="305"/>
      <c r="X192" s="311"/>
      <c r="Y192" s="311" t="str">
        <f t="shared" si="32"/>
        <v>intern personeel</v>
      </c>
      <c r="Z192" s="311">
        <f t="shared" si="33"/>
        <v>0</v>
      </c>
      <c r="AA192" s="319">
        <f t="shared" si="37"/>
        <v>0</v>
      </c>
      <c r="AB192" s="320">
        <f t="shared" si="38"/>
        <v>0</v>
      </c>
      <c r="AC192" s="320">
        <f t="shared" si="39"/>
        <v>0</v>
      </c>
      <c r="AD192" s="321">
        <f t="shared" si="40"/>
        <v>0</v>
      </c>
      <c r="AE192" s="321">
        <f t="shared" si="41"/>
        <v>0</v>
      </c>
      <c r="AF192" s="319">
        <f t="shared" si="42"/>
        <v>0</v>
      </c>
      <c r="AG192" s="322">
        <f t="shared" si="43"/>
        <v>0</v>
      </c>
      <c r="AH192" s="323">
        <f t="shared" si="44"/>
        <v>0</v>
      </c>
      <c r="AI192" s="323">
        <f t="shared" si="34"/>
        <v>0</v>
      </c>
      <c r="AJ192" s="311"/>
      <c r="AK192" s="25"/>
      <c r="AL192" s="25"/>
      <c r="AM192" s="21"/>
      <c r="AN192" s="21"/>
      <c r="AO192" s="21"/>
      <c r="AP192" s="21"/>
      <c r="AQ192" s="21"/>
      <c r="AR192" s="21"/>
      <c r="AS192" s="21"/>
      <c r="AT192" s="21"/>
    </row>
    <row r="193" spans="2:46" x14ac:dyDescent="0.3">
      <c r="B193" s="76"/>
      <c r="C193" s="76"/>
      <c r="D193" s="301">
        <v>174</v>
      </c>
      <c r="E193" s="415"/>
      <c r="F193" s="313"/>
      <c r="G193" s="302"/>
      <c r="H193" s="302"/>
      <c r="I193" s="302"/>
      <c r="J193" s="314"/>
      <c r="K193" s="302" t="s">
        <v>47</v>
      </c>
      <c r="L193" s="315"/>
      <c r="M193" s="304" t="str">
        <f t="shared" si="30"/>
        <v/>
      </c>
      <c r="N193" s="315" t="s">
        <v>67</v>
      </c>
      <c r="O193" s="316"/>
      <c r="P193" s="316"/>
      <c r="Q193" s="317"/>
      <c r="R193" s="317"/>
      <c r="S193" s="304">
        <f t="shared" si="35"/>
        <v>0</v>
      </c>
      <c r="T193" s="315"/>
      <c r="U193" s="304">
        <f t="shared" si="36"/>
        <v>0</v>
      </c>
      <c r="V193" s="318">
        <f t="shared" si="31"/>
        <v>0</v>
      </c>
      <c r="W193" s="305"/>
      <c r="X193" s="311"/>
      <c r="Y193" s="311" t="str">
        <f t="shared" si="32"/>
        <v>intern personeel</v>
      </c>
      <c r="Z193" s="311">
        <f t="shared" si="33"/>
        <v>0</v>
      </c>
      <c r="AA193" s="319">
        <f t="shared" si="37"/>
        <v>0</v>
      </c>
      <c r="AB193" s="320">
        <f t="shared" si="38"/>
        <v>0</v>
      </c>
      <c r="AC193" s="320">
        <f t="shared" si="39"/>
        <v>0</v>
      </c>
      <c r="AD193" s="321">
        <f t="shared" si="40"/>
        <v>0</v>
      </c>
      <c r="AE193" s="321">
        <f t="shared" si="41"/>
        <v>0</v>
      </c>
      <c r="AF193" s="319">
        <f t="shared" si="42"/>
        <v>0</v>
      </c>
      <c r="AG193" s="322">
        <f t="shared" si="43"/>
        <v>0</v>
      </c>
      <c r="AH193" s="323">
        <f t="shared" si="44"/>
        <v>0</v>
      </c>
      <c r="AI193" s="323">
        <f t="shared" si="34"/>
        <v>0</v>
      </c>
      <c r="AJ193" s="311"/>
      <c r="AK193" s="25"/>
      <c r="AL193" s="25"/>
      <c r="AM193" s="21"/>
      <c r="AN193" s="21"/>
      <c r="AO193" s="21"/>
      <c r="AP193" s="21"/>
      <c r="AQ193" s="21"/>
      <c r="AR193" s="21"/>
      <c r="AS193" s="21"/>
      <c r="AT193" s="21"/>
    </row>
    <row r="194" spans="2:46" x14ac:dyDescent="0.3">
      <c r="B194" s="76"/>
      <c r="C194" s="76"/>
      <c r="D194" s="301">
        <v>175</v>
      </c>
      <c r="E194" s="415"/>
      <c r="F194" s="313"/>
      <c r="G194" s="302"/>
      <c r="H194" s="302"/>
      <c r="I194" s="302"/>
      <c r="J194" s="314"/>
      <c r="K194" s="302" t="s">
        <v>47</v>
      </c>
      <c r="L194" s="315"/>
      <c r="M194" s="304" t="str">
        <f t="shared" si="30"/>
        <v/>
      </c>
      <c r="N194" s="315" t="s">
        <v>67</v>
      </c>
      <c r="O194" s="316"/>
      <c r="P194" s="316"/>
      <c r="Q194" s="317"/>
      <c r="R194" s="317"/>
      <c r="S194" s="304">
        <f t="shared" si="35"/>
        <v>0</v>
      </c>
      <c r="T194" s="315"/>
      <c r="U194" s="304">
        <f t="shared" si="36"/>
        <v>0</v>
      </c>
      <c r="V194" s="318">
        <f t="shared" si="31"/>
        <v>0</v>
      </c>
      <c r="W194" s="305"/>
      <c r="X194" s="311"/>
      <c r="Y194" s="311" t="str">
        <f t="shared" si="32"/>
        <v>intern personeel</v>
      </c>
      <c r="Z194" s="311">
        <f t="shared" si="33"/>
        <v>0</v>
      </c>
      <c r="AA194" s="319">
        <f t="shared" si="37"/>
        <v>0</v>
      </c>
      <c r="AB194" s="320">
        <f t="shared" si="38"/>
        <v>0</v>
      </c>
      <c r="AC194" s="320">
        <f t="shared" si="39"/>
        <v>0</v>
      </c>
      <c r="AD194" s="321">
        <f t="shared" si="40"/>
        <v>0</v>
      </c>
      <c r="AE194" s="321">
        <f t="shared" si="41"/>
        <v>0</v>
      </c>
      <c r="AF194" s="319">
        <f t="shared" si="42"/>
        <v>0</v>
      </c>
      <c r="AG194" s="322">
        <f t="shared" si="43"/>
        <v>0</v>
      </c>
      <c r="AH194" s="323">
        <f t="shared" si="44"/>
        <v>0</v>
      </c>
      <c r="AI194" s="323">
        <f t="shared" si="34"/>
        <v>0</v>
      </c>
      <c r="AJ194" s="311"/>
      <c r="AK194" s="25"/>
      <c r="AL194" s="25"/>
      <c r="AM194" s="21"/>
      <c r="AN194" s="21"/>
      <c r="AO194" s="21"/>
      <c r="AP194" s="21"/>
      <c r="AQ194" s="21"/>
      <c r="AR194" s="21"/>
      <c r="AS194" s="21"/>
      <c r="AT194" s="21"/>
    </row>
    <row r="195" spans="2:46" x14ac:dyDescent="0.3">
      <c r="B195" s="76"/>
      <c r="C195" s="76"/>
      <c r="D195" s="301">
        <v>176</v>
      </c>
      <c r="E195" s="415"/>
      <c r="F195" s="313"/>
      <c r="G195" s="302"/>
      <c r="H195" s="302"/>
      <c r="I195" s="302"/>
      <c r="J195" s="314"/>
      <c r="K195" s="302" t="s">
        <v>47</v>
      </c>
      <c r="L195" s="315"/>
      <c r="M195" s="304" t="str">
        <f t="shared" si="30"/>
        <v/>
      </c>
      <c r="N195" s="315" t="s">
        <v>67</v>
      </c>
      <c r="O195" s="316"/>
      <c r="P195" s="316"/>
      <c r="Q195" s="317"/>
      <c r="R195" s="317"/>
      <c r="S195" s="304">
        <f t="shared" si="35"/>
        <v>0</v>
      </c>
      <c r="T195" s="315"/>
      <c r="U195" s="304">
        <f t="shared" si="36"/>
        <v>0</v>
      </c>
      <c r="V195" s="318">
        <f t="shared" si="31"/>
        <v>0</v>
      </c>
      <c r="W195" s="305"/>
      <c r="X195" s="311"/>
      <c r="Y195" s="311" t="str">
        <f t="shared" si="32"/>
        <v>intern personeel</v>
      </c>
      <c r="Z195" s="311">
        <f t="shared" si="33"/>
        <v>0</v>
      </c>
      <c r="AA195" s="319">
        <f t="shared" si="37"/>
        <v>0</v>
      </c>
      <c r="AB195" s="320">
        <f t="shared" si="38"/>
        <v>0</v>
      </c>
      <c r="AC195" s="320">
        <f t="shared" si="39"/>
        <v>0</v>
      </c>
      <c r="AD195" s="321">
        <f t="shared" si="40"/>
        <v>0</v>
      </c>
      <c r="AE195" s="321">
        <f t="shared" si="41"/>
        <v>0</v>
      </c>
      <c r="AF195" s="319">
        <f t="shared" si="42"/>
        <v>0</v>
      </c>
      <c r="AG195" s="322">
        <f t="shared" si="43"/>
        <v>0</v>
      </c>
      <c r="AH195" s="323">
        <f t="shared" si="44"/>
        <v>0</v>
      </c>
      <c r="AI195" s="323">
        <f t="shared" si="34"/>
        <v>0</v>
      </c>
      <c r="AJ195" s="311"/>
      <c r="AK195" s="25"/>
      <c r="AL195" s="25"/>
      <c r="AM195" s="21"/>
      <c r="AN195" s="21"/>
      <c r="AO195" s="21"/>
      <c r="AP195" s="21"/>
      <c r="AQ195" s="21"/>
      <c r="AR195" s="21"/>
      <c r="AS195" s="21"/>
      <c r="AT195" s="21"/>
    </row>
    <row r="196" spans="2:46" x14ac:dyDescent="0.3">
      <c r="B196" s="76"/>
      <c r="C196" s="76"/>
      <c r="D196" s="301">
        <v>177</v>
      </c>
      <c r="E196" s="415"/>
      <c r="F196" s="313"/>
      <c r="G196" s="302"/>
      <c r="H196" s="302"/>
      <c r="I196" s="302"/>
      <c r="J196" s="314"/>
      <c r="K196" s="302" t="s">
        <v>47</v>
      </c>
      <c r="L196" s="315"/>
      <c r="M196" s="304" t="str">
        <f t="shared" si="30"/>
        <v/>
      </c>
      <c r="N196" s="315" t="s">
        <v>67</v>
      </c>
      <c r="O196" s="316"/>
      <c r="P196" s="316"/>
      <c r="Q196" s="317"/>
      <c r="R196" s="317"/>
      <c r="S196" s="304">
        <f t="shared" si="35"/>
        <v>0</v>
      </c>
      <c r="T196" s="315"/>
      <c r="U196" s="304">
        <f t="shared" si="36"/>
        <v>0</v>
      </c>
      <c r="V196" s="318">
        <f t="shared" si="31"/>
        <v>0</v>
      </c>
      <c r="W196" s="305"/>
      <c r="X196" s="311"/>
      <c r="Y196" s="311" t="str">
        <f t="shared" si="32"/>
        <v>intern personeel</v>
      </c>
      <c r="Z196" s="311">
        <f t="shared" si="33"/>
        <v>0</v>
      </c>
      <c r="AA196" s="319">
        <f t="shared" si="37"/>
        <v>0</v>
      </c>
      <c r="AB196" s="320">
        <f t="shared" si="38"/>
        <v>0</v>
      </c>
      <c r="AC196" s="320">
        <f t="shared" si="39"/>
        <v>0</v>
      </c>
      <c r="AD196" s="321">
        <f t="shared" si="40"/>
        <v>0</v>
      </c>
      <c r="AE196" s="321">
        <f t="shared" si="41"/>
        <v>0</v>
      </c>
      <c r="AF196" s="319">
        <f t="shared" si="42"/>
        <v>0</v>
      </c>
      <c r="AG196" s="322">
        <f t="shared" si="43"/>
        <v>0</v>
      </c>
      <c r="AH196" s="323">
        <f t="shared" si="44"/>
        <v>0</v>
      </c>
      <c r="AI196" s="323">
        <f t="shared" si="34"/>
        <v>0</v>
      </c>
      <c r="AJ196" s="311"/>
      <c r="AK196" s="25"/>
      <c r="AL196" s="25"/>
      <c r="AM196" s="21"/>
      <c r="AN196" s="21"/>
      <c r="AO196" s="21"/>
      <c r="AP196" s="21"/>
      <c r="AQ196" s="21"/>
      <c r="AR196" s="21"/>
      <c r="AS196" s="21"/>
      <c r="AT196" s="21"/>
    </row>
    <row r="197" spans="2:46" x14ac:dyDescent="0.3">
      <c r="B197" s="76"/>
      <c r="C197" s="76"/>
      <c r="D197" s="301">
        <v>178</v>
      </c>
      <c r="E197" s="415"/>
      <c r="F197" s="313"/>
      <c r="G197" s="302"/>
      <c r="H197" s="302"/>
      <c r="I197" s="302"/>
      <c r="J197" s="314"/>
      <c r="K197" s="302" t="s">
        <v>47</v>
      </c>
      <c r="L197" s="315"/>
      <c r="M197" s="304" t="str">
        <f t="shared" si="30"/>
        <v/>
      </c>
      <c r="N197" s="315" t="s">
        <v>67</v>
      </c>
      <c r="O197" s="316"/>
      <c r="P197" s="316"/>
      <c r="Q197" s="317"/>
      <c r="R197" s="317"/>
      <c r="S197" s="304">
        <f t="shared" si="35"/>
        <v>0</v>
      </c>
      <c r="T197" s="315"/>
      <c r="U197" s="304">
        <f t="shared" si="36"/>
        <v>0</v>
      </c>
      <c r="V197" s="318">
        <f t="shared" si="31"/>
        <v>0</v>
      </c>
      <c r="W197" s="305"/>
      <c r="X197" s="311"/>
      <c r="Y197" s="311" t="str">
        <f t="shared" si="32"/>
        <v>intern personeel</v>
      </c>
      <c r="Z197" s="311">
        <f t="shared" si="33"/>
        <v>0</v>
      </c>
      <c r="AA197" s="319">
        <f t="shared" si="37"/>
        <v>0</v>
      </c>
      <c r="AB197" s="320">
        <f t="shared" si="38"/>
        <v>0</v>
      </c>
      <c r="AC197" s="320">
        <f t="shared" si="39"/>
        <v>0</v>
      </c>
      <c r="AD197" s="321">
        <f t="shared" si="40"/>
        <v>0</v>
      </c>
      <c r="AE197" s="321">
        <f t="shared" si="41"/>
        <v>0</v>
      </c>
      <c r="AF197" s="319">
        <f t="shared" si="42"/>
        <v>0</v>
      </c>
      <c r="AG197" s="322">
        <f t="shared" si="43"/>
        <v>0</v>
      </c>
      <c r="AH197" s="323">
        <f t="shared" si="44"/>
        <v>0</v>
      </c>
      <c r="AI197" s="323">
        <f t="shared" si="34"/>
        <v>0</v>
      </c>
      <c r="AJ197" s="311"/>
      <c r="AK197" s="25"/>
      <c r="AL197" s="25"/>
      <c r="AM197" s="21"/>
      <c r="AN197" s="21"/>
      <c r="AO197" s="21"/>
      <c r="AP197" s="21"/>
      <c r="AQ197" s="21"/>
      <c r="AR197" s="21"/>
      <c r="AS197" s="21"/>
      <c r="AT197" s="21"/>
    </row>
    <row r="198" spans="2:46" x14ac:dyDescent="0.3">
      <c r="B198" s="76"/>
      <c r="C198" s="76"/>
      <c r="D198" s="301">
        <v>179</v>
      </c>
      <c r="E198" s="415"/>
      <c r="F198" s="313"/>
      <c r="G198" s="302"/>
      <c r="H198" s="302"/>
      <c r="I198" s="302"/>
      <c r="J198" s="314"/>
      <c r="K198" s="302" t="s">
        <v>47</v>
      </c>
      <c r="L198" s="315"/>
      <c r="M198" s="304" t="str">
        <f t="shared" si="30"/>
        <v/>
      </c>
      <c r="N198" s="315" t="s">
        <v>67</v>
      </c>
      <c r="O198" s="316"/>
      <c r="P198" s="316"/>
      <c r="Q198" s="317"/>
      <c r="R198" s="317"/>
      <c r="S198" s="304">
        <f t="shared" si="35"/>
        <v>0</v>
      </c>
      <c r="T198" s="315"/>
      <c r="U198" s="304">
        <f t="shared" si="36"/>
        <v>0</v>
      </c>
      <c r="V198" s="318">
        <f t="shared" si="31"/>
        <v>0</v>
      </c>
      <c r="W198" s="305"/>
      <c r="X198" s="311"/>
      <c r="Y198" s="311" t="str">
        <f t="shared" si="32"/>
        <v>intern personeel</v>
      </c>
      <c r="Z198" s="311">
        <f t="shared" si="33"/>
        <v>0</v>
      </c>
      <c r="AA198" s="319">
        <f t="shared" si="37"/>
        <v>0</v>
      </c>
      <c r="AB198" s="320">
        <f t="shared" si="38"/>
        <v>0</v>
      </c>
      <c r="AC198" s="320">
        <f t="shared" si="39"/>
        <v>0</v>
      </c>
      <c r="AD198" s="321">
        <f t="shared" si="40"/>
        <v>0</v>
      </c>
      <c r="AE198" s="321">
        <f t="shared" si="41"/>
        <v>0</v>
      </c>
      <c r="AF198" s="319">
        <f t="shared" si="42"/>
        <v>0</v>
      </c>
      <c r="AG198" s="322">
        <f t="shared" si="43"/>
        <v>0</v>
      </c>
      <c r="AH198" s="323">
        <f t="shared" si="44"/>
        <v>0</v>
      </c>
      <c r="AI198" s="323">
        <f t="shared" si="34"/>
        <v>0</v>
      </c>
      <c r="AJ198" s="311"/>
      <c r="AK198" s="25"/>
      <c r="AL198" s="25"/>
      <c r="AM198" s="21"/>
      <c r="AN198" s="21"/>
      <c r="AO198" s="21"/>
      <c r="AP198" s="21"/>
      <c r="AQ198" s="21"/>
      <c r="AR198" s="21"/>
      <c r="AS198" s="21"/>
      <c r="AT198" s="21"/>
    </row>
    <row r="199" spans="2:46" x14ac:dyDescent="0.3">
      <c r="B199" s="76"/>
      <c r="C199" s="76"/>
      <c r="D199" s="301">
        <v>180</v>
      </c>
      <c r="E199" s="415"/>
      <c r="F199" s="313"/>
      <c r="G199" s="302"/>
      <c r="H199" s="302"/>
      <c r="I199" s="302"/>
      <c r="J199" s="314"/>
      <c r="K199" s="302" t="s">
        <v>47</v>
      </c>
      <c r="L199" s="315"/>
      <c r="M199" s="304" t="str">
        <f t="shared" si="30"/>
        <v/>
      </c>
      <c r="N199" s="315" t="s">
        <v>67</v>
      </c>
      <c r="O199" s="316"/>
      <c r="P199" s="316"/>
      <c r="Q199" s="317"/>
      <c r="R199" s="317"/>
      <c r="S199" s="304">
        <f t="shared" si="35"/>
        <v>0</v>
      </c>
      <c r="T199" s="315"/>
      <c r="U199" s="304">
        <f t="shared" si="36"/>
        <v>0</v>
      </c>
      <c r="V199" s="318">
        <f t="shared" si="31"/>
        <v>0</v>
      </c>
      <c r="W199" s="305"/>
      <c r="X199" s="311"/>
      <c r="Y199" s="311" t="str">
        <f t="shared" si="32"/>
        <v>intern personeel</v>
      </c>
      <c r="Z199" s="311">
        <f t="shared" si="33"/>
        <v>0</v>
      </c>
      <c r="AA199" s="319">
        <f t="shared" si="37"/>
        <v>0</v>
      </c>
      <c r="AB199" s="320">
        <f t="shared" si="38"/>
        <v>0</v>
      </c>
      <c r="AC199" s="320">
        <f t="shared" si="39"/>
        <v>0</v>
      </c>
      <c r="AD199" s="321">
        <f t="shared" si="40"/>
        <v>0</v>
      </c>
      <c r="AE199" s="321">
        <f t="shared" si="41"/>
        <v>0</v>
      </c>
      <c r="AF199" s="319">
        <f t="shared" si="42"/>
        <v>0</v>
      </c>
      <c r="AG199" s="322">
        <f t="shared" si="43"/>
        <v>0</v>
      </c>
      <c r="AH199" s="323">
        <f t="shared" si="44"/>
        <v>0</v>
      </c>
      <c r="AI199" s="323">
        <f t="shared" si="34"/>
        <v>0</v>
      </c>
      <c r="AJ199" s="311"/>
      <c r="AK199" s="25"/>
      <c r="AL199" s="25"/>
      <c r="AM199" s="21"/>
      <c r="AN199" s="21"/>
      <c r="AO199" s="21"/>
      <c r="AP199" s="21"/>
      <c r="AQ199" s="21"/>
      <c r="AR199" s="21"/>
      <c r="AS199" s="21"/>
      <c r="AT199" s="21"/>
    </row>
    <row r="200" spans="2:46" x14ac:dyDescent="0.3">
      <c r="B200" s="76"/>
      <c r="C200" s="76"/>
      <c r="D200" s="301">
        <v>181</v>
      </c>
      <c r="E200" s="415"/>
      <c r="F200" s="313"/>
      <c r="G200" s="302"/>
      <c r="H200" s="302"/>
      <c r="I200" s="302"/>
      <c r="J200" s="314"/>
      <c r="K200" s="302" t="s">
        <v>47</v>
      </c>
      <c r="L200" s="315"/>
      <c r="M200" s="304" t="str">
        <f t="shared" si="30"/>
        <v/>
      </c>
      <c r="N200" s="315" t="s">
        <v>67</v>
      </c>
      <c r="O200" s="316"/>
      <c r="P200" s="316"/>
      <c r="Q200" s="317"/>
      <c r="R200" s="317"/>
      <c r="S200" s="304">
        <f t="shared" si="35"/>
        <v>0</v>
      </c>
      <c r="T200" s="315"/>
      <c r="U200" s="304">
        <f t="shared" si="36"/>
        <v>0</v>
      </c>
      <c r="V200" s="318">
        <f t="shared" si="31"/>
        <v>0</v>
      </c>
      <c r="W200" s="305"/>
      <c r="X200" s="311"/>
      <c r="Y200" s="311" t="str">
        <f t="shared" si="32"/>
        <v>intern personeel</v>
      </c>
      <c r="Z200" s="311">
        <f t="shared" si="33"/>
        <v>0</v>
      </c>
      <c r="AA200" s="319">
        <f t="shared" si="37"/>
        <v>0</v>
      </c>
      <c r="AB200" s="320">
        <f t="shared" si="38"/>
        <v>0</v>
      </c>
      <c r="AC200" s="320">
        <f t="shared" si="39"/>
        <v>0</v>
      </c>
      <c r="AD200" s="321">
        <f t="shared" si="40"/>
        <v>0</v>
      </c>
      <c r="AE200" s="321">
        <f t="shared" si="41"/>
        <v>0</v>
      </c>
      <c r="AF200" s="319">
        <f t="shared" si="42"/>
        <v>0</v>
      </c>
      <c r="AG200" s="322">
        <f t="shared" si="43"/>
        <v>0</v>
      </c>
      <c r="AH200" s="323">
        <f t="shared" si="44"/>
        <v>0</v>
      </c>
      <c r="AI200" s="323">
        <f t="shared" si="34"/>
        <v>0</v>
      </c>
      <c r="AJ200" s="311"/>
      <c r="AK200" s="25"/>
      <c r="AL200" s="25"/>
      <c r="AM200" s="21"/>
      <c r="AN200" s="21"/>
      <c r="AO200" s="21"/>
      <c r="AP200" s="21"/>
      <c r="AQ200" s="21"/>
      <c r="AR200" s="21"/>
      <c r="AS200" s="21"/>
      <c r="AT200" s="21"/>
    </row>
    <row r="201" spans="2:46" x14ac:dyDescent="0.3">
      <c r="B201" s="76"/>
      <c r="C201" s="76"/>
      <c r="D201" s="301">
        <v>182</v>
      </c>
      <c r="E201" s="415"/>
      <c r="F201" s="313"/>
      <c r="G201" s="302"/>
      <c r="H201" s="302"/>
      <c r="I201" s="302"/>
      <c r="J201" s="314"/>
      <c r="K201" s="302" t="s">
        <v>47</v>
      </c>
      <c r="L201" s="315"/>
      <c r="M201" s="304" t="str">
        <f t="shared" si="30"/>
        <v/>
      </c>
      <c r="N201" s="315" t="s">
        <v>67</v>
      </c>
      <c r="O201" s="316"/>
      <c r="P201" s="316"/>
      <c r="Q201" s="317"/>
      <c r="R201" s="317"/>
      <c r="S201" s="304">
        <f t="shared" si="35"/>
        <v>0</v>
      </c>
      <c r="T201" s="315"/>
      <c r="U201" s="304">
        <f t="shared" si="36"/>
        <v>0</v>
      </c>
      <c r="V201" s="318">
        <f t="shared" si="31"/>
        <v>0</v>
      </c>
      <c r="W201" s="305"/>
      <c r="X201" s="311"/>
      <c r="Y201" s="311" t="str">
        <f t="shared" si="32"/>
        <v>intern personeel</v>
      </c>
      <c r="Z201" s="311">
        <f t="shared" si="33"/>
        <v>0</v>
      </c>
      <c r="AA201" s="319">
        <f t="shared" si="37"/>
        <v>0</v>
      </c>
      <c r="AB201" s="320">
        <f t="shared" si="38"/>
        <v>0</v>
      </c>
      <c r="AC201" s="320">
        <f t="shared" si="39"/>
        <v>0</v>
      </c>
      <c r="AD201" s="321">
        <f t="shared" si="40"/>
        <v>0</v>
      </c>
      <c r="AE201" s="321">
        <f t="shared" si="41"/>
        <v>0</v>
      </c>
      <c r="AF201" s="319">
        <f t="shared" si="42"/>
        <v>0</v>
      </c>
      <c r="AG201" s="322">
        <f t="shared" si="43"/>
        <v>0</v>
      </c>
      <c r="AH201" s="323">
        <f t="shared" si="44"/>
        <v>0</v>
      </c>
      <c r="AI201" s="323">
        <f t="shared" si="34"/>
        <v>0</v>
      </c>
      <c r="AJ201" s="311"/>
      <c r="AK201" s="25"/>
      <c r="AL201" s="25"/>
      <c r="AM201" s="21"/>
      <c r="AN201" s="21"/>
      <c r="AO201" s="21"/>
      <c r="AP201" s="21"/>
      <c r="AQ201" s="21"/>
      <c r="AR201" s="21"/>
      <c r="AS201" s="21"/>
      <c r="AT201" s="21"/>
    </row>
    <row r="202" spans="2:46" x14ac:dyDescent="0.3">
      <c r="B202" s="76"/>
      <c r="C202" s="76"/>
      <c r="D202" s="301">
        <v>183</v>
      </c>
      <c r="E202" s="415"/>
      <c r="F202" s="313"/>
      <c r="G202" s="302"/>
      <c r="H202" s="302"/>
      <c r="I202" s="302"/>
      <c r="J202" s="314"/>
      <c r="K202" s="302" t="s">
        <v>47</v>
      </c>
      <c r="L202" s="315"/>
      <c r="M202" s="304" t="str">
        <f t="shared" si="30"/>
        <v/>
      </c>
      <c r="N202" s="315" t="s">
        <v>67</v>
      </c>
      <c r="O202" s="316"/>
      <c r="P202" s="316"/>
      <c r="Q202" s="317"/>
      <c r="R202" s="317"/>
      <c r="S202" s="304">
        <f t="shared" si="35"/>
        <v>0</v>
      </c>
      <c r="T202" s="315"/>
      <c r="U202" s="304">
        <f t="shared" si="36"/>
        <v>0</v>
      </c>
      <c r="V202" s="318">
        <f t="shared" si="31"/>
        <v>0</v>
      </c>
      <c r="W202" s="305"/>
      <c r="X202" s="311"/>
      <c r="Y202" s="311" t="str">
        <f t="shared" si="32"/>
        <v>intern personeel</v>
      </c>
      <c r="Z202" s="311">
        <f t="shared" si="33"/>
        <v>0</v>
      </c>
      <c r="AA202" s="319">
        <f t="shared" si="37"/>
        <v>0</v>
      </c>
      <c r="AB202" s="320">
        <f t="shared" si="38"/>
        <v>0</v>
      </c>
      <c r="AC202" s="320">
        <f t="shared" si="39"/>
        <v>0</v>
      </c>
      <c r="AD202" s="321">
        <f t="shared" si="40"/>
        <v>0</v>
      </c>
      <c r="AE202" s="321">
        <f t="shared" si="41"/>
        <v>0</v>
      </c>
      <c r="AF202" s="319">
        <f t="shared" si="42"/>
        <v>0</v>
      </c>
      <c r="AG202" s="322">
        <f t="shared" si="43"/>
        <v>0</v>
      </c>
      <c r="AH202" s="323">
        <f t="shared" si="44"/>
        <v>0</v>
      </c>
      <c r="AI202" s="323">
        <f t="shared" si="34"/>
        <v>0</v>
      </c>
      <c r="AJ202" s="311"/>
      <c r="AK202" s="25"/>
      <c r="AL202" s="25"/>
      <c r="AM202" s="21"/>
      <c r="AN202" s="21"/>
      <c r="AO202" s="21"/>
      <c r="AP202" s="21"/>
      <c r="AQ202" s="21"/>
      <c r="AR202" s="21"/>
      <c r="AS202" s="21"/>
      <c r="AT202" s="21"/>
    </row>
    <row r="203" spans="2:46" x14ac:dyDescent="0.3">
      <c r="B203" s="76"/>
      <c r="C203" s="76"/>
      <c r="D203" s="301">
        <v>184</v>
      </c>
      <c r="E203" s="415"/>
      <c r="F203" s="313"/>
      <c r="G203" s="302"/>
      <c r="H203" s="302"/>
      <c r="I203" s="302"/>
      <c r="J203" s="314"/>
      <c r="K203" s="302" t="s">
        <v>47</v>
      </c>
      <c r="L203" s="315"/>
      <c r="M203" s="304" t="str">
        <f t="shared" si="30"/>
        <v/>
      </c>
      <c r="N203" s="315" t="s">
        <v>67</v>
      </c>
      <c r="O203" s="316"/>
      <c r="P203" s="316"/>
      <c r="Q203" s="317"/>
      <c r="R203" s="317"/>
      <c r="S203" s="304">
        <f t="shared" si="35"/>
        <v>0</v>
      </c>
      <c r="T203" s="315"/>
      <c r="U203" s="304">
        <f t="shared" si="36"/>
        <v>0</v>
      </c>
      <c r="V203" s="318">
        <f t="shared" si="31"/>
        <v>0</v>
      </c>
      <c r="W203" s="305"/>
      <c r="X203" s="311"/>
      <c r="Y203" s="311" t="str">
        <f t="shared" si="32"/>
        <v>intern personeel</v>
      </c>
      <c r="Z203" s="311">
        <f t="shared" si="33"/>
        <v>0</v>
      </c>
      <c r="AA203" s="319">
        <f t="shared" si="37"/>
        <v>0</v>
      </c>
      <c r="AB203" s="320">
        <f t="shared" si="38"/>
        <v>0</v>
      </c>
      <c r="AC203" s="320">
        <f t="shared" si="39"/>
        <v>0</v>
      </c>
      <c r="AD203" s="321">
        <f t="shared" si="40"/>
        <v>0</v>
      </c>
      <c r="AE203" s="321">
        <f t="shared" si="41"/>
        <v>0</v>
      </c>
      <c r="AF203" s="319">
        <f t="shared" si="42"/>
        <v>0</v>
      </c>
      <c r="AG203" s="322">
        <f t="shared" si="43"/>
        <v>0</v>
      </c>
      <c r="AH203" s="323">
        <f t="shared" si="44"/>
        <v>0</v>
      </c>
      <c r="AI203" s="323">
        <f t="shared" si="34"/>
        <v>0</v>
      </c>
      <c r="AJ203" s="311"/>
      <c r="AK203" s="25"/>
      <c r="AL203" s="25"/>
      <c r="AM203" s="21"/>
      <c r="AN203" s="21"/>
      <c r="AO203" s="21"/>
      <c r="AP203" s="21"/>
      <c r="AQ203" s="21"/>
      <c r="AR203" s="21"/>
      <c r="AS203" s="21"/>
      <c r="AT203" s="21"/>
    </row>
    <row r="204" spans="2:46" x14ac:dyDescent="0.3">
      <c r="B204" s="76"/>
      <c r="C204" s="76"/>
      <c r="D204" s="301">
        <v>185</v>
      </c>
      <c r="E204" s="415"/>
      <c r="F204" s="313"/>
      <c r="G204" s="302"/>
      <c r="H204" s="302"/>
      <c r="I204" s="302"/>
      <c r="J204" s="314"/>
      <c r="K204" s="302" t="s">
        <v>47</v>
      </c>
      <c r="L204" s="315"/>
      <c r="M204" s="304" t="str">
        <f t="shared" si="30"/>
        <v/>
      </c>
      <c r="N204" s="315" t="s">
        <v>67</v>
      </c>
      <c r="O204" s="316"/>
      <c r="P204" s="316"/>
      <c r="Q204" s="317"/>
      <c r="R204" s="317"/>
      <c r="S204" s="304">
        <f t="shared" si="35"/>
        <v>0</v>
      </c>
      <c r="T204" s="315"/>
      <c r="U204" s="304">
        <f t="shared" si="36"/>
        <v>0</v>
      </c>
      <c r="V204" s="318">
        <f t="shared" si="31"/>
        <v>0</v>
      </c>
      <c r="W204" s="305"/>
      <c r="X204" s="311"/>
      <c r="Y204" s="311" t="str">
        <f t="shared" si="32"/>
        <v>intern personeel</v>
      </c>
      <c r="Z204" s="311">
        <f t="shared" si="33"/>
        <v>0</v>
      </c>
      <c r="AA204" s="319">
        <f t="shared" si="37"/>
        <v>0</v>
      </c>
      <c r="AB204" s="320">
        <f t="shared" si="38"/>
        <v>0</v>
      </c>
      <c r="AC204" s="320">
        <f t="shared" si="39"/>
        <v>0</v>
      </c>
      <c r="AD204" s="321">
        <f t="shared" si="40"/>
        <v>0</v>
      </c>
      <c r="AE204" s="321">
        <f t="shared" si="41"/>
        <v>0</v>
      </c>
      <c r="AF204" s="319">
        <f t="shared" si="42"/>
        <v>0</v>
      </c>
      <c r="AG204" s="322">
        <f t="shared" si="43"/>
        <v>0</v>
      </c>
      <c r="AH204" s="323">
        <f t="shared" si="44"/>
        <v>0</v>
      </c>
      <c r="AI204" s="323">
        <f t="shared" si="34"/>
        <v>0</v>
      </c>
      <c r="AJ204" s="311"/>
      <c r="AK204" s="25"/>
      <c r="AL204" s="25"/>
      <c r="AM204" s="21"/>
      <c r="AN204" s="21"/>
      <c r="AO204" s="21"/>
      <c r="AP204" s="21"/>
      <c r="AQ204" s="21"/>
      <c r="AR204" s="21"/>
      <c r="AS204" s="21"/>
      <c r="AT204" s="21"/>
    </row>
    <row r="205" spans="2:46" x14ac:dyDescent="0.3">
      <c r="B205" s="76"/>
      <c r="C205" s="76"/>
      <c r="D205" s="301">
        <v>186</v>
      </c>
      <c r="E205" s="415"/>
      <c r="F205" s="313"/>
      <c r="G205" s="302"/>
      <c r="H205" s="302"/>
      <c r="I205" s="302"/>
      <c r="J205" s="314"/>
      <c r="K205" s="302" t="s">
        <v>47</v>
      </c>
      <c r="L205" s="315"/>
      <c r="M205" s="304" t="str">
        <f t="shared" si="30"/>
        <v/>
      </c>
      <c r="N205" s="315" t="s">
        <v>67</v>
      </c>
      <c r="O205" s="316"/>
      <c r="P205" s="316"/>
      <c r="Q205" s="317"/>
      <c r="R205" s="317"/>
      <c r="S205" s="304">
        <f t="shared" si="35"/>
        <v>0</v>
      </c>
      <c r="T205" s="315"/>
      <c r="U205" s="304">
        <f t="shared" si="36"/>
        <v>0</v>
      </c>
      <c r="V205" s="318">
        <f t="shared" si="31"/>
        <v>0</v>
      </c>
      <c r="W205" s="305"/>
      <c r="X205" s="311"/>
      <c r="Y205" s="311" t="str">
        <f t="shared" si="32"/>
        <v>intern personeel</v>
      </c>
      <c r="Z205" s="311">
        <f t="shared" si="33"/>
        <v>0</v>
      </c>
      <c r="AA205" s="319">
        <f t="shared" si="37"/>
        <v>0</v>
      </c>
      <c r="AB205" s="320">
        <f t="shared" si="38"/>
        <v>0</v>
      </c>
      <c r="AC205" s="320">
        <f t="shared" si="39"/>
        <v>0</v>
      </c>
      <c r="AD205" s="321">
        <f t="shared" si="40"/>
        <v>0</v>
      </c>
      <c r="AE205" s="321">
        <f t="shared" si="41"/>
        <v>0</v>
      </c>
      <c r="AF205" s="319">
        <f t="shared" si="42"/>
        <v>0</v>
      </c>
      <c r="AG205" s="322">
        <f t="shared" si="43"/>
        <v>0</v>
      </c>
      <c r="AH205" s="323">
        <f t="shared" si="44"/>
        <v>0</v>
      </c>
      <c r="AI205" s="323">
        <f t="shared" si="34"/>
        <v>0</v>
      </c>
      <c r="AJ205" s="311"/>
      <c r="AK205" s="25"/>
      <c r="AL205" s="25"/>
      <c r="AM205" s="21"/>
      <c r="AN205" s="21"/>
      <c r="AO205" s="21"/>
      <c r="AP205" s="21"/>
      <c r="AQ205" s="21"/>
      <c r="AR205" s="21"/>
      <c r="AS205" s="21"/>
      <c r="AT205" s="21"/>
    </row>
    <row r="206" spans="2:46" x14ac:dyDescent="0.3">
      <c r="B206" s="76"/>
      <c r="C206" s="76"/>
      <c r="D206" s="301">
        <v>187</v>
      </c>
      <c r="E206" s="415"/>
      <c r="F206" s="313"/>
      <c r="G206" s="302"/>
      <c r="H206" s="302"/>
      <c r="I206" s="302"/>
      <c r="J206" s="314"/>
      <c r="K206" s="302" t="s">
        <v>47</v>
      </c>
      <c r="L206" s="315"/>
      <c r="M206" s="304" t="str">
        <f t="shared" si="30"/>
        <v/>
      </c>
      <c r="N206" s="315" t="s">
        <v>67</v>
      </c>
      <c r="O206" s="316"/>
      <c r="P206" s="316"/>
      <c r="Q206" s="317"/>
      <c r="R206" s="317"/>
      <c r="S206" s="304">
        <f t="shared" si="35"/>
        <v>0</v>
      </c>
      <c r="T206" s="315"/>
      <c r="U206" s="304">
        <f t="shared" si="36"/>
        <v>0</v>
      </c>
      <c r="V206" s="318">
        <f t="shared" si="31"/>
        <v>0</v>
      </c>
      <c r="W206" s="305"/>
      <c r="X206" s="311"/>
      <c r="Y206" s="311" t="str">
        <f t="shared" si="32"/>
        <v>intern personeel</v>
      </c>
      <c r="Z206" s="311">
        <f t="shared" si="33"/>
        <v>0</v>
      </c>
      <c r="AA206" s="319">
        <f t="shared" si="37"/>
        <v>0</v>
      </c>
      <c r="AB206" s="320">
        <f t="shared" si="38"/>
        <v>0</v>
      </c>
      <c r="AC206" s="320">
        <f t="shared" si="39"/>
        <v>0</v>
      </c>
      <c r="AD206" s="321">
        <f t="shared" si="40"/>
        <v>0</v>
      </c>
      <c r="AE206" s="321">
        <f t="shared" si="41"/>
        <v>0</v>
      </c>
      <c r="AF206" s="319">
        <f t="shared" si="42"/>
        <v>0</v>
      </c>
      <c r="AG206" s="322">
        <f t="shared" si="43"/>
        <v>0</v>
      </c>
      <c r="AH206" s="323">
        <f t="shared" si="44"/>
        <v>0</v>
      </c>
      <c r="AI206" s="323">
        <f t="shared" si="34"/>
        <v>0</v>
      </c>
      <c r="AJ206" s="311"/>
      <c r="AK206" s="25"/>
      <c r="AL206" s="25"/>
      <c r="AM206" s="21"/>
      <c r="AN206" s="21"/>
      <c r="AO206" s="21"/>
      <c r="AP206" s="21"/>
      <c r="AQ206" s="21"/>
      <c r="AR206" s="21"/>
      <c r="AS206" s="21"/>
      <c r="AT206" s="21"/>
    </row>
    <row r="207" spans="2:46" x14ac:dyDescent="0.3">
      <c r="B207" s="76"/>
      <c r="C207" s="76"/>
      <c r="D207" s="301">
        <v>188</v>
      </c>
      <c r="E207" s="415"/>
      <c r="F207" s="313"/>
      <c r="G207" s="302"/>
      <c r="H207" s="302"/>
      <c r="I207" s="302"/>
      <c r="J207" s="314"/>
      <c r="K207" s="302" t="s">
        <v>47</v>
      </c>
      <c r="L207" s="315"/>
      <c r="M207" s="304" t="str">
        <f t="shared" si="30"/>
        <v/>
      </c>
      <c r="N207" s="315" t="s">
        <v>67</v>
      </c>
      <c r="O207" s="316"/>
      <c r="P207" s="316"/>
      <c r="Q207" s="317"/>
      <c r="R207" s="317"/>
      <c r="S207" s="304">
        <f t="shared" si="35"/>
        <v>0</v>
      </c>
      <c r="T207" s="315"/>
      <c r="U207" s="304">
        <f t="shared" si="36"/>
        <v>0</v>
      </c>
      <c r="V207" s="318">
        <f t="shared" si="31"/>
        <v>0</v>
      </c>
      <c r="W207" s="305"/>
      <c r="X207" s="311"/>
      <c r="Y207" s="311" t="str">
        <f t="shared" si="32"/>
        <v>intern personeel</v>
      </c>
      <c r="Z207" s="311">
        <f t="shared" si="33"/>
        <v>0</v>
      </c>
      <c r="AA207" s="319">
        <f t="shared" si="37"/>
        <v>0</v>
      </c>
      <c r="AB207" s="320">
        <f t="shared" si="38"/>
        <v>0</v>
      </c>
      <c r="AC207" s="320">
        <f t="shared" si="39"/>
        <v>0</v>
      </c>
      <c r="AD207" s="321">
        <f t="shared" si="40"/>
        <v>0</v>
      </c>
      <c r="AE207" s="321">
        <f t="shared" si="41"/>
        <v>0</v>
      </c>
      <c r="AF207" s="319">
        <f t="shared" si="42"/>
        <v>0</v>
      </c>
      <c r="AG207" s="322">
        <f t="shared" si="43"/>
        <v>0</v>
      </c>
      <c r="AH207" s="323">
        <f t="shared" si="44"/>
        <v>0</v>
      </c>
      <c r="AI207" s="323">
        <f t="shared" si="34"/>
        <v>0</v>
      </c>
      <c r="AJ207" s="311"/>
      <c r="AK207" s="25"/>
      <c r="AL207" s="25"/>
      <c r="AM207" s="21"/>
      <c r="AN207" s="21"/>
      <c r="AO207" s="21"/>
      <c r="AP207" s="21"/>
      <c r="AQ207" s="21"/>
      <c r="AR207" s="21"/>
      <c r="AS207" s="21"/>
      <c r="AT207" s="21"/>
    </row>
    <row r="208" spans="2:46" x14ac:dyDescent="0.3">
      <c r="B208" s="76"/>
      <c r="C208" s="76"/>
      <c r="D208" s="301">
        <v>189</v>
      </c>
      <c r="E208" s="415"/>
      <c r="F208" s="313"/>
      <c r="G208" s="302"/>
      <c r="H208" s="302"/>
      <c r="I208" s="302"/>
      <c r="J208" s="314"/>
      <c r="K208" s="302" t="s">
        <v>47</v>
      </c>
      <c r="L208" s="315"/>
      <c r="M208" s="304" t="str">
        <f t="shared" si="30"/>
        <v/>
      </c>
      <c r="N208" s="315" t="s">
        <v>67</v>
      </c>
      <c r="O208" s="316"/>
      <c r="P208" s="316"/>
      <c r="Q208" s="317"/>
      <c r="R208" s="317"/>
      <c r="S208" s="304">
        <f t="shared" si="35"/>
        <v>0</v>
      </c>
      <c r="T208" s="315"/>
      <c r="U208" s="304">
        <f t="shared" si="36"/>
        <v>0</v>
      </c>
      <c r="V208" s="318">
        <f t="shared" si="31"/>
        <v>0</v>
      </c>
      <c r="W208" s="305"/>
      <c r="X208" s="311"/>
      <c r="Y208" s="311" t="str">
        <f t="shared" si="32"/>
        <v>intern personeel</v>
      </c>
      <c r="Z208" s="311">
        <f t="shared" si="33"/>
        <v>0</v>
      </c>
      <c r="AA208" s="319">
        <f t="shared" si="37"/>
        <v>0</v>
      </c>
      <c r="AB208" s="320">
        <f t="shared" si="38"/>
        <v>0</v>
      </c>
      <c r="AC208" s="320">
        <f t="shared" si="39"/>
        <v>0</v>
      </c>
      <c r="AD208" s="321">
        <f t="shared" si="40"/>
        <v>0</v>
      </c>
      <c r="AE208" s="321">
        <f t="shared" si="41"/>
        <v>0</v>
      </c>
      <c r="AF208" s="319">
        <f t="shared" si="42"/>
        <v>0</v>
      </c>
      <c r="AG208" s="322">
        <f t="shared" si="43"/>
        <v>0</v>
      </c>
      <c r="AH208" s="323">
        <f t="shared" si="44"/>
        <v>0</v>
      </c>
      <c r="AI208" s="323">
        <f t="shared" si="34"/>
        <v>0</v>
      </c>
      <c r="AJ208" s="311"/>
      <c r="AK208" s="25"/>
      <c r="AL208" s="25"/>
      <c r="AM208" s="21"/>
      <c r="AN208" s="21"/>
      <c r="AO208" s="21"/>
      <c r="AP208" s="21"/>
      <c r="AQ208" s="21"/>
      <c r="AR208" s="21"/>
      <c r="AS208" s="21"/>
      <c r="AT208" s="21"/>
    </row>
    <row r="209" spans="2:46" x14ac:dyDescent="0.3">
      <c r="B209" s="76"/>
      <c r="C209" s="76"/>
      <c r="D209" s="301">
        <v>190</v>
      </c>
      <c r="E209" s="415"/>
      <c r="F209" s="313"/>
      <c r="G209" s="302"/>
      <c r="H209" s="302"/>
      <c r="I209" s="302"/>
      <c r="J209" s="314"/>
      <c r="K209" s="302" t="s">
        <v>47</v>
      </c>
      <c r="L209" s="315"/>
      <c r="M209" s="304" t="str">
        <f t="shared" si="30"/>
        <v/>
      </c>
      <c r="N209" s="315" t="s">
        <v>67</v>
      </c>
      <c r="O209" s="316"/>
      <c r="P209" s="316"/>
      <c r="Q209" s="317"/>
      <c r="R209" s="317"/>
      <c r="S209" s="304">
        <f t="shared" si="35"/>
        <v>0</v>
      </c>
      <c r="T209" s="315"/>
      <c r="U209" s="304">
        <f t="shared" si="36"/>
        <v>0</v>
      </c>
      <c r="V209" s="318">
        <f t="shared" si="31"/>
        <v>0</v>
      </c>
      <c r="W209" s="305"/>
      <c r="X209" s="311"/>
      <c r="Y209" s="311" t="str">
        <f t="shared" si="32"/>
        <v>intern personeel</v>
      </c>
      <c r="Z209" s="311">
        <f t="shared" si="33"/>
        <v>0</v>
      </c>
      <c r="AA209" s="319">
        <f t="shared" si="37"/>
        <v>0</v>
      </c>
      <c r="AB209" s="320">
        <f t="shared" si="38"/>
        <v>0</v>
      </c>
      <c r="AC209" s="320">
        <f t="shared" si="39"/>
        <v>0</v>
      </c>
      <c r="AD209" s="321">
        <f t="shared" si="40"/>
        <v>0</v>
      </c>
      <c r="AE209" s="321">
        <f t="shared" si="41"/>
        <v>0</v>
      </c>
      <c r="AF209" s="319">
        <f t="shared" si="42"/>
        <v>0</v>
      </c>
      <c r="AG209" s="322">
        <f t="shared" si="43"/>
        <v>0</v>
      </c>
      <c r="AH209" s="323">
        <f t="shared" si="44"/>
        <v>0</v>
      </c>
      <c r="AI209" s="323">
        <f t="shared" si="34"/>
        <v>0</v>
      </c>
      <c r="AJ209" s="311"/>
      <c r="AK209" s="25"/>
      <c r="AL209" s="25"/>
      <c r="AM209" s="21"/>
      <c r="AN209" s="21"/>
      <c r="AO209" s="21"/>
      <c r="AP209" s="21"/>
      <c r="AQ209" s="21"/>
      <c r="AR209" s="21"/>
      <c r="AS209" s="21"/>
      <c r="AT209" s="21"/>
    </row>
    <row r="210" spans="2:46" x14ac:dyDescent="0.3">
      <c r="B210" s="76"/>
      <c r="C210" s="76"/>
      <c r="D210" s="301">
        <v>191</v>
      </c>
      <c r="E210" s="415"/>
      <c r="F210" s="313"/>
      <c r="G210" s="302"/>
      <c r="H210" s="302"/>
      <c r="I210" s="302"/>
      <c r="J210" s="314"/>
      <c r="K210" s="302" t="s">
        <v>47</v>
      </c>
      <c r="L210" s="315"/>
      <c r="M210" s="304" t="str">
        <f t="shared" si="30"/>
        <v/>
      </c>
      <c r="N210" s="315" t="s">
        <v>67</v>
      </c>
      <c r="O210" s="316"/>
      <c r="P210" s="316"/>
      <c r="Q210" s="317"/>
      <c r="R210" s="317"/>
      <c r="S210" s="304">
        <f t="shared" si="35"/>
        <v>0</v>
      </c>
      <c r="T210" s="315"/>
      <c r="U210" s="304">
        <f t="shared" si="36"/>
        <v>0</v>
      </c>
      <c r="V210" s="318">
        <f t="shared" si="31"/>
        <v>0</v>
      </c>
      <c r="W210" s="305"/>
      <c r="X210" s="311"/>
      <c r="Y210" s="311" t="str">
        <f t="shared" si="32"/>
        <v>intern personeel</v>
      </c>
      <c r="Z210" s="311">
        <f t="shared" si="33"/>
        <v>0</v>
      </c>
      <c r="AA210" s="319">
        <f t="shared" si="37"/>
        <v>0</v>
      </c>
      <c r="AB210" s="320">
        <f t="shared" si="38"/>
        <v>0</v>
      </c>
      <c r="AC210" s="320">
        <f t="shared" si="39"/>
        <v>0</v>
      </c>
      <c r="AD210" s="321">
        <f t="shared" si="40"/>
        <v>0</v>
      </c>
      <c r="AE210" s="321">
        <f t="shared" si="41"/>
        <v>0</v>
      </c>
      <c r="AF210" s="319">
        <f t="shared" si="42"/>
        <v>0</v>
      </c>
      <c r="AG210" s="322">
        <f t="shared" si="43"/>
        <v>0</v>
      </c>
      <c r="AH210" s="323">
        <f t="shared" si="44"/>
        <v>0</v>
      </c>
      <c r="AI210" s="323">
        <f t="shared" si="34"/>
        <v>0</v>
      </c>
      <c r="AJ210" s="311"/>
      <c r="AK210" s="25"/>
      <c r="AL210" s="25"/>
      <c r="AM210" s="21"/>
      <c r="AN210" s="21"/>
      <c r="AO210" s="21"/>
      <c r="AP210" s="21"/>
      <c r="AQ210" s="21"/>
      <c r="AR210" s="21"/>
      <c r="AS210" s="21"/>
      <c r="AT210" s="21"/>
    </row>
    <row r="211" spans="2:46" x14ac:dyDescent="0.3">
      <c r="B211" s="76"/>
      <c r="C211" s="76"/>
      <c r="D211" s="301">
        <v>192</v>
      </c>
      <c r="E211" s="415"/>
      <c r="F211" s="313"/>
      <c r="G211" s="302"/>
      <c r="H211" s="302"/>
      <c r="I211" s="302"/>
      <c r="J211" s="314"/>
      <c r="K211" s="302" t="s">
        <v>47</v>
      </c>
      <c r="L211" s="315"/>
      <c r="M211" s="304" t="str">
        <f t="shared" si="30"/>
        <v/>
      </c>
      <c r="N211" s="315" t="s">
        <v>67</v>
      </c>
      <c r="O211" s="316"/>
      <c r="P211" s="316"/>
      <c r="Q211" s="317"/>
      <c r="R211" s="317"/>
      <c r="S211" s="304">
        <f t="shared" si="35"/>
        <v>0</v>
      </c>
      <c r="T211" s="315"/>
      <c r="U211" s="304">
        <f t="shared" si="36"/>
        <v>0</v>
      </c>
      <c r="V211" s="318">
        <f t="shared" si="31"/>
        <v>0</v>
      </c>
      <c r="W211" s="305"/>
      <c r="X211" s="311"/>
      <c r="Y211" s="311" t="str">
        <f t="shared" si="32"/>
        <v>intern personeel</v>
      </c>
      <c r="Z211" s="311">
        <f t="shared" si="33"/>
        <v>0</v>
      </c>
      <c r="AA211" s="319">
        <f t="shared" si="37"/>
        <v>0</v>
      </c>
      <c r="AB211" s="320">
        <f t="shared" si="38"/>
        <v>0</v>
      </c>
      <c r="AC211" s="320">
        <f t="shared" si="39"/>
        <v>0</v>
      </c>
      <c r="AD211" s="321">
        <f t="shared" si="40"/>
        <v>0</v>
      </c>
      <c r="AE211" s="321">
        <f t="shared" si="41"/>
        <v>0</v>
      </c>
      <c r="AF211" s="319">
        <f t="shared" si="42"/>
        <v>0</v>
      </c>
      <c r="AG211" s="322">
        <f t="shared" si="43"/>
        <v>0</v>
      </c>
      <c r="AH211" s="323">
        <f t="shared" si="44"/>
        <v>0</v>
      </c>
      <c r="AI211" s="323">
        <f t="shared" si="34"/>
        <v>0</v>
      </c>
      <c r="AJ211" s="311"/>
      <c r="AK211" s="25"/>
      <c r="AL211" s="25"/>
      <c r="AM211" s="21"/>
      <c r="AN211" s="21"/>
      <c r="AO211" s="21"/>
      <c r="AP211" s="21"/>
      <c r="AQ211" s="21"/>
      <c r="AR211" s="21"/>
      <c r="AS211" s="21"/>
      <c r="AT211" s="21"/>
    </row>
    <row r="212" spans="2:46" x14ac:dyDescent="0.3">
      <c r="B212" s="76"/>
      <c r="C212" s="76"/>
      <c r="D212" s="301">
        <v>193</v>
      </c>
      <c r="E212" s="415"/>
      <c r="F212" s="313"/>
      <c r="G212" s="302"/>
      <c r="H212" s="302"/>
      <c r="I212" s="302"/>
      <c r="J212" s="314"/>
      <c r="K212" s="302" t="s">
        <v>47</v>
      </c>
      <c r="L212" s="315"/>
      <c r="M212" s="304" t="str">
        <f t="shared" ref="M212:M275" si="45">IF(K212="","",IF(L212="","",IF(K212="managementvennootschap",100,IF(K212="zelfstandige",IF(L212&gt;$Y$3,100,IF(L212&gt;=0,L212/1720)),IF(L212&gt;$Y$1,100,IF(L212&gt;=0,L212*0.012,""))))))</f>
        <v/>
      </c>
      <c r="N212" s="315" t="s">
        <v>67</v>
      </c>
      <c r="O212" s="316"/>
      <c r="P212" s="316"/>
      <c r="Q212" s="317"/>
      <c r="R212" s="317"/>
      <c r="S212" s="304">
        <f t="shared" si="35"/>
        <v>0</v>
      </c>
      <c r="T212" s="315"/>
      <c r="U212" s="304">
        <f t="shared" si="36"/>
        <v>0</v>
      </c>
      <c r="V212" s="318">
        <f t="shared" ref="V212:V275" si="46">IF(OR(K212="",L212=""),0,IF(U212&gt;0,M212*U212,0))</f>
        <v>0</v>
      </c>
      <c r="W212" s="305"/>
      <c r="X212" s="311"/>
      <c r="Y212" s="311" t="str">
        <f t="shared" ref="Y212:Y275" si="47">K212</f>
        <v>intern personeel</v>
      </c>
      <c r="Z212" s="311">
        <f t="shared" ref="Z212:Z275" si="48">L212</f>
        <v>0</v>
      </c>
      <c r="AA212" s="319">
        <f t="shared" si="37"/>
        <v>0</v>
      </c>
      <c r="AB212" s="320">
        <f t="shared" si="38"/>
        <v>0</v>
      </c>
      <c r="AC212" s="320">
        <f t="shared" si="39"/>
        <v>0</v>
      </c>
      <c r="AD212" s="321">
        <f t="shared" si="40"/>
        <v>0</v>
      </c>
      <c r="AE212" s="321">
        <f t="shared" si="41"/>
        <v>0</v>
      </c>
      <c r="AF212" s="319">
        <f t="shared" si="42"/>
        <v>0</v>
      </c>
      <c r="AG212" s="322">
        <f t="shared" si="43"/>
        <v>0</v>
      </c>
      <c r="AH212" s="323">
        <f t="shared" si="44"/>
        <v>0</v>
      </c>
      <c r="AI212" s="323">
        <f t="shared" ref="AI212:AI275" si="49">IF(OR(Y212="",Z212=""),0,IF(AH212&gt;0,AA212*AH212,0))</f>
        <v>0</v>
      </c>
      <c r="AJ212" s="311"/>
      <c r="AK212" s="25"/>
      <c r="AL212" s="25"/>
      <c r="AM212" s="21"/>
      <c r="AN212" s="21"/>
      <c r="AO212" s="21"/>
      <c r="AP212" s="21"/>
      <c r="AQ212" s="21"/>
      <c r="AR212" s="21"/>
      <c r="AS212" s="21"/>
      <c r="AT212" s="21"/>
    </row>
    <row r="213" spans="2:46" x14ac:dyDescent="0.3">
      <c r="B213" s="76"/>
      <c r="C213" s="76"/>
      <c r="D213" s="301">
        <v>194</v>
      </c>
      <c r="E213" s="415"/>
      <c r="F213" s="313"/>
      <c r="G213" s="302"/>
      <c r="H213" s="302"/>
      <c r="I213" s="302"/>
      <c r="J213" s="314"/>
      <c r="K213" s="302" t="s">
        <v>47</v>
      </c>
      <c r="L213" s="315"/>
      <c r="M213" s="304" t="str">
        <f t="shared" si="45"/>
        <v/>
      </c>
      <c r="N213" s="315" t="s">
        <v>67</v>
      </c>
      <c r="O213" s="316"/>
      <c r="P213" s="316"/>
      <c r="Q213" s="317"/>
      <c r="R213" s="317"/>
      <c r="S213" s="304">
        <f t="shared" ref="S213:S276" si="50">IF(OR(N213="nee",M213="",O213="",P213="",Q213="",R213=""),0,(DATEDIF(Q213,R213+1,"m")*1720/12+DATEDIF(Q213,R213+1,"md")*1720/365)*O213*P213)</f>
        <v>0</v>
      </c>
      <c r="T213" s="315"/>
      <c r="U213" s="304">
        <f t="shared" ref="U213:U276" si="51">IF(AND(S213="",T213=""),0,S213+T213)</f>
        <v>0</v>
      </c>
      <c r="V213" s="318">
        <f t="shared" si="46"/>
        <v>0</v>
      </c>
      <c r="W213" s="305"/>
      <c r="X213" s="311"/>
      <c r="Y213" s="311" t="str">
        <f t="shared" si="47"/>
        <v>intern personeel</v>
      </c>
      <c r="Z213" s="311">
        <f t="shared" si="48"/>
        <v>0</v>
      </c>
      <c r="AA213" s="319">
        <f t="shared" ref="AA213:AA276" si="52">IF(Y213="","",IF(Z213="","",IF(Y213="managementvennootschap",100,IF(Y213="zelfstandige",IF(Z213&gt;$Y$3,100,IF(Z213&gt;=0,Z213/1720)),IF(Z213&gt;$Y$1,100,IF(Z213&gt;=0,Z213*0.012,""))))))</f>
        <v>0</v>
      </c>
      <c r="AB213" s="320">
        <f t="shared" ref="AB213:AB276" si="53">O213</f>
        <v>0</v>
      </c>
      <c r="AC213" s="320">
        <f t="shared" ref="AC213:AC276" si="54">P213</f>
        <v>0</v>
      </c>
      <c r="AD213" s="321">
        <f t="shared" ref="AD213:AD276" si="55">Q213</f>
        <v>0</v>
      </c>
      <c r="AE213" s="321">
        <f t="shared" ref="AE213:AE276" si="56">R213</f>
        <v>0</v>
      </c>
      <c r="AF213" s="319">
        <f t="shared" ref="AF213:AF276" si="57">(DATEDIF(AD213,AE213+1,"m")*1720/12+DATEDIF(AD213,AE213+1,"md")*1720/365)*AB213*AC213</f>
        <v>0</v>
      </c>
      <c r="AG213" s="322">
        <f t="shared" ref="AG213:AG276" si="58">T213</f>
        <v>0</v>
      </c>
      <c r="AH213" s="323">
        <f t="shared" ref="AH213:AH276" si="59">AF213+AG213</f>
        <v>0</v>
      </c>
      <c r="AI213" s="323">
        <f t="shared" si="49"/>
        <v>0</v>
      </c>
      <c r="AJ213" s="311"/>
      <c r="AK213" s="25"/>
      <c r="AL213" s="25"/>
      <c r="AM213" s="21"/>
      <c r="AN213" s="21"/>
      <c r="AO213" s="21"/>
      <c r="AP213" s="21"/>
      <c r="AQ213" s="21"/>
      <c r="AR213" s="21"/>
      <c r="AS213" s="21"/>
      <c r="AT213" s="21"/>
    </row>
    <row r="214" spans="2:46" x14ac:dyDescent="0.3">
      <c r="B214" s="76"/>
      <c r="C214" s="76"/>
      <c r="D214" s="301">
        <v>195</v>
      </c>
      <c r="E214" s="415"/>
      <c r="F214" s="313"/>
      <c r="G214" s="302"/>
      <c r="H214" s="302"/>
      <c r="I214" s="302"/>
      <c r="J214" s="314"/>
      <c r="K214" s="302" t="s">
        <v>47</v>
      </c>
      <c r="L214" s="315"/>
      <c r="M214" s="304" t="str">
        <f t="shared" si="45"/>
        <v/>
      </c>
      <c r="N214" s="315" t="s">
        <v>67</v>
      </c>
      <c r="O214" s="316"/>
      <c r="P214" s="316"/>
      <c r="Q214" s="317"/>
      <c r="R214" s="317"/>
      <c r="S214" s="304">
        <f t="shared" si="50"/>
        <v>0</v>
      </c>
      <c r="T214" s="315"/>
      <c r="U214" s="304">
        <f t="shared" si="51"/>
        <v>0</v>
      </c>
      <c r="V214" s="318">
        <f t="shared" si="46"/>
        <v>0</v>
      </c>
      <c r="W214" s="305"/>
      <c r="X214" s="311"/>
      <c r="Y214" s="311" t="str">
        <f t="shared" si="47"/>
        <v>intern personeel</v>
      </c>
      <c r="Z214" s="311">
        <f t="shared" si="48"/>
        <v>0</v>
      </c>
      <c r="AA214" s="319">
        <f t="shared" si="52"/>
        <v>0</v>
      </c>
      <c r="AB214" s="320">
        <f t="shared" si="53"/>
        <v>0</v>
      </c>
      <c r="AC214" s="320">
        <f t="shared" si="54"/>
        <v>0</v>
      </c>
      <c r="AD214" s="321">
        <f t="shared" si="55"/>
        <v>0</v>
      </c>
      <c r="AE214" s="321">
        <f t="shared" si="56"/>
        <v>0</v>
      </c>
      <c r="AF214" s="319">
        <f t="shared" si="57"/>
        <v>0</v>
      </c>
      <c r="AG214" s="322">
        <f t="shared" si="58"/>
        <v>0</v>
      </c>
      <c r="AH214" s="323">
        <f t="shared" si="59"/>
        <v>0</v>
      </c>
      <c r="AI214" s="323">
        <f t="shared" si="49"/>
        <v>0</v>
      </c>
      <c r="AJ214" s="311"/>
      <c r="AK214" s="25"/>
      <c r="AL214" s="25"/>
      <c r="AM214" s="21"/>
      <c r="AN214" s="21"/>
      <c r="AO214" s="21"/>
      <c r="AP214" s="21"/>
      <c r="AQ214" s="21"/>
      <c r="AR214" s="21"/>
      <c r="AS214" s="21"/>
      <c r="AT214" s="21"/>
    </row>
    <row r="215" spans="2:46" x14ac:dyDescent="0.3">
      <c r="B215" s="76"/>
      <c r="C215" s="76"/>
      <c r="D215" s="301">
        <v>196</v>
      </c>
      <c r="E215" s="415"/>
      <c r="F215" s="313"/>
      <c r="G215" s="302"/>
      <c r="H215" s="302"/>
      <c r="I215" s="302"/>
      <c r="J215" s="314"/>
      <c r="K215" s="302" t="s">
        <v>47</v>
      </c>
      <c r="L215" s="315"/>
      <c r="M215" s="304" t="str">
        <f t="shared" si="45"/>
        <v/>
      </c>
      <c r="N215" s="315" t="s">
        <v>67</v>
      </c>
      <c r="O215" s="316"/>
      <c r="P215" s="316"/>
      <c r="Q215" s="317"/>
      <c r="R215" s="317"/>
      <c r="S215" s="304">
        <f t="shared" si="50"/>
        <v>0</v>
      </c>
      <c r="T215" s="315"/>
      <c r="U215" s="304">
        <f t="shared" si="51"/>
        <v>0</v>
      </c>
      <c r="V215" s="318">
        <f t="shared" si="46"/>
        <v>0</v>
      </c>
      <c r="W215" s="305"/>
      <c r="X215" s="311"/>
      <c r="Y215" s="311" t="str">
        <f t="shared" si="47"/>
        <v>intern personeel</v>
      </c>
      <c r="Z215" s="311">
        <f t="shared" si="48"/>
        <v>0</v>
      </c>
      <c r="AA215" s="319">
        <f t="shared" si="52"/>
        <v>0</v>
      </c>
      <c r="AB215" s="320">
        <f t="shared" si="53"/>
        <v>0</v>
      </c>
      <c r="AC215" s="320">
        <f t="shared" si="54"/>
        <v>0</v>
      </c>
      <c r="AD215" s="321">
        <f t="shared" si="55"/>
        <v>0</v>
      </c>
      <c r="AE215" s="321">
        <f t="shared" si="56"/>
        <v>0</v>
      </c>
      <c r="AF215" s="319">
        <f t="shared" si="57"/>
        <v>0</v>
      </c>
      <c r="AG215" s="322">
        <f t="shared" si="58"/>
        <v>0</v>
      </c>
      <c r="AH215" s="323">
        <f t="shared" si="59"/>
        <v>0</v>
      </c>
      <c r="AI215" s="323">
        <f t="shared" si="49"/>
        <v>0</v>
      </c>
      <c r="AJ215" s="311"/>
      <c r="AK215" s="25"/>
      <c r="AL215" s="25"/>
      <c r="AM215" s="21"/>
      <c r="AN215" s="21"/>
      <c r="AO215" s="21"/>
      <c r="AP215" s="21"/>
      <c r="AQ215" s="21"/>
      <c r="AR215" s="21"/>
      <c r="AS215" s="21"/>
      <c r="AT215" s="21"/>
    </row>
    <row r="216" spans="2:46" x14ac:dyDescent="0.3">
      <c r="B216" s="76"/>
      <c r="C216" s="76"/>
      <c r="D216" s="301">
        <v>197</v>
      </c>
      <c r="E216" s="415"/>
      <c r="F216" s="313"/>
      <c r="G216" s="302"/>
      <c r="H216" s="302"/>
      <c r="I216" s="302"/>
      <c r="J216" s="314"/>
      <c r="K216" s="302" t="s">
        <v>47</v>
      </c>
      <c r="L216" s="315"/>
      <c r="M216" s="304" t="str">
        <f t="shared" si="45"/>
        <v/>
      </c>
      <c r="N216" s="315" t="s">
        <v>67</v>
      </c>
      <c r="O216" s="316"/>
      <c r="P216" s="316"/>
      <c r="Q216" s="317"/>
      <c r="R216" s="317"/>
      <c r="S216" s="304">
        <f t="shared" si="50"/>
        <v>0</v>
      </c>
      <c r="T216" s="315"/>
      <c r="U216" s="304">
        <f t="shared" si="51"/>
        <v>0</v>
      </c>
      <c r="V216" s="318">
        <f t="shared" si="46"/>
        <v>0</v>
      </c>
      <c r="W216" s="305"/>
      <c r="X216" s="311"/>
      <c r="Y216" s="311" t="str">
        <f t="shared" si="47"/>
        <v>intern personeel</v>
      </c>
      <c r="Z216" s="311">
        <f t="shared" si="48"/>
        <v>0</v>
      </c>
      <c r="AA216" s="319">
        <f t="shared" si="52"/>
        <v>0</v>
      </c>
      <c r="AB216" s="320">
        <f t="shared" si="53"/>
        <v>0</v>
      </c>
      <c r="AC216" s="320">
        <f t="shared" si="54"/>
        <v>0</v>
      </c>
      <c r="AD216" s="321">
        <f t="shared" si="55"/>
        <v>0</v>
      </c>
      <c r="AE216" s="321">
        <f t="shared" si="56"/>
        <v>0</v>
      </c>
      <c r="AF216" s="319">
        <f t="shared" si="57"/>
        <v>0</v>
      </c>
      <c r="AG216" s="322">
        <f t="shared" si="58"/>
        <v>0</v>
      </c>
      <c r="AH216" s="323">
        <f t="shared" si="59"/>
        <v>0</v>
      </c>
      <c r="AI216" s="323">
        <f t="shared" si="49"/>
        <v>0</v>
      </c>
      <c r="AJ216" s="311"/>
      <c r="AK216" s="25"/>
      <c r="AL216" s="25"/>
      <c r="AM216" s="21"/>
      <c r="AN216" s="21"/>
      <c r="AO216" s="21"/>
      <c r="AP216" s="21"/>
      <c r="AQ216" s="21"/>
      <c r="AR216" s="21"/>
      <c r="AS216" s="21"/>
      <c r="AT216" s="21"/>
    </row>
    <row r="217" spans="2:46" x14ac:dyDescent="0.3">
      <c r="B217" s="76"/>
      <c r="C217" s="76"/>
      <c r="D217" s="301">
        <v>198</v>
      </c>
      <c r="E217" s="415"/>
      <c r="F217" s="313"/>
      <c r="G217" s="302"/>
      <c r="H217" s="302"/>
      <c r="I217" s="302"/>
      <c r="J217" s="314"/>
      <c r="K217" s="302" t="s">
        <v>47</v>
      </c>
      <c r="L217" s="315"/>
      <c r="M217" s="304" t="str">
        <f t="shared" si="45"/>
        <v/>
      </c>
      <c r="N217" s="315" t="s">
        <v>67</v>
      </c>
      <c r="O217" s="316"/>
      <c r="P217" s="316"/>
      <c r="Q217" s="317"/>
      <c r="R217" s="317"/>
      <c r="S217" s="304">
        <f t="shared" si="50"/>
        <v>0</v>
      </c>
      <c r="T217" s="315"/>
      <c r="U217" s="304">
        <f t="shared" si="51"/>
        <v>0</v>
      </c>
      <c r="V217" s="318">
        <f t="shared" si="46"/>
        <v>0</v>
      </c>
      <c r="W217" s="305"/>
      <c r="X217" s="311"/>
      <c r="Y217" s="311" t="str">
        <f t="shared" si="47"/>
        <v>intern personeel</v>
      </c>
      <c r="Z217" s="311">
        <f t="shared" si="48"/>
        <v>0</v>
      </c>
      <c r="AA217" s="319">
        <f t="shared" si="52"/>
        <v>0</v>
      </c>
      <c r="AB217" s="320">
        <f t="shared" si="53"/>
        <v>0</v>
      </c>
      <c r="AC217" s="320">
        <f t="shared" si="54"/>
        <v>0</v>
      </c>
      <c r="AD217" s="321">
        <f t="shared" si="55"/>
        <v>0</v>
      </c>
      <c r="AE217" s="321">
        <f t="shared" si="56"/>
        <v>0</v>
      </c>
      <c r="AF217" s="319">
        <f t="shared" si="57"/>
        <v>0</v>
      </c>
      <c r="AG217" s="322">
        <f t="shared" si="58"/>
        <v>0</v>
      </c>
      <c r="AH217" s="323">
        <f t="shared" si="59"/>
        <v>0</v>
      </c>
      <c r="AI217" s="323">
        <f t="shared" si="49"/>
        <v>0</v>
      </c>
      <c r="AJ217" s="311"/>
      <c r="AK217" s="25"/>
      <c r="AL217" s="25"/>
      <c r="AM217" s="21"/>
      <c r="AN217" s="21"/>
      <c r="AO217" s="21"/>
      <c r="AP217" s="21"/>
      <c r="AQ217" s="21"/>
      <c r="AR217" s="21"/>
      <c r="AS217" s="21"/>
      <c r="AT217" s="21"/>
    </row>
    <row r="218" spans="2:46" x14ac:dyDescent="0.3">
      <c r="B218" s="76"/>
      <c r="C218" s="76"/>
      <c r="D218" s="301">
        <v>199</v>
      </c>
      <c r="E218" s="415"/>
      <c r="F218" s="313"/>
      <c r="G218" s="302"/>
      <c r="H218" s="302"/>
      <c r="I218" s="302"/>
      <c r="J218" s="314"/>
      <c r="K218" s="302" t="s">
        <v>47</v>
      </c>
      <c r="L218" s="315"/>
      <c r="M218" s="304" t="str">
        <f t="shared" si="45"/>
        <v/>
      </c>
      <c r="N218" s="315" t="s">
        <v>67</v>
      </c>
      <c r="O218" s="316"/>
      <c r="P218" s="316"/>
      <c r="Q218" s="317"/>
      <c r="R218" s="317"/>
      <c r="S218" s="304">
        <f t="shared" si="50"/>
        <v>0</v>
      </c>
      <c r="T218" s="315"/>
      <c r="U218" s="304">
        <f t="shared" si="51"/>
        <v>0</v>
      </c>
      <c r="V218" s="318">
        <f t="shared" si="46"/>
        <v>0</v>
      </c>
      <c r="W218" s="305"/>
      <c r="X218" s="311"/>
      <c r="Y218" s="311" t="str">
        <f t="shared" si="47"/>
        <v>intern personeel</v>
      </c>
      <c r="Z218" s="311">
        <f t="shared" si="48"/>
        <v>0</v>
      </c>
      <c r="AA218" s="319">
        <f t="shared" si="52"/>
        <v>0</v>
      </c>
      <c r="AB218" s="320">
        <f t="shared" si="53"/>
        <v>0</v>
      </c>
      <c r="AC218" s="320">
        <f t="shared" si="54"/>
        <v>0</v>
      </c>
      <c r="AD218" s="321">
        <f t="shared" si="55"/>
        <v>0</v>
      </c>
      <c r="AE218" s="321">
        <f t="shared" si="56"/>
        <v>0</v>
      </c>
      <c r="AF218" s="319">
        <f t="shared" si="57"/>
        <v>0</v>
      </c>
      <c r="AG218" s="322">
        <f t="shared" si="58"/>
        <v>0</v>
      </c>
      <c r="AH218" s="323">
        <f t="shared" si="59"/>
        <v>0</v>
      </c>
      <c r="AI218" s="323">
        <f t="shared" si="49"/>
        <v>0</v>
      </c>
      <c r="AJ218" s="311"/>
      <c r="AK218" s="25"/>
      <c r="AL218" s="25"/>
      <c r="AM218" s="21"/>
      <c r="AN218" s="21"/>
      <c r="AO218" s="21"/>
      <c r="AP218" s="21"/>
      <c r="AQ218" s="21"/>
      <c r="AR218" s="21"/>
      <c r="AS218" s="21"/>
      <c r="AT218" s="21"/>
    </row>
    <row r="219" spans="2:46" x14ac:dyDescent="0.3">
      <c r="B219" s="76"/>
      <c r="C219" s="76"/>
      <c r="D219" s="301">
        <v>200</v>
      </c>
      <c r="E219" s="415"/>
      <c r="F219" s="313"/>
      <c r="G219" s="302"/>
      <c r="H219" s="302"/>
      <c r="I219" s="302"/>
      <c r="J219" s="314"/>
      <c r="K219" s="302" t="s">
        <v>47</v>
      </c>
      <c r="L219" s="315"/>
      <c r="M219" s="304" t="str">
        <f t="shared" si="45"/>
        <v/>
      </c>
      <c r="N219" s="315" t="s">
        <v>67</v>
      </c>
      <c r="O219" s="316"/>
      <c r="P219" s="316"/>
      <c r="Q219" s="317"/>
      <c r="R219" s="317"/>
      <c r="S219" s="304">
        <f t="shared" si="50"/>
        <v>0</v>
      </c>
      <c r="T219" s="315"/>
      <c r="U219" s="304">
        <f t="shared" si="51"/>
        <v>0</v>
      </c>
      <c r="V219" s="318">
        <f t="shared" si="46"/>
        <v>0</v>
      </c>
      <c r="W219" s="305"/>
      <c r="X219" s="311"/>
      <c r="Y219" s="311" t="str">
        <f t="shared" si="47"/>
        <v>intern personeel</v>
      </c>
      <c r="Z219" s="311">
        <f t="shared" si="48"/>
        <v>0</v>
      </c>
      <c r="AA219" s="319">
        <f t="shared" si="52"/>
        <v>0</v>
      </c>
      <c r="AB219" s="320">
        <f t="shared" si="53"/>
        <v>0</v>
      </c>
      <c r="AC219" s="320">
        <f t="shared" si="54"/>
        <v>0</v>
      </c>
      <c r="AD219" s="321">
        <f t="shared" si="55"/>
        <v>0</v>
      </c>
      <c r="AE219" s="321">
        <f t="shared" si="56"/>
        <v>0</v>
      </c>
      <c r="AF219" s="319">
        <f t="shared" si="57"/>
        <v>0</v>
      </c>
      <c r="AG219" s="322">
        <f t="shared" si="58"/>
        <v>0</v>
      </c>
      <c r="AH219" s="323">
        <f t="shared" si="59"/>
        <v>0</v>
      </c>
      <c r="AI219" s="323">
        <f t="shared" si="49"/>
        <v>0</v>
      </c>
      <c r="AJ219" s="311"/>
      <c r="AK219" s="25"/>
      <c r="AL219" s="25"/>
      <c r="AM219" s="21"/>
      <c r="AN219" s="21"/>
      <c r="AO219" s="21"/>
      <c r="AP219" s="21"/>
      <c r="AQ219" s="21"/>
      <c r="AR219" s="21"/>
      <c r="AS219" s="21"/>
      <c r="AT219" s="21"/>
    </row>
    <row r="220" spans="2:46" x14ac:dyDescent="0.3">
      <c r="B220" s="76"/>
      <c r="C220" s="76"/>
      <c r="D220" s="301">
        <v>201</v>
      </c>
      <c r="E220" s="415"/>
      <c r="F220" s="313"/>
      <c r="G220" s="302"/>
      <c r="H220" s="302"/>
      <c r="I220" s="302"/>
      <c r="J220" s="314"/>
      <c r="K220" s="302" t="s">
        <v>47</v>
      </c>
      <c r="L220" s="315"/>
      <c r="M220" s="304" t="str">
        <f t="shared" si="45"/>
        <v/>
      </c>
      <c r="N220" s="315" t="s">
        <v>67</v>
      </c>
      <c r="O220" s="316"/>
      <c r="P220" s="316"/>
      <c r="Q220" s="317"/>
      <c r="R220" s="317"/>
      <c r="S220" s="304">
        <f t="shared" si="50"/>
        <v>0</v>
      </c>
      <c r="T220" s="315"/>
      <c r="U220" s="304">
        <f t="shared" si="51"/>
        <v>0</v>
      </c>
      <c r="V220" s="318">
        <f t="shared" si="46"/>
        <v>0</v>
      </c>
      <c r="W220" s="305"/>
      <c r="X220" s="311"/>
      <c r="Y220" s="311" t="str">
        <f t="shared" si="47"/>
        <v>intern personeel</v>
      </c>
      <c r="Z220" s="311">
        <f t="shared" si="48"/>
        <v>0</v>
      </c>
      <c r="AA220" s="319">
        <f t="shared" si="52"/>
        <v>0</v>
      </c>
      <c r="AB220" s="320">
        <f t="shared" si="53"/>
        <v>0</v>
      </c>
      <c r="AC220" s="320">
        <f t="shared" si="54"/>
        <v>0</v>
      </c>
      <c r="AD220" s="321">
        <f t="shared" si="55"/>
        <v>0</v>
      </c>
      <c r="AE220" s="321">
        <f t="shared" si="56"/>
        <v>0</v>
      </c>
      <c r="AF220" s="319">
        <f t="shared" si="57"/>
        <v>0</v>
      </c>
      <c r="AG220" s="322">
        <f t="shared" si="58"/>
        <v>0</v>
      </c>
      <c r="AH220" s="323">
        <f t="shared" si="59"/>
        <v>0</v>
      </c>
      <c r="AI220" s="323">
        <f t="shared" si="49"/>
        <v>0</v>
      </c>
      <c r="AJ220" s="311"/>
      <c r="AK220" s="25"/>
      <c r="AL220" s="25"/>
      <c r="AM220" s="21"/>
      <c r="AN220" s="21"/>
      <c r="AO220" s="21"/>
      <c r="AP220" s="21"/>
      <c r="AQ220" s="21"/>
      <c r="AR220" s="21"/>
      <c r="AS220" s="21"/>
      <c r="AT220" s="21"/>
    </row>
    <row r="221" spans="2:46" x14ac:dyDescent="0.3">
      <c r="B221" s="76"/>
      <c r="C221" s="76"/>
      <c r="D221" s="301">
        <v>202</v>
      </c>
      <c r="E221" s="415"/>
      <c r="F221" s="313"/>
      <c r="G221" s="302"/>
      <c r="H221" s="302"/>
      <c r="I221" s="302"/>
      <c r="J221" s="314"/>
      <c r="K221" s="302" t="s">
        <v>47</v>
      </c>
      <c r="L221" s="315"/>
      <c r="M221" s="304" t="str">
        <f t="shared" si="45"/>
        <v/>
      </c>
      <c r="N221" s="315" t="s">
        <v>67</v>
      </c>
      <c r="O221" s="316"/>
      <c r="P221" s="316"/>
      <c r="Q221" s="317"/>
      <c r="R221" s="317"/>
      <c r="S221" s="304">
        <f t="shared" si="50"/>
        <v>0</v>
      </c>
      <c r="T221" s="315"/>
      <c r="U221" s="304">
        <f t="shared" si="51"/>
        <v>0</v>
      </c>
      <c r="V221" s="318">
        <f t="shared" si="46"/>
        <v>0</v>
      </c>
      <c r="W221" s="305"/>
      <c r="X221" s="311"/>
      <c r="Y221" s="311" t="str">
        <f t="shared" si="47"/>
        <v>intern personeel</v>
      </c>
      <c r="Z221" s="311">
        <f t="shared" si="48"/>
        <v>0</v>
      </c>
      <c r="AA221" s="319">
        <f t="shared" si="52"/>
        <v>0</v>
      </c>
      <c r="AB221" s="320">
        <f t="shared" si="53"/>
        <v>0</v>
      </c>
      <c r="AC221" s="320">
        <f t="shared" si="54"/>
        <v>0</v>
      </c>
      <c r="AD221" s="321">
        <f t="shared" si="55"/>
        <v>0</v>
      </c>
      <c r="AE221" s="321">
        <f t="shared" si="56"/>
        <v>0</v>
      </c>
      <c r="AF221" s="319">
        <f t="shared" si="57"/>
        <v>0</v>
      </c>
      <c r="AG221" s="322">
        <f t="shared" si="58"/>
        <v>0</v>
      </c>
      <c r="AH221" s="323">
        <f t="shared" si="59"/>
        <v>0</v>
      </c>
      <c r="AI221" s="323">
        <f t="shared" si="49"/>
        <v>0</v>
      </c>
      <c r="AJ221" s="311"/>
      <c r="AK221" s="25"/>
      <c r="AL221" s="25"/>
      <c r="AM221" s="21"/>
      <c r="AN221" s="21"/>
      <c r="AO221" s="21"/>
      <c r="AP221" s="21"/>
      <c r="AQ221" s="21"/>
      <c r="AR221" s="21"/>
      <c r="AS221" s="21"/>
      <c r="AT221" s="21"/>
    </row>
    <row r="222" spans="2:46" x14ac:dyDescent="0.3">
      <c r="B222" s="76"/>
      <c r="C222" s="76"/>
      <c r="D222" s="301">
        <v>203</v>
      </c>
      <c r="E222" s="415"/>
      <c r="F222" s="313"/>
      <c r="G222" s="302"/>
      <c r="H222" s="302"/>
      <c r="I222" s="302"/>
      <c r="J222" s="314"/>
      <c r="K222" s="302" t="s">
        <v>47</v>
      </c>
      <c r="L222" s="315"/>
      <c r="M222" s="304" t="str">
        <f t="shared" si="45"/>
        <v/>
      </c>
      <c r="N222" s="315" t="s">
        <v>67</v>
      </c>
      <c r="O222" s="316"/>
      <c r="P222" s="316"/>
      <c r="Q222" s="317"/>
      <c r="R222" s="317"/>
      <c r="S222" s="304">
        <f t="shared" si="50"/>
        <v>0</v>
      </c>
      <c r="T222" s="315"/>
      <c r="U222" s="304">
        <f t="shared" si="51"/>
        <v>0</v>
      </c>
      <c r="V222" s="318">
        <f t="shared" si="46"/>
        <v>0</v>
      </c>
      <c r="W222" s="305"/>
      <c r="X222" s="311"/>
      <c r="Y222" s="311" t="str">
        <f t="shared" si="47"/>
        <v>intern personeel</v>
      </c>
      <c r="Z222" s="311">
        <f t="shared" si="48"/>
        <v>0</v>
      </c>
      <c r="AA222" s="319">
        <f t="shared" si="52"/>
        <v>0</v>
      </c>
      <c r="AB222" s="320">
        <f t="shared" si="53"/>
        <v>0</v>
      </c>
      <c r="AC222" s="320">
        <f t="shared" si="54"/>
        <v>0</v>
      </c>
      <c r="AD222" s="321">
        <f t="shared" si="55"/>
        <v>0</v>
      </c>
      <c r="AE222" s="321">
        <f t="shared" si="56"/>
        <v>0</v>
      </c>
      <c r="AF222" s="319">
        <f t="shared" si="57"/>
        <v>0</v>
      </c>
      <c r="AG222" s="322">
        <f t="shared" si="58"/>
        <v>0</v>
      </c>
      <c r="AH222" s="323">
        <f t="shared" si="59"/>
        <v>0</v>
      </c>
      <c r="AI222" s="323">
        <f t="shared" si="49"/>
        <v>0</v>
      </c>
      <c r="AJ222" s="311"/>
      <c r="AK222" s="25"/>
      <c r="AL222" s="25"/>
      <c r="AM222" s="21"/>
      <c r="AN222" s="21"/>
      <c r="AO222" s="21"/>
      <c r="AP222" s="21"/>
      <c r="AQ222" s="21"/>
      <c r="AR222" s="21"/>
      <c r="AS222" s="21"/>
      <c r="AT222" s="21"/>
    </row>
    <row r="223" spans="2:46" x14ac:dyDescent="0.3">
      <c r="B223" s="76"/>
      <c r="C223" s="76"/>
      <c r="D223" s="301">
        <v>204</v>
      </c>
      <c r="E223" s="415"/>
      <c r="F223" s="313"/>
      <c r="G223" s="302"/>
      <c r="H223" s="302"/>
      <c r="I223" s="302"/>
      <c r="J223" s="314"/>
      <c r="K223" s="302" t="s">
        <v>47</v>
      </c>
      <c r="L223" s="315"/>
      <c r="M223" s="304" t="str">
        <f t="shared" si="45"/>
        <v/>
      </c>
      <c r="N223" s="315" t="s">
        <v>67</v>
      </c>
      <c r="O223" s="316"/>
      <c r="P223" s="316"/>
      <c r="Q223" s="317"/>
      <c r="R223" s="317"/>
      <c r="S223" s="304">
        <f t="shared" si="50"/>
        <v>0</v>
      </c>
      <c r="T223" s="315"/>
      <c r="U223" s="304">
        <f t="shared" si="51"/>
        <v>0</v>
      </c>
      <c r="V223" s="318">
        <f t="shared" si="46"/>
        <v>0</v>
      </c>
      <c r="W223" s="305"/>
      <c r="X223" s="311"/>
      <c r="Y223" s="311" t="str">
        <f t="shared" si="47"/>
        <v>intern personeel</v>
      </c>
      <c r="Z223" s="311">
        <f t="shared" si="48"/>
        <v>0</v>
      </c>
      <c r="AA223" s="319">
        <f t="shared" si="52"/>
        <v>0</v>
      </c>
      <c r="AB223" s="320">
        <f t="shared" si="53"/>
        <v>0</v>
      </c>
      <c r="AC223" s="320">
        <f t="shared" si="54"/>
        <v>0</v>
      </c>
      <c r="AD223" s="321">
        <f t="shared" si="55"/>
        <v>0</v>
      </c>
      <c r="AE223" s="321">
        <f t="shared" si="56"/>
        <v>0</v>
      </c>
      <c r="AF223" s="319">
        <f t="shared" si="57"/>
        <v>0</v>
      </c>
      <c r="AG223" s="322">
        <f t="shared" si="58"/>
        <v>0</v>
      </c>
      <c r="AH223" s="323">
        <f t="shared" si="59"/>
        <v>0</v>
      </c>
      <c r="AI223" s="323">
        <f t="shared" si="49"/>
        <v>0</v>
      </c>
      <c r="AJ223" s="311"/>
      <c r="AK223" s="25"/>
      <c r="AL223" s="25"/>
      <c r="AM223" s="21"/>
      <c r="AN223" s="21"/>
      <c r="AO223" s="21"/>
      <c r="AP223" s="21"/>
      <c r="AQ223" s="21"/>
      <c r="AR223" s="21"/>
      <c r="AS223" s="21"/>
      <c r="AT223" s="21"/>
    </row>
    <row r="224" spans="2:46" x14ac:dyDescent="0.3">
      <c r="B224" s="76"/>
      <c r="C224" s="76"/>
      <c r="D224" s="301">
        <v>205</v>
      </c>
      <c r="E224" s="415"/>
      <c r="F224" s="313"/>
      <c r="G224" s="302"/>
      <c r="H224" s="302"/>
      <c r="I224" s="302"/>
      <c r="J224" s="314"/>
      <c r="K224" s="302" t="s">
        <v>47</v>
      </c>
      <c r="L224" s="315"/>
      <c r="M224" s="304" t="str">
        <f t="shared" si="45"/>
        <v/>
      </c>
      <c r="N224" s="315" t="s">
        <v>67</v>
      </c>
      <c r="O224" s="316"/>
      <c r="P224" s="316"/>
      <c r="Q224" s="317"/>
      <c r="R224" s="317"/>
      <c r="S224" s="304">
        <f t="shared" si="50"/>
        <v>0</v>
      </c>
      <c r="T224" s="315"/>
      <c r="U224" s="304">
        <f t="shared" si="51"/>
        <v>0</v>
      </c>
      <c r="V224" s="318">
        <f t="shared" si="46"/>
        <v>0</v>
      </c>
      <c r="W224" s="305"/>
      <c r="X224" s="311"/>
      <c r="Y224" s="311" t="str">
        <f t="shared" si="47"/>
        <v>intern personeel</v>
      </c>
      <c r="Z224" s="311">
        <f t="shared" si="48"/>
        <v>0</v>
      </c>
      <c r="AA224" s="319">
        <f t="shared" si="52"/>
        <v>0</v>
      </c>
      <c r="AB224" s="320">
        <f t="shared" si="53"/>
        <v>0</v>
      </c>
      <c r="AC224" s="320">
        <f t="shared" si="54"/>
        <v>0</v>
      </c>
      <c r="AD224" s="321">
        <f t="shared" si="55"/>
        <v>0</v>
      </c>
      <c r="AE224" s="321">
        <f t="shared" si="56"/>
        <v>0</v>
      </c>
      <c r="AF224" s="319">
        <f t="shared" si="57"/>
        <v>0</v>
      </c>
      <c r="AG224" s="322">
        <f t="shared" si="58"/>
        <v>0</v>
      </c>
      <c r="AH224" s="323">
        <f t="shared" si="59"/>
        <v>0</v>
      </c>
      <c r="AI224" s="323">
        <f t="shared" si="49"/>
        <v>0</v>
      </c>
      <c r="AJ224" s="311"/>
      <c r="AK224" s="25"/>
      <c r="AL224" s="25"/>
      <c r="AM224" s="21"/>
      <c r="AN224" s="21"/>
      <c r="AO224" s="21"/>
      <c r="AP224" s="21"/>
      <c r="AQ224" s="21"/>
      <c r="AR224" s="21"/>
      <c r="AS224" s="21"/>
      <c r="AT224" s="21"/>
    </row>
    <row r="225" spans="2:46" x14ac:dyDescent="0.3">
      <c r="B225" s="76"/>
      <c r="C225" s="76"/>
      <c r="D225" s="301">
        <v>206</v>
      </c>
      <c r="E225" s="415"/>
      <c r="F225" s="313"/>
      <c r="G225" s="302"/>
      <c r="H225" s="302"/>
      <c r="I225" s="302"/>
      <c r="J225" s="314"/>
      <c r="K225" s="302" t="s">
        <v>47</v>
      </c>
      <c r="L225" s="315"/>
      <c r="M225" s="304" t="str">
        <f t="shared" si="45"/>
        <v/>
      </c>
      <c r="N225" s="315" t="s">
        <v>67</v>
      </c>
      <c r="O225" s="316"/>
      <c r="P225" s="316"/>
      <c r="Q225" s="317"/>
      <c r="R225" s="317"/>
      <c r="S225" s="304">
        <f t="shared" si="50"/>
        <v>0</v>
      </c>
      <c r="T225" s="315"/>
      <c r="U225" s="304">
        <f t="shared" si="51"/>
        <v>0</v>
      </c>
      <c r="V225" s="318">
        <f t="shared" si="46"/>
        <v>0</v>
      </c>
      <c r="W225" s="305"/>
      <c r="X225" s="311"/>
      <c r="Y225" s="311" t="str">
        <f t="shared" si="47"/>
        <v>intern personeel</v>
      </c>
      <c r="Z225" s="311">
        <f t="shared" si="48"/>
        <v>0</v>
      </c>
      <c r="AA225" s="319">
        <f t="shared" si="52"/>
        <v>0</v>
      </c>
      <c r="AB225" s="320">
        <f t="shared" si="53"/>
        <v>0</v>
      </c>
      <c r="AC225" s="320">
        <f t="shared" si="54"/>
        <v>0</v>
      </c>
      <c r="AD225" s="321">
        <f t="shared" si="55"/>
        <v>0</v>
      </c>
      <c r="AE225" s="321">
        <f t="shared" si="56"/>
        <v>0</v>
      </c>
      <c r="AF225" s="319">
        <f t="shared" si="57"/>
        <v>0</v>
      </c>
      <c r="AG225" s="322">
        <f t="shared" si="58"/>
        <v>0</v>
      </c>
      <c r="AH225" s="323">
        <f t="shared" si="59"/>
        <v>0</v>
      </c>
      <c r="AI225" s="323">
        <f t="shared" si="49"/>
        <v>0</v>
      </c>
      <c r="AJ225" s="311"/>
      <c r="AK225" s="25"/>
      <c r="AL225" s="25"/>
      <c r="AM225" s="21"/>
      <c r="AN225" s="21"/>
      <c r="AO225" s="21"/>
      <c r="AP225" s="21"/>
      <c r="AQ225" s="21"/>
      <c r="AR225" s="21"/>
      <c r="AS225" s="21"/>
      <c r="AT225" s="21"/>
    </row>
    <row r="226" spans="2:46" x14ac:dyDescent="0.3">
      <c r="B226" s="76"/>
      <c r="C226" s="76"/>
      <c r="D226" s="301">
        <v>207</v>
      </c>
      <c r="E226" s="415"/>
      <c r="F226" s="313"/>
      <c r="G226" s="302"/>
      <c r="H226" s="302"/>
      <c r="I226" s="302"/>
      <c r="J226" s="314"/>
      <c r="K226" s="302" t="s">
        <v>47</v>
      </c>
      <c r="L226" s="315"/>
      <c r="M226" s="304" t="str">
        <f t="shared" si="45"/>
        <v/>
      </c>
      <c r="N226" s="315" t="s">
        <v>67</v>
      </c>
      <c r="O226" s="316"/>
      <c r="P226" s="316"/>
      <c r="Q226" s="317"/>
      <c r="R226" s="317"/>
      <c r="S226" s="304">
        <f t="shared" si="50"/>
        <v>0</v>
      </c>
      <c r="T226" s="315"/>
      <c r="U226" s="304">
        <f t="shared" si="51"/>
        <v>0</v>
      </c>
      <c r="V226" s="318">
        <f t="shared" si="46"/>
        <v>0</v>
      </c>
      <c r="W226" s="305"/>
      <c r="X226" s="311"/>
      <c r="Y226" s="311" t="str">
        <f t="shared" si="47"/>
        <v>intern personeel</v>
      </c>
      <c r="Z226" s="311">
        <f t="shared" si="48"/>
        <v>0</v>
      </c>
      <c r="AA226" s="319">
        <f t="shared" si="52"/>
        <v>0</v>
      </c>
      <c r="AB226" s="320">
        <f t="shared" si="53"/>
        <v>0</v>
      </c>
      <c r="AC226" s="320">
        <f t="shared" si="54"/>
        <v>0</v>
      </c>
      <c r="AD226" s="321">
        <f t="shared" si="55"/>
        <v>0</v>
      </c>
      <c r="AE226" s="321">
        <f t="shared" si="56"/>
        <v>0</v>
      </c>
      <c r="AF226" s="319">
        <f t="shared" si="57"/>
        <v>0</v>
      </c>
      <c r="AG226" s="322">
        <f t="shared" si="58"/>
        <v>0</v>
      </c>
      <c r="AH226" s="323">
        <f t="shared" si="59"/>
        <v>0</v>
      </c>
      <c r="AI226" s="323">
        <f t="shared" si="49"/>
        <v>0</v>
      </c>
      <c r="AJ226" s="311"/>
      <c r="AK226" s="25"/>
      <c r="AL226" s="25"/>
      <c r="AM226" s="21"/>
      <c r="AN226" s="21"/>
      <c r="AO226" s="21"/>
      <c r="AP226" s="21"/>
      <c r="AQ226" s="21"/>
      <c r="AR226" s="21"/>
      <c r="AS226" s="21"/>
      <c r="AT226" s="21"/>
    </row>
    <row r="227" spans="2:46" x14ac:dyDescent="0.3">
      <c r="B227" s="76"/>
      <c r="C227" s="76"/>
      <c r="D227" s="301">
        <v>208</v>
      </c>
      <c r="E227" s="415"/>
      <c r="F227" s="313"/>
      <c r="G227" s="302"/>
      <c r="H227" s="302"/>
      <c r="I227" s="302"/>
      <c r="J227" s="314"/>
      <c r="K227" s="302" t="s">
        <v>47</v>
      </c>
      <c r="L227" s="315"/>
      <c r="M227" s="304" t="str">
        <f t="shared" si="45"/>
        <v/>
      </c>
      <c r="N227" s="315" t="s">
        <v>67</v>
      </c>
      <c r="O227" s="316"/>
      <c r="P227" s="316"/>
      <c r="Q227" s="317"/>
      <c r="R227" s="317"/>
      <c r="S227" s="304">
        <f t="shared" si="50"/>
        <v>0</v>
      </c>
      <c r="T227" s="315"/>
      <c r="U227" s="304">
        <f t="shared" si="51"/>
        <v>0</v>
      </c>
      <c r="V227" s="318">
        <f t="shared" si="46"/>
        <v>0</v>
      </c>
      <c r="W227" s="305"/>
      <c r="X227" s="311"/>
      <c r="Y227" s="311" t="str">
        <f t="shared" si="47"/>
        <v>intern personeel</v>
      </c>
      <c r="Z227" s="311">
        <f t="shared" si="48"/>
        <v>0</v>
      </c>
      <c r="AA227" s="319">
        <f t="shared" si="52"/>
        <v>0</v>
      </c>
      <c r="AB227" s="320">
        <f t="shared" si="53"/>
        <v>0</v>
      </c>
      <c r="AC227" s="320">
        <f t="shared" si="54"/>
        <v>0</v>
      </c>
      <c r="AD227" s="321">
        <f t="shared" si="55"/>
        <v>0</v>
      </c>
      <c r="AE227" s="321">
        <f t="shared" si="56"/>
        <v>0</v>
      </c>
      <c r="AF227" s="319">
        <f t="shared" si="57"/>
        <v>0</v>
      </c>
      <c r="AG227" s="322">
        <f t="shared" si="58"/>
        <v>0</v>
      </c>
      <c r="AH227" s="323">
        <f t="shared" si="59"/>
        <v>0</v>
      </c>
      <c r="AI227" s="323">
        <f t="shared" si="49"/>
        <v>0</v>
      </c>
      <c r="AJ227" s="311"/>
      <c r="AK227" s="25"/>
      <c r="AL227" s="25"/>
      <c r="AM227" s="21"/>
      <c r="AN227" s="21"/>
      <c r="AO227" s="21"/>
      <c r="AP227" s="21"/>
      <c r="AQ227" s="21"/>
      <c r="AR227" s="21"/>
      <c r="AS227" s="21"/>
      <c r="AT227" s="21"/>
    </row>
    <row r="228" spans="2:46" x14ac:dyDescent="0.3">
      <c r="B228" s="76"/>
      <c r="C228" s="76"/>
      <c r="D228" s="301">
        <v>209</v>
      </c>
      <c r="E228" s="415"/>
      <c r="F228" s="313"/>
      <c r="G228" s="302"/>
      <c r="H228" s="302"/>
      <c r="I228" s="302"/>
      <c r="J228" s="314"/>
      <c r="K228" s="302" t="s">
        <v>47</v>
      </c>
      <c r="L228" s="315"/>
      <c r="M228" s="304" t="str">
        <f t="shared" si="45"/>
        <v/>
      </c>
      <c r="N228" s="315" t="s">
        <v>67</v>
      </c>
      <c r="O228" s="316"/>
      <c r="P228" s="316"/>
      <c r="Q228" s="317"/>
      <c r="R228" s="317"/>
      <c r="S228" s="304">
        <f t="shared" si="50"/>
        <v>0</v>
      </c>
      <c r="T228" s="315"/>
      <c r="U228" s="304">
        <f t="shared" si="51"/>
        <v>0</v>
      </c>
      <c r="V228" s="318">
        <f t="shared" si="46"/>
        <v>0</v>
      </c>
      <c r="W228" s="305"/>
      <c r="X228" s="311"/>
      <c r="Y228" s="311" t="str">
        <f t="shared" si="47"/>
        <v>intern personeel</v>
      </c>
      <c r="Z228" s="311">
        <f t="shared" si="48"/>
        <v>0</v>
      </c>
      <c r="AA228" s="319">
        <f t="shared" si="52"/>
        <v>0</v>
      </c>
      <c r="AB228" s="320">
        <f t="shared" si="53"/>
        <v>0</v>
      </c>
      <c r="AC228" s="320">
        <f t="shared" si="54"/>
        <v>0</v>
      </c>
      <c r="AD228" s="321">
        <f t="shared" si="55"/>
        <v>0</v>
      </c>
      <c r="AE228" s="321">
        <f t="shared" si="56"/>
        <v>0</v>
      </c>
      <c r="AF228" s="319">
        <f t="shared" si="57"/>
        <v>0</v>
      </c>
      <c r="AG228" s="322">
        <f t="shared" si="58"/>
        <v>0</v>
      </c>
      <c r="AH228" s="323">
        <f t="shared" si="59"/>
        <v>0</v>
      </c>
      <c r="AI228" s="323">
        <f t="shared" si="49"/>
        <v>0</v>
      </c>
      <c r="AJ228" s="311"/>
      <c r="AK228" s="25"/>
      <c r="AL228" s="25"/>
      <c r="AM228" s="21"/>
      <c r="AN228" s="21"/>
      <c r="AO228" s="21"/>
      <c r="AP228" s="21"/>
      <c r="AQ228" s="21"/>
      <c r="AR228" s="21"/>
      <c r="AS228" s="21"/>
      <c r="AT228" s="21"/>
    </row>
    <row r="229" spans="2:46" x14ac:dyDescent="0.3">
      <c r="B229" s="76"/>
      <c r="C229" s="76"/>
      <c r="D229" s="301">
        <v>210</v>
      </c>
      <c r="E229" s="415"/>
      <c r="F229" s="313"/>
      <c r="G229" s="302"/>
      <c r="H229" s="302"/>
      <c r="I229" s="302"/>
      <c r="J229" s="314"/>
      <c r="K229" s="302" t="s">
        <v>47</v>
      </c>
      <c r="L229" s="315"/>
      <c r="M229" s="304" t="str">
        <f t="shared" si="45"/>
        <v/>
      </c>
      <c r="N229" s="315" t="s">
        <v>67</v>
      </c>
      <c r="O229" s="316"/>
      <c r="P229" s="316"/>
      <c r="Q229" s="317"/>
      <c r="R229" s="317"/>
      <c r="S229" s="304">
        <f t="shared" si="50"/>
        <v>0</v>
      </c>
      <c r="T229" s="315"/>
      <c r="U229" s="304">
        <f t="shared" si="51"/>
        <v>0</v>
      </c>
      <c r="V229" s="318">
        <f t="shared" si="46"/>
        <v>0</v>
      </c>
      <c r="W229" s="305"/>
      <c r="X229" s="311"/>
      <c r="Y229" s="311" t="str">
        <f t="shared" si="47"/>
        <v>intern personeel</v>
      </c>
      <c r="Z229" s="311">
        <f t="shared" si="48"/>
        <v>0</v>
      </c>
      <c r="AA229" s="319">
        <f t="shared" si="52"/>
        <v>0</v>
      </c>
      <c r="AB229" s="320">
        <f t="shared" si="53"/>
        <v>0</v>
      </c>
      <c r="AC229" s="320">
        <f t="shared" si="54"/>
        <v>0</v>
      </c>
      <c r="AD229" s="321">
        <f t="shared" si="55"/>
        <v>0</v>
      </c>
      <c r="AE229" s="321">
        <f t="shared" si="56"/>
        <v>0</v>
      </c>
      <c r="AF229" s="319">
        <f t="shared" si="57"/>
        <v>0</v>
      </c>
      <c r="AG229" s="322">
        <f t="shared" si="58"/>
        <v>0</v>
      </c>
      <c r="AH229" s="323">
        <f t="shared" si="59"/>
        <v>0</v>
      </c>
      <c r="AI229" s="323">
        <f t="shared" si="49"/>
        <v>0</v>
      </c>
      <c r="AJ229" s="311"/>
      <c r="AK229" s="25"/>
      <c r="AL229" s="25"/>
      <c r="AM229" s="21"/>
      <c r="AN229" s="21"/>
      <c r="AO229" s="21"/>
      <c r="AP229" s="21"/>
      <c r="AQ229" s="21"/>
      <c r="AR229" s="21"/>
      <c r="AS229" s="21"/>
      <c r="AT229" s="21"/>
    </row>
    <row r="230" spans="2:46" x14ac:dyDescent="0.3">
      <c r="B230" s="76"/>
      <c r="C230" s="76"/>
      <c r="D230" s="301">
        <v>211</v>
      </c>
      <c r="E230" s="415"/>
      <c r="F230" s="313"/>
      <c r="G230" s="302"/>
      <c r="H230" s="302"/>
      <c r="I230" s="302"/>
      <c r="J230" s="314"/>
      <c r="K230" s="302" t="s">
        <v>47</v>
      </c>
      <c r="L230" s="315"/>
      <c r="M230" s="304" t="str">
        <f t="shared" si="45"/>
        <v/>
      </c>
      <c r="N230" s="315" t="s">
        <v>67</v>
      </c>
      <c r="O230" s="316"/>
      <c r="P230" s="316"/>
      <c r="Q230" s="317"/>
      <c r="R230" s="317"/>
      <c r="S230" s="304">
        <f t="shared" si="50"/>
        <v>0</v>
      </c>
      <c r="T230" s="315"/>
      <c r="U230" s="304">
        <f t="shared" si="51"/>
        <v>0</v>
      </c>
      <c r="V230" s="318">
        <f t="shared" si="46"/>
        <v>0</v>
      </c>
      <c r="W230" s="305"/>
      <c r="X230" s="311"/>
      <c r="Y230" s="311" t="str">
        <f t="shared" si="47"/>
        <v>intern personeel</v>
      </c>
      <c r="Z230" s="311">
        <f t="shared" si="48"/>
        <v>0</v>
      </c>
      <c r="AA230" s="319">
        <f t="shared" si="52"/>
        <v>0</v>
      </c>
      <c r="AB230" s="320">
        <f t="shared" si="53"/>
        <v>0</v>
      </c>
      <c r="AC230" s="320">
        <f t="shared" si="54"/>
        <v>0</v>
      </c>
      <c r="AD230" s="321">
        <f t="shared" si="55"/>
        <v>0</v>
      </c>
      <c r="AE230" s="321">
        <f t="shared" si="56"/>
        <v>0</v>
      </c>
      <c r="AF230" s="319">
        <f t="shared" si="57"/>
        <v>0</v>
      </c>
      <c r="AG230" s="322">
        <f t="shared" si="58"/>
        <v>0</v>
      </c>
      <c r="AH230" s="323">
        <f t="shared" si="59"/>
        <v>0</v>
      </c>
      <c r="AI230" s="323">
        <f t="shared" si="49"/>
        <v>0</v>
      </c>
      <c r="AJ230" s="311"/>
      <c r="AK230" s="25"/>
      <c r="AL230" s="25"/>
      <c r="AM230" s="21"/>
      <c r="AN230" s="21"/>
      <c r="AO230" s="21"/>
      <c r="AP230" s="21"/>
      <c r="AQ230" s="21"/>
      <c r="AR230" s="21"/>
      <c r="AS230" s="21"/>
      <c r="AT230" s="21"/>
    </row>
    <row r="231" spans="2:46" x14ac:dyDescent="0.3">
      <c r="B231" s="76"/>
      <c r="C231" s="76"/>
      <c r="D231" s="301">
        <v>212</v>
      </c>
      <c r="E231" s="415"/>
      <c r="F231" s="313"/>
      <c r="G231" s="302"/>
      <c r="H231" s="302"/>
      <c r="I231" s="302"/>
      <c r="J231" s="314"/>
      <c r="K231" s="302" t="s">
        <v>47</v>
      </c>
      <c r="L231" s="315"/>
      <c r="M231" s="304" t="str">
        <f t="shared" si="45"/>
        <v/>
      </c>
      <c r="N231" s="315" t="s">
        <v>67</v>
      </c>
      <c r="O231" s="316"/>
      <c r="P231" s="316"/>
      <c r="Q231" s="317"/>
      <c r="R231" s="317"/>
      <c r="S231" s="304">
        <f t="shared" si="50"/>
        <v>0</v>
      </c>
      <c r="T231" s="315"/>
      <c r="U231" s="304">
        <f t="shared" si="51"/>
        <v>0</v>
      </c>
      <c r="V231" s="318">
        <f t="shared" si="46"/>
        <v>0</v>
      </c>
      <c r="W231" s="305"/>
      <c r="X231" s="311"/>
      <c r="Y231" s="311" t="str">
        <f t="shared" si="47"/>
        <v>intern personeel</v>
      </c>
      <c r="Z231" s="311">
        <f t="shared" si="48"/>
        <v>0</v>
      </c>
      <c r="AA231" s="319">
        <f t="shared" si="52"/>
        <v>0</v>
      </c>
      <c r="AB231" s="320">
        <f t="shared" si="53"/>
        <v>0</v>
      </c>
      <c r="AC231" s="320">
        <f t="shared" si="54"/>
        <v>0</v>
      </c>
      <c r="AD231" s="321">
        <f t="shared" si="55"/>
        <v>0</v>
      </c>
      <c r="AE231" s="321">
        <f t="shared" si="56"/>
        <v>0</v>
      </c>
      <c r="AF231" s="319">
        <f t="shared" si="57"/>
        <v>0</v>
      </c>
      <c r="AG231" s="322">
        <f t="shared" si="58"/>
        <v>0</v>
      </c>
      <c r="AH231" s="323">
        <f t="shared" si="59"/>
        <v>0</v>
      </c>
      <c r="AI231" s="323">
        <f t="shared" si="49"/>
        <v>0</v>
      </c>
      <c r="AJ231" s="311"/>
      <c r="AK231" s="25"/>
      <c r="AL231" s="25"/>
      <c r="AM231" s="21"/>
      <c r="AN231" s="21"/>
      <c r="AO231" s="21"/>
      <c r="AP231" s="21"/>
      <c r="AQ231" s="21"/>
      <c r="AR231" s="21"/>
      <c r="AS231" s="21"/>
      <c r="AT231" s="21"/>
    </row>
    <row r="232" spans="2:46" x14ac:dyDescent="0.3">
      <c r="B232" s="76"/>
      <c r="C232" s="76"/>
      <c r="D232" s="301">
        <v>213</v>
      </c>
      <c r="E232" s="415"/>
      <c r="F232" s="313"/>
      <c r="G232" s="302"/>
      <c r="H232" s="302"/>
      <c r="I232" s="302"/>
      <c r="J232" s="314"/>
      <c r="K232" s="302" t="s">
        <v>47</v>
      </c>
      <c r="L232" s="315"/>
      <c r="M232" s="304" t="str">
        <f t="shared" si="45"/>
        <v/>
      </c>
      <c r="N232" s="315" t="s">
        <v>67</v>
      </c>
      <c r="O232" s="316"/>
      <c r="P232" s="316"/>
      <c r="Q232" s="317"/>
      <c r="R232" s="317"/>
      <c r="S232" s="304">
        <f t="shared" si="50"/>
        <v>0</v>
      </c>
      <c r="T232" s="315"/>
      <c r="U232" s="304">
        <f t="shared" si="51"/>
        <v>0</v>
      </c>
      <c r="V232" s="318">
        <f t="shared" si="46"/>
        <v>0</v>
      </c>
      <c r="W232" s="305"/>
      <c r="X232" s="311"/>
      <c r="Y232" s="311" t="str">
        <f t="shared" si="47"/>
        <v>intern personeel</v>
      </c>
      <c r="Z232" s="311">
        <f t="shared" si="48"/>
        <v>0</v>
      </c>
      <c r="AA232" s="319">
        <f t="shared" si="52"/>
        <v>0</v>
      </c>
      <c r="AB232" s="320">
        <f t="shared" si="53"/>
        <v>0</v>
      </c>
      <c r="AC232" s="320">
        <f t="shared" si="54"/>
        <v>0</v>
      </c>
      <c r="AD232" s="321">
        <f t="shared" si="55"/>
        <v>0</v>
      </c>
      <c r="AE232" s="321">
        <f t="shared" si="56"/>
        <v>0</v>
      </c>
      <c r="AF232" s="319">
        <f t="shared" si="57"/>
        <v>0</v>
      </c>
      <c r="AG232" s="322">
        <f t="shared" si="58"/>
        <v>0</v>
      </c>
      <c r="AH232" s="323">
        <f t="shared" si="59"/>
        <v>0</v>
      </c>
      <c r="AI232" s="323">
        <f t="shared" si="49"/>
        <v>0</v>
      </c>
      <c r="AJ232" s="311"/>
      <c r="AK232" s="25"/>
      <c r="AL232" s="25"/>
      <c r="AM232" s="21"/>
      <c r="AN232" s="21"/>
      <c r="AO232" s="21"/>
      <c r="AP232" s="21"/>
      <c r="AQ232" s="21"/>
      <c r="AR232" s="21"/>
      <c r="AS232" s="21"/>
      <c r="AT232" s="21"/>
    </row>
    <row r="233" spans="2:46" x14ac:dyDescent="0.3">
      <c r="B233" s="76"/>
      <c r="C233" s="76"/>
      <c r="D233" s="301">
        <v>214</v>
      </c>
      <c r="E233" s="415"/>
      <c r="F233" s="313"/>
      <c r="G233" s="302"/>
      <c r="H233" s="302"/>
      <c r="I233" s="302"/>
      <c r="J233" s="314"/>
      <c r="K233" s="302" t="s">
        <v>47</v>
      </c>
      <c r="L233" s="315"/>
      <c r="M233" s="304" t="str">
        <f t="shared" si="45"/>
        <v/>
      </c>
      <c r="N233" s="315" t="s">
        <v>67</v>
      </c>
      <c r="O233" s="316"/>
      <c r="P233" s="316"/>
      <c r="Q233" s="317"/>
      <c r="R233" s="317"/>
      <c r="S233" s="304">
        <f t="shared" si="50"/>
        <v>0</v>
      </c>
      <c r="T233" s="315"/>
      <c r="U233" s="304">
        <f t="shared" si="51"/>
        <v>0</v>
      </c>
      <c r="V233" s="318">
        <f t="shared" si="46"/>
        <v>0</v>
      </c>
      <c r="W233" s="305"/>
      <c r="X233" s="311"/>
      <c r="Y233" s="311" t="str">
        <f t="shared" si="47"/>
        <v>intern personeel</v>
      </c>
      <c r="Z233" s="311">
        <f t="shared" si="48"/>
        <v>0</v>
      </c>
      <c r="AA233" s="319">
        <f t="shared" si="52"/>
        <v>0</v>
      </c>
      <c r="AB233" s="320">
        <f t="shared" si="53"/>
        <v>0</v>
      </c>
      <c r="AC233" s="320">
        <f t="shared" si="54"/>
        <v>0</v>
      </c>
      <c r="AD233" s="321">
        <f t="shared" si="55"/>
        <v>0</v>
      </c>
      <c r="AE233" s="321">
        <f t="shared" si="56"/>
        <v>0</v>
      </c>
      <c r="AF233" s="319">
        <f t="shared" si="57"/>
        <v>0</v>
      </c>
      <c r="AG233" s="322">
        <f t="shared" si="58"/>
        <v>0</v>
      </c>
      <c r="AH233" s="323">
        <f t="shared" si="59"/>
        <v>0</v>
      </c>
      <c r="AI233" s="323">
        <f t="shared" si="49"/>
        <v>0</v>
      </c>
      <c r="AJ233" s="311"/>
      <c r="AK233" s="25"/>
      <c r="AL233" s="25"/>
      <c r="AM233" s="21"/>
      <c r="AN233" s="21"/>
      <c r="AO233" s="21"/>
      <c r="AP233" s="21"/>
      <c r="AQ233" s="21"/>
      <c r="AR233" s="21"/>
      <c r="AS233" s="21"/>
      <c r="AT233" s="21"/>
    </row>
    <row r="234" spans="2:46" x14ac:dyDescent="0.3">
      <c r="B234" s="76"/>
      <c r="C234" s="76"/>
      <c r="D234" s="301">
        <v>215</v>
      </c>
      <c r="E234" s="415"/>
      <c r="F234" s="313"/>
      <c r="G234" s="302"/>
      <c r="H234" s="302"/>
      <c r="I234" s="302"/>
      <c r="J234" s="314"/>
      <c r="K234" s="302" t="s">
        <v>47</v>
      </c>
      <c r="L234" s="315"/>
      <c r="M234" s="304" t="str">
        <f t="shared" si="45"/>
        <v/>
      </c>
      <c r="N234" s="315" t="s">
        <v>67</v>
      </c>
      <c r="O234" s="316"/>
      <c r="P234" s="316"/>
      <c r="Q234" s="317"/>
      <c r="R234" s="317"/>
      <c r="S234" s="304">
        <f t="shared" si="50"/>
        <v>0</v>
      </c>
      <c r="T234" s="315"/>
      <c r="U234" s="304">
        <f t="shared" si="51"/>
        <v>0</v>
      </c>
      <c r="V234" s="318">
        <f t="shared" si="46"/>
        <v>0</v>
      </c>
      <c r="W234" s="305"/>
      <c r="X234" s="311"/>
      <c r="Y234" s="311" t="str">
        <f t="shared" si="47"/>
        <v>intern personeel</v>
      </c>
      <c r="Z234" s="311">
        <f t="shared" si="48"/>
        <v>0</v>
      </c>
      <c r="AA234" s="319">
        <f t="shared" si="52"/>
        <v>0</v>
      </c>
      <c r="AB234" s="320">
        <f t="shared" si="53"/>
        <v>0</v>
      </c>
      <c r="AC234" s="320">
        <f t="shared" si="54"/>
        <v>0</v>
      </c>
      <c r="AD234" s="321">
        <f t="shared" si="55"/>
        <v>0</v>
      </c>
      <c r="AE234" s="321">
        <f t="shared" si="56"/>
        <v>0</v>
      </c>
      <c r="AF234" s="319">
        <f t="shared" si="57"/>
        <v>0</v>
      </c>
      <c r="AG234" s="322">
        <f t="shared" si="58"/>
        <v>0</v>
      </c>
      <c r="AH234" s="323">
        <f t="shared" si="59"/>
        <v>0</v>
      </c>
      <c r="AI234" s="323">
        <f t="shared" si="49"/>
        <v>0</v>
      </c>
      <c r="AJ234" s="311"/>
      <c r="AK234" s="25"/>
      <c r="AL234" s="25"/>
      <c r="AM234" s="21"/>
      <c r="AN234" s="21"/>
      <c r="AO234" s="21"/>
      <c r="AP234" s="21"/>
      <c r="AQ234" s="21"/>
      <c r="AR234" s="21"/>
      <c r="AS234" s="21"/>
      <c r="AT234" s="21"/>
    </row>
    <row r="235" spans="2:46" x14ac:dyDescent="0.3">
      <c r="B235" s="76"/>
      <c r="C235" s="76"/>
      <c r="D235" s="301">
        <v>216</v>
      </c>
      <c r="E235" s="415"/>
      <c r="F235" s="313"/>
      <c r="G235" s="302"/>
      <c r="H235" s="302"/>
      <c r="I235" s="302"/>
      <c r="J235" s="314"/>
      <c r="K235" s="302" t="s">
        <v>47</v>
      </c>
      <c r="L235" s="315"/>
      <c r="M235" s="304" t="str">
        <f t="shared" si="45"/>
        <v/>
      </c>
      <c r="N235" s="315" t="s">
        <v>67</v>
      </c>
      <c r="O235" s="316"/>
      <c r="P235" s="316"/>
      <c r="Q235" s="317"/>
      <c r="R235" s="317"/>
      <c r="S235" s="304">
        <f t="shared" si="50"/>
        <v>0</v>
      </c>
      <c r="T235" s="315"/>
      <c r="U235" s="304">
        <f t="shared" si="51"/>
        <v>0</v>
      </c>
      <c r="V235" s="318">
        <f t="shared" si="46"/>
        <v>0</v>
      </c>
      <c r="W235" s="305"/>
      <c r="X235" s="311"/>
      <c r="Y235" s="311" t="str">
        <f t="shared" si="47"/>
        <v>intern personeel</v>
      </c>
      <c r="Z235" s="311">
        <f t="shared" si="48"/>
        <v>0</v>
      </c>
      <c r="AA235" s="319">
        <f t="shared" si="52"/>
        <v>0</v>
      </c>
      <c r="AB235" s="320">
        <f t="shared" si="53"/>
        <v>0</v>
      </c>
      <c r="AC235" s="320">
        <f t="shared" si="54"/>
        <v>0</v>
      </c>
      <c r="AD235" s="321">
        <f t="shared" si="55"/>
        <v>0</v>
      </c>
      <c r="AE235" s="321">
        <f t="shared" si="56"/>
        <v>0</v>
      </c>
      <c r="AF235" s="319">
        <f t="shared" si="57"/>
        <v>0</v>
      </c>
      <c r="AG235" s="322">
        <f t="shared" si="58"/>
        <v>0</v>
      </c>
      <c r="AH235" s="323">
        <f t="shared" si="59"/>
        <v>0</v>
      </c>
      <c r="AI235" s="323">
        <f t="shared" si="49"/>
        <v>0</v>
      </c>
      <c r="AJ235" s="311"/>
      <c r="AK235" s="25"/>
      <c r="AL235" s="25"/>
      <c r="AM235" s="21"/>
      <c r="AN235" s="21"/>
      <c r="AO235" s="21"/>
      <c r="AP235" s="21"/>
      <c r="AQ235" s="21"/>
      <c r="AR235" s="21"/>
      <c r="AS235" s="21"/>
      <c r="AT235" s="21"/>
    </row>
    <row r="236" spans="2:46" x14ac:dyDescent="0.3">
      <c r="B236" s="76"/>
      <c r="C236" s="76"/>
      <c r="D236" s="301">
        <v>217</v>
      </c>
      <c r="E236" s="415"/>
      <c r="F236" s="313"/>
      <c r="G236" s="302"/>
      <c r="H236" s="302"/>
      <c r="I236" s="302"/>
      <c r="J236" s="314"/>
      <c r="K236" s="302" t="s">
        <v>47</v>
      </c>
      <c r="L236" s="315"/>
      <c r="M236" s="304" t="str">
        <f t="shared" si="45"/>
        <v/>
      </c>
      <c r="N236" s="315" t="s">
        <v>67</v>
      </c>
      <c r="O236" s="316"/>
      <c r="P236" s="316"/>
      <c r="Q236" s="317"/>
      <c r="R236" s="317"/>
      <c r="S236" s="304">
        <f t="shared" si="50"/>
        <v>0</v>
      </c>
      <c r="T236" s="315"/>
      <c r="U236" s="304">
        <f t="shared" si="51"/>
        <v>0</v>
      </c>
      <c r="V236" s="318">
        <f t="shared" si="46"/>
        <v>0</v>
      </c>
      <c r="W236" s="305"/>
      <c r="X236" s="311"/>
      <c r="Y236" s="311" t="str">
        <f t="shared" si="47"/>
        <v>intern personeel</v>
      </c>
      <c r="Z236" s="311">
        <f t="shared" si="48"/>
        <v>0</v>
      </c>
      <c r="AA236" s="319">
        <f t="shared" si="52"/>
        <v>0</v>
      </c>
      <c r="AB236" s="320">
        <f t="shared" si="53"/>
        <v>0</v>
      </c>
      <c r="AC236" s="320">
        <f t="shared" si="54"/>
        <v>0</v>
      </c>
      <c r="AD236" s="321">
        <f t="shared" si="55"/>
        <v>0</v>
      </c>
      <c r="AE236" s="321">
        <f t="shared" si="56"/>
        <v>0</v>
      </c>
      <c r="AF236" s="319">
        <f t="shared" si="57"/>
        <v>0</v>
      </c>
      <c r="AG236" s="322">
        <f t="shared" si="58"/>
        <v>0</v>
      </c>
      <c r="AH236" s="323">
        <f t="shared" si="59"/>
        <v>0</v>
      </c>
      <c r="AI236" s="323">
        <f t="shared" si="49"/>
        <v>0</v>
      </c>
      <c r="AJ236" s="311"/>
      <c r="AK236" s="25"/>
      <c r="AL236" s="25"/>
      <c r="AM236" s="21"/>
      <c r="AN236" s="21"/>
      <c r="AO236" s="21"/>
      <c r="AP236" s="21"/>
      <c r="AQ236" s="21"/>
      <c r="AR236" s="21"/>
      <c r="AS236" s="21"/>
      <c r="AT236" s="21"/>
    </row>
    <row r="237" spans="2:46" x14ac:dyDescent="0.3">
      <c r="B237" s="76"/>
      <c r="C237" s="76"/>
      <c r="D237" s="301">
        <v>218</v>
      </c>
      <c r="E237" s="415"/>
      <c r="F237" s="313"/>
      <c r="G237" s="302"/>
      <c r="H237" s="302"/>
      <c r="I237" s="302"/>
      <c r="J237" s="314"/>
      <c r="K237" s="302" t="s">
        <v>47</v>
      </c>
      <c r="L237" s="315"/>
      <c r="M237" s="304" t="str">
        <f t="shared" si="45"/>
        <v/>
      </c>
      <c r="N237" s="315" t="s">
        <v>67</v>
      </c>
      <c r="O237" s="316"/>
      <c r="P237" s="316"/>
      <c r="Q237" s="317"/>
      <c r="R237" s="317"/>
      <c r="S237" s="304">
        <f t="shared" si="50"/>
        <v>0</v>
      </c>
      <c r="T237" s="315"/>
      <c r="U237" s="304">
        <f t="shared" si="51"/>
        <v>0</v>
      </c>
      <c r="V237" s="318">
        <f t="shared" si="46"/>
        <v>0</v>
      </c>
      <c r="W237" s="305"/>
      <c r="X237" s="311"/>
      <c r="Y237" s="311" t="str">
        <f t="shared" si="47"/>
        <v>intern personeel</v>
      </c>
      <c r="Z237" s="311">
        <f t="shared" si="48"/>
        <v>0</v>
      </c>
      <c r="AA237" s="319">
        <f t="shared" si="52"/>
        <v>0</v>
      </c>
      <c r="AB237" s="320">
        <f t="shared" si="53"/>
        <v>0</v>
      </c>
      <c r="AC237" s="320">
        <f t="shared" si="54"/>
        <v>0</v>
      </c>
      <c r="AD237" s="321">
        <f t="shared" si="55"/>
        <v>0</v>
      </c>
      <c r="AE237" s="321">
        <f t="shared" si="56"/>
        <v>0</v>
      </c>
      <c r="AF237" s="319">
        <f t="shared" si="57"/>
        <v>0</v>
      </c>
      <c r="AG237" s="322">
        <f t="shared" si="58"/>
        <v>0</v>
      </c>
      <c r="AH237" s="323">
        <f t="shared" si="59"/>
        <v>0</v>
      </c>
      <c r="AI237" s="323">
        <f t="shared" si="49"/>
        <v>0</v>
      </c>
      <c r="AJ237" s="311"/>
      <c r="AK237" s="25"/>
      <c r="AL237" s="25"/>
      <c r="AM237" s="21"/>
      <c r="AN237" s="21"/>
      <c r="AO237" s="21"/>
      <c r="AP237" s="21"/>
      <c r="AQ237" s="21"/>
      <c r="AR237" s="21"/>
      <c r="AS237" s="21"/>
      <c r="AT237" s="21"/>
    </row>
    <row r="238" spans="2:46" x14ac:dyDescent="0.3">
      <c r="B238" s="76"/>
      <c r="C238" s="76"/>
      <c r="D238" s="301">
        <v>219</v>
      </c>
      <c r="E238" s="415"/>
      <c r="F238" s="313"/>
      <c r="G238" s="302"/>
      <c r="H238" s="302"/>
      <c r="I238" s="302"/>
      <c r="J238" s="314"/>
      <c r="K238" s="302" t="s">
        <v>47</v>
      </c>
      <c r="L238" s="315"/>
      <c r="M238" s="304" t="str">
        <f t="shared" si="45"/>
        <v/>
      </c>
      <c r="N238" s="315" t="s">
        <v>67</v>
      </c>
      <c r="O238" s="316"/>
      <c r="P238" s="316"/>
      <c r="Q238" s="317"/>
      <c r="R238" s="317"/>
      <c r="S238" s="304">
        <f t="shared" si="50"/>
        <v>0</v>
      </c>
      <c r="T238" s="315"/>
      <c r="U238" s="304">
        <f t="shared" si="51"/>
        <v>0</v>
      </c>
      <c r="V238" s="318">
        <f t="shared" si="46"/>
        <v>0</v>
      </c>
      <c r="W238" s="305"/>
      <c r="X238" s="311"/>
      <c r="Y238" s="311" t="str">
        <f t="shared" si="47"/>
        <v>intern personeel</v>
      </c>
      <c r="Z238" s="311">
        <f t="shared" si="48"/>
        <v>0</v>
      </c>
      <c r="AA238" s="319">
        <f t="shared" si="52"/>
        <v>0</v>
      </c>
      <c r="AB238" s="320">
        <f t="shared" si="53"/>
        <v>0</v>
      </c>
      <c r="AC238" s="320">
        <f t="shared" si="54"/>
        <v>0</v>
      </c>
      <c r="AD238" s="321">
        <f t="shared" si="55"/>
        <v>0</v>
      </c>
      <c r="AE238" s="321">
        <f t="shared" si="56"/>
        <v>0</v>
      </c>
      <c r="AF238" s="319">
        <f t="shared" si="57"/>
        <v>0</v>
      </c>
      <c r="AG238" s="322">
        <f t="shared" si="58"/>
        <v>0</v>
      </c>
      <c r="AH238" s="323">
        <f t="shared" si="59"/>
        <v>0</v>
      </c>
      <c r="AI238" s="323">
        <f t="shared" si="49"/>
        <v>0</v>
      </c>
      <c r="AJ238" s="311"/>
      <c r="AK238" s="25"/>
      <c r="AL238" s="25"/>
      <c r="AM238" s="21"/>
      <c r="AN238" s="21"/>
      <c r="AO238" s="21"/>
      <c r="AP238" s="21"/>
      <c r="AQ238" s="21"/>
      <c r="AR238" s="21"/>
      <c r="AS238" s="21"/>
      <c r="AT238" s="21"/>
    </row>
    <row r="239" spans="2:46" x14ac:dyDescent="0.3">
      <c r="B239" s="76"/>
      <c r="C239" s="76"/>
      <c r="D239" s="301">
        <v>220</v>
      </c>
      <c r="E239" s="415"/>
      <c r="F239" s="313"/>
      <c r="G239" s="302"/>
      <c r="H239" s="302"/>
      <c r="I239" s="302"/>
      <c r="J239" s="314"/>
      <c r="K239" s="302" t="s">
        <v>47</v>
      </c>
      <c r="L239" s="315"/>
      <c r="M239" s="304" t="str">
        <f t="shared" si="45"/>
        <v/>
      </c>
      <c r="N239" s="315" t="s">
        <v>67</v>
      </c>
      <c r="O239" s="316"/>
      <c r="P239" s="316"/>
      <c r="Q239" s="317"/>
      <c r="R239" s="317"/>
      <c r="S239" s="304">
        <f t="shared" si="50"/>
        <v>0</v>
      </c>
      <c r="T239" s="315"/>
      <c r="U239" s="304">
        <f t="shared" si="51"/>
        <v>0</v>
      </c>
      <c r="V239" s="318">
        <f t="shared" si="46"/>
        <v>0</v>
      </c>
      <c r="W239" s="305"/>
      <c r="X239" s="311"/>
      <c r="Y239" s="311" t="str">
        <f t="shared" si="47"/>
        <v>intern personeel</v>
      </c>
      <c r="Z239" s="311">
        <f t="shared" si="48"/>
        <v>0</v>
      </c>
      <c r="AA239" s="319">
        <f t="shared" si="52"/>
        <v>0</v>
      </c>
      <c r="AB239" s="320">
        <f t="shared" si="53"/>
        <v>0</v>
      </c>
      <c r="AC239" s="320">
        <f t="shared" si="54"/>
        <v>0</v>
      </c>
      <c r="AD239" s="321">
        <f t="shared" si="55"/>
        <v>0</v>
      </c>
      <c r="AE239" s="321">
        <f t="shared" si="56"/>
        <v>0</v>
      </c>
      <c r="AF239" s="319">
        <f t="shared" si="57"/>
        <v>0</v>
      </c>
      <c r="AG239" s="322">
        <f t="shared" si="58"/>
        <v>0</v>
      </c>
      <c r="AH239" s="323">
        <f t="shared" si="59"/>
        <v>0</v>
      </c>
      <c r="AI239" s="323">
        <f t="shared" si="49"/>
        <v>0</v>
      </c>
      <c r="AJ239" s="311"/>
      <c r="AK239" s="25"/>
      <c r="AL239" s="25"/>
      <c r="AM239" s="21"/>
      <c r="AN239" s="21"/>
      <c r="AO239" s="21"/>
      <c r="AP239" s="21"/>
      <c r="AQ239" s="21"/>
      <c r="AR239" s="21"/>
      <c r="AS239" s="21"/>
      <c r="AT239" s="21"/>
    </row>
    <row r="240" spans="2:46" x14ac:dyDescent="0.3">
      <c r="B240" s="76"/>
      <c r="C240" s="76"/>
      <c r="D240" s="301">
        <v>221</v>
      </c>
      <c r="E240" s="415"/>
      <c r="F240" s="313"/>
      <c r="G240" s="302"/>
      <c r="H240" s="302"/>
      <c r="I240" s="302"/>
      <c r="J240" s="314"/>
      <c r="K240" s="302" t="s">
        <v>47</v>
      </c>
      <c r="L240" s="315"/>
      <c r="M240" s="304" t="str">
        <f t="shared" si="45"/>
        <v/>
      </c>
      <c r="N240" s="315" t="s">
        <v>67</v>
      </c>
      <c r="O240" s="316"/>
      <c r="P240" s="316"/>
      <c r="Q240" s="317"/>
      <c r="R240" s="317"/>
      <c r="S240" s="304">
        <f t="shared" si="50"/>
        <v>0</v>
      </c>
      <c r="T240" s="315"/>
      <c r="U240" s="304">
        <f t="shared" si="51"/>
        <v>0</v>
      </c>
      <c r="V240" s="318">
        <f t="shared" si="46"/>
        <v>0</v>
      </c>
      <c r="W240" s="305"/>
      <c r="X240" s="311"/>
      <c r="Y240" s="311" t="str">
        <f t="shared" si="47"/>
        <v>intern personeel</v>
      </c>
      <c r="Z240" s="311">
        <f t="shared" si="48"/>
        <v>0</v>
      </c>
      <c r="AA240" s="319">
        <f t="shared" si="52"/>
        <v>0</v>
      </c>
      <c r="AB240" s="320">
        <f t="shared" si="53"/>
        <v>0</v>
      </c>
      <c r="AC240" s="320">
        <f t="shared" si="54"/>
        <v>0</v>
      </c>
      <c r="AD240" s="321">
        <f t="shared" si="55"/>
        <v>0</v>
      </c>
      <c r="AE240" s="321">
        <f t="shared" si="56"/>
        <v>0</v>
      </c>
      <c r="AF240" s="319">
        <f t="shared" si="57"/>
        <v>0</v>
      </c>
      <c r="AG240" s="322">
        <f t="shared" si="58"/>
        <v>0</v>
      </c>
      <c r="AH240" s="323">
        <f t="shared" si="59"/>
        <v>0</v>
      </c>
      <c r="AI240" s="323">
        <f t="shared" si="49"/>
        <v>0</v>
      </c>
      <c r="AJ240" s="311"/>
      <c r="AK240" s="25"/>
      <c r="AL240" s="25"/>
      <c r="AM240" s="21"/>
      <c r="AN240" s="21"/>
      <c r="AO240" s="21"/>
      <c r="AP240" s="21"/>
      <c r="AQ240" s="21"/>
      <c r="AR240" s="21"/>
      <c r="AS240" s="21"/>
      <c r="AT240" s="21"/>
    </row>
    <row r="241" spans="2:46" x14ac:dyDescent="0.3">
      <c r="B241" s="76"/>
      <c r="C241" s="76"/>
      <c r="D241" s="301">
        <v>222</v>
      </c>
      <c r="E241" s="415"/>
      <c r="F241" s="313"/>
      <c r="G241" s="302"/>
      <c r="H241" s="302"/>
      <c r="I241" s="302"/>
      <c r="J241" s="314"/>
      <c r="K241" s="302" t="s">
        <v>47</v>
      </c>
      <c r="L241" s="315"/>
      <c r="M241" s="304" t="str">
        <f t="shared" si="45"/>
        <v/>
      </c>
      <c r="N241" s="315" t="s">
        <v>67</v>
      </c>
      <c r="O241" s="316"/>
      <c r="P241" s="316"/>
      <c r="Q241" s="317"/>
      <c r="R241" s="317"/>
      <c r="S241" s="304">
        <f t="shared" si="50"/>
        <v>0</v>
      </c>
      <c r="T241" s="315"/>
      <c r="U241" s="304">
        <f t="shared" si="51"/>
        <v>0</v>
      </c>
      <c r="V241" s="318">
        <f t="shared" si="46"/>
        <v>0</v>
      </c>
      <c r="W241" s="305"/>
      <c r="X241" s="311"/>
      <c r="Y241" s="311" t="str">
        <f t="shared" si="47"/>
        <v>intern personeel</v>
      </c>
      <c r="Z241" s="311">
        <f t="shared" si="48"/>
        <v>0</v>
      </c>
      <c r="AA241" s="319">
        <f t="shared" si="52"/>
        <v>0</v>
      </c>
      <c r="AB241" s="320">
        <f t="shared" si="53"/>
        <v>0</v>
      </c>
      <c r="AC241" s="320">
        <f t="shared" si="54"/>
        <v>0</v>
      </c>
      <c r="AD241" s="321">
        <f t="shared" si="55"/>
        <v>0</v>
      </c>
      <c r="AE241" s="321">
        <f t="shared" si="56"/>
        <v>0</v>
      </c>
      <c r="AF241" s="319">
        <f t="shared" si="57"/>
        <v>0</v>
      </c>
      <c r="AG241" s="322">
        <f t="shared" si="58"/>
        <v>0</v>
      </c>
      <c r="AH241" s="323">
        <f t="shared" si="59"/>
        <v>0</v>
      </c>
      <c r="AI241" s="323">
        <f t="shared" si="49"/>
        <v>0</v>
      </c>
      <c r="AJ241" s="311"/>
      <c r="AK241" s="25"/>
      <c r="AL241" s="25"/>
      <c r="AM241" s="21"/>
      <c r="AN241" s="21"/>
      <c r="AO241" s="21"/>
      <c r="AP241" s="21"/>
      <c r="AQ241" s="21"/>
      <c r="AR241" s="21"/>
      <c r="AS241" s="21"/>
      <c r="AT241" s="21"/>
    </row>
    <row r="242" spans="2:46" x14ac:dyDescent="0.3">
      <c r="B242" s="76"/>
      <c r="C242" s="76"/>
      <c r="D242" s="301">
        <v>223</v>
      </c>
      <c r="E242" s="415"/>
      <c r="F242" s="313"/>
      <c r="G242" s="302"/>
      <c r="H242" s="302"/>
      <c r="I242" s="302"/>
      <c r="J242" s="314"/>
      <c r="K242" s="302" t="s">
        <v>47</v>
      </c>
      <c r="L242" s="315"/>
      <c r="M242" s="304" t="str">
        <f t="shared" si="45"/>
        <v/>
      </c>
      <c r="N242" s="315" t="s">
        <v>67</v>
      </c>
      <c r="O242" s="316"/>
      <c r="P242" s="316"/>
      <c r="Q242" s="317"/>
      <c r="R242" s="317"/>
      <c r="S242" s="304">
        <f t="shared" si="50"/>
        <v>0</v>
      </c>
      <c r="T242" s="315"/>
      <c r="U242" s="304">
        <f t="shared" si="51"/>
        <v>0</v>
      </c>
      <c r="V242" s="318">
        <f t="shared" si="46"/>
        <v>0</v>
      </c>
      <c r="W242" s="305"/>
      <c r="X242" s="311"/>
      <c r="Y242" s="311" t="str">
        <f t="shared" si="47"/>
        <v>intern personeel</v>
      </c>
      <c r="Z242" s="311">
        <f t="shared" si="48"/>
        <v>0</v>
      </c>
      <c r="AA242" s="319">
        <f t="shared" si="52"/>
        <v>0</v>
      </c>
      <c r="AB242" s="320">
        <f t="shared" si="53"/>
        <v>0</v>
      </c>
      <c r="AC242" s="320">
        <f t="shared" si="54"/>
        <v>0</v>
      </c>
      <c r="AD242" s="321">
        <f t="shared" si="55"/>
        <v>0</v>
      </c>
      <c r="AE242" s="321">
        <f t="shared" si="56"/>
        <v>0</v>
      </c>
      <c r="AF242" s="319">
        <f t="shared" si="57"/>
        <v>0</v>
      </c>
      <c r="AG242" s="322">
        <f t="shared" si="58"/>
        <v>0</v>
      </c>
      <c r="AH242" s="323">
        <f t="shared" si="59"/>
        <v>0</v>
      </c>
      <c r="AI242" s="323">
        <f t="shared" si="49"/>
        <v>0</v>
      </c>
      <c r="AJ242" s="311"/>
      <c r="AK242" s="25"/>
      <c r="AL242" s="25"/>
      <c r="AM242" s="21"/>
      <c r="AN242" s="21"/>
      <c r="AO242" s="21"/>
      <c r="AP242" s="21"/>
      <c r="AQ242" s="21"/>
      <c r="AR242" s="21"/>
      <c r="AS242" s="21"/>
      <c r="AT242" s="21"/>
    </row>
    <row r="243" spans="2:46" x14ac:dyDescent="0.3">
      <c r="B243" s="76"/>
      <c r="C243" s="76"/>
      <c r="D243" s="301">
        <v>224</v>
      </c>
      <c r="E243" s="415"/>
      <c r="F243" s="313"/>
      <c r="G243" s="302"/>
      <c r="H243" s="302"/>
      <c r="I243" s="302"/>
      <c r="J243" s="314"/>
      <c r="K243" s="302" t="s">
        <v>47</v>
      </c>
      <c r="L243" s="315"/>
      <c r="M243" s="304" t="str">
        <f t="shared" si="45"/>
        <v/>
      </c>
      <c r="N243" s="315" t="s">
        <v>67</v>
      </c>
      <c r="O243" s="316"/>
      <c r="P243" s="316"/>
      <c r="Q243" s="317"/>
      <c r="R243" s="317"/>
      <c r="S243" s="304">
        <f t="shared" si="50"/>
        <v>0</v>
      </c>
      <c r="T243" s="315"/>
      <c r="U243" s="304">
        <f t="shared" si="51"/>
        <v>0</v>
      </c>
      <c r="V243" s="318">
        <f t="shared" si="46"/>
        <v>0</v>
      </c>
      <c r="W243" s="305"/>
      <c r="X243" s="311"/>
      <c r="Y243" s="311" t="str">
        <f t="shared" si="47"/>
        <v>intern personeel</v>
      </c>
      <c r="Z243" s="311">
        <f t="shared" si="48"/>
        <v>0</v>
      </c>
      <c r="AA243" s="319">
        <f t="shared" si="52"/>
        <v>0</v>
      </c>
      <c r="AB243" s="320">
        <f t="shared" si="53"/>
        <v>0</v>
      </c>
      <c r="AC243" s="320">
        <f t="shared" si="54"/>
        <v>0</v>
      </c>
      <c r="AD243" s="321">
        <f t="shared" si="55"/>
        <v>0</v>
      </c>
      <c r="AE243" s="321">
        <f t="shared" si="56"/>
        <v>0</v>
      </c>
      <c r="AF243" s="319">
        <f t="shared" si="57"/>
        <v>0</v>
      </c>
      <c r="AG243" s="322">
        <f t="shared" si="58"/>
        <v>0</v>
      </c>
      <c r="AH243" s="323">
        <f t="shared" si="59"/>
        <v>0</v>
      </c>
      <c r="AI243" s="323">
        <f t="shared" si="49"/>
        <v>0</v>
      </c>
      <c r="AJ243" s="311"/>
      <c r="AK243" s="25"/>
      <c r="AL243" s="25"/>
      <c r="AM243" s="21"/>
      <c r="AN243" s="21"/>
      <c r="AO243" s="21"/>
      <c r="AP243" s="21"/>
      <c r="AQ243" s="21"/>
      <c r="AR243" s="21"/>
      <c r="AS243" s="21"/>
      <c r="AT243" s="21"/>
    </row>
    <row r="244" spans="2:46" x14ac:dyDescent="0.3">
      <c r="B244" s="76"/>
      <c r="C244" s="76"/>
      <c r="D244" s="301">
        <v>225</v>
      </c>
      <c r="E244" s="415"/>
      <c r="F244" s="313"/>
      <c r="G244" s="302"/>
      <c r="H244" s="302"/>
      <c r="I244" s="302"/>
      <c r="J244" s="314"/>
      <c r="K244" s="302" t="s">
        <v>47</v>
      </c>
      <c r="L244" s="315"/>
      <c r="M244" s="304" t="str">
        <f t="shared" si="45"/>
        <v/>
      </c>
      <c r="N244" s="315" t="s">
        <v>67</v>
      </c>
      <c r="O244" s="316"/>
      <c r="P244" s="316"/>
      <c r="Q244" s="317"/>
      <c r="R244" s="317"/>
      <c r="S244" s="304">
        <f t="shared" si="50"/>
        <v>0</v>
      </c>
      <c r="T244" s="315"/>
      <c r="U244" s="304">
        <f t="shared" si="51"/>
        <v>0</v>
      </c>
      <c r="V244" s="318">
        <f t="shared" si="46"/>
        <v>0</v>
      </c>
      <c r="W244" s="305"/>
      <c r="X244" s="311"/>
      <c r="Y244" s="311" t="str">
        <f t="shared" si="47"/>
        <v>intern personeel</v>
      </c>
      <c r="Z244" s="311">
        <f t="shared" si="48"/>
        <v>0</v>
      </c>
      <c r="AA244" s="319">
        <f t="shared" si="52"/>
        <v>0</v>
      </c>
      <c r="AB244" s="320">
        <f t="shared" si="53"/>
        <v>0</v>
      </c>
      <c r="AC244" s="320">
        <f t="shared" si="54"/>
        <v>0</v>
      </c>
      <c r="AD244" s="321">
        <f t="shared" si="55"/>
        <v>0</v>
      </c>
      <c r="AE244" s="321">
        <f t="shared" si="56"/>
        <v>0</v>
      </c>
      <c r="AF244" s="319">
        <f t="shared" si="57"/>
        <v>0</v>
      </c>
      <c r="AG244" s="322">
        <f t="shared" si="58"/>
        <v>0</v>
      </c>
      <c r="AH244" s="323">
        <f t="shared" si="59"/>
        <v>0</v>
      </c>
      <c r="AI244" s="323">
        <f t="shared" si="49"/>
        <v>0</v>
      </c>
      <c r="AJ244" s="311"/>
      <c r="AK244" s="25"/>
      <c r="AL244" s="25"/>
      <c r="AM244" s="21"/>
      <c r="AN244" s="21"/>
      <c r="AO244" s="21"/>
      <c r="AP244" s="21"/>
      <c r="AQ244" s="21"/>
      <c r="AR244" s="21"/>
      <c r="AS244" s="21"/>
      <c r="AT244" s="21"/>
    </row>
    <row r="245" spans="2:46" x14ac:dyDescent="0.3">
      <c r="B245" s="76"/>
      <c r="C245" s="76"/>
      <c r="D245" s="301">
        <v>226</v>
      </c>
      <c r="E245" s="415"/>
      <c r="F245" s="313"/>
      <c r="G245" s="302"/>
      <c r="H245" s="302"/>
      <c r="I245" s="302"/>
      <c r="J245" s="314"/>
      <c r="K245" s="302" t="s">
        <v>47</v>
      </c>
      <c r="L245" s="315"/>
      <c r="M245" s="304" t="str">
        <f t="shared" si="45"/>
        <v/>
      </c>
      <c r="N245" s="315" t="s">
        <v>67</v>
      </c>
      <c r="O245" s="316"/>
      <c r="P245" s="316"/>
      <c r="Q245" s="317"/>
      <c r="R245" s="317"/>
      <c r="S245" s="304">
        <f t="shared" si="50"/>
        <v>0</v>
      </c>
      <c r="T245" s="315"/>
      <c r="U245" s="304">
        <f t="shared" si="51"/>
        <v>0</v>
      </c>
      <c r="V245" s="318">
        <f t="shared" si="46"/>
        <v>0</v>
      </c>
      <c r="W245" s="305"/>
      <c r="X245" s="311"/>
      <c r="Y245" s="311" t="str">
        <f t="shared" si="47"/>
        <v>intern personeel</v>
      </c>
      <c r="Z245" s="311">
        <f t="shared" si="48"/>
        <v>0</v>
      </c>
      <c r="AA245" s="319">
        <f t="shared" si="52"/>
        <v>0</v>
      </c>
      <c r="AB245" s="320">
        <f t="shared" si="53"/>
        <v>0</v>
      </c>
      <c r="AC245" s="320">
        <f t="shared" si="54"/>
        <v>0</v>
      </c>
      <c r="AD245" s="321">
        <f t="shared" si="55"/>
        <v>0</v>
      </c>
      <c r="AE245" s="321">
        <f t="shared" si="56"/>
        <v>0</v>
      </c>
      <c r="AF245" s="319">
        <f t="shared" si="57"/>
        <v>0</v>
      </c>
      <c r="AG245" s="322">
        <f t="shared" si="58"/>
        <v>0</v>
      </c>
      <c r="AH245" s="323">
        <f t="shared" si="59"/>
        <v>0</v>
      </c>
      <c r="AI245" s="323">
        <f t="shared" si="49"/>
        <v>0</v>
      </c>
      <c r="AJ245" s="311"/>
      <c r="AK245" s="25"/>
      <c r="AL245" s="25"/>
      <c r="AM245" s="21"/>
      <c r="AN245" s="21"/>
      <c r="AO245" s="21"/>
      <c r="AP245" s="21"/>
      <c r="AQ245" s="21"/>
      <c r="AR245" s="21"/>
      <c r="AS245" s="21"/>
      <c r="AT245" s="21"/>
    </row>
    <row r="246" spans="2:46" x14ac:dyDescent="0.3">
      <c r="B246" s="76"/>
      <c r="C246" s="76"/>
      <c r="D246" s="301">
        <v>227</v>
      </c>
      <c r="E246" s="415"/>
      <c r="F246" s="313"/>
      <c r="G246" s="302"/>
      <c r="H246" s="302"/>
      <c r="I246" s="302"/>
      <c r="J246" s="314"/>
      <c r="K246" s="302" t="s">
        <v>47</v>
      </c>
      <c r="L246" s="315"/>
      <c r="M246" s="304" t="str">
        <f t="shared" si="45"/>
        <v/>
      </c>
      <c r="N246" s="315" t="s">
        <v>67</v>
      </c>
      <c r="O246" s="316"/>
      <c r="P246" s="316"/>
      <c r="Q246" s="317"/>
      <c r="R246" s="317"/>
      <c r="S246" s="304">
        <f t="shared" si="50"/>
        <v>0</v>
      </c>
      <c r="T246" s="315"/>
      <c r="U246" s="304">
        <f t="shared" si="51"/>
        <v>0</v>
      </c>
      <c r="V246" s="318">
        <f t="shared" si="46"/>
        <v>0</v>
      </c>
      <c r="W246" s="305"/>
      <c r="X246" s="311"/>
      <c r="Y246" s="311" t="str">
        <f t="shared" si="47"/>
        <v>intern personeel</v>
      </c>
      <c r="Z246" s="311">
        <f t="shared" si="48"/>
        <v>0</v>
      </c>
      <c r="AA246" s="319">
        <f t="shared" si="52"/>
        <v>0</v>
      </c>
      <c r="AB246" s="320">
        <f t="shared" si="53"/>
        <v>0</v>
      </c>
      <c r="AC246" s="320">
        <f t="shared" si="54"/>
        <v>0</v>
      </c>
      <c r="AD246" s="321">
        <f t="shared" si="55"/>
        <v>0</v>
      </c>
      <c r="AE246" s="321">
        <f t="shared" si="56"/>
        <v>0</v>
      </c>
      <c r="AF246" s="319">
        <f t="shared" si="57"/>
        <v>0</v>
      </c>
      <c r="AG246" s="322">
        <f t="shared" si="58"/>
        <v>0</v>
      </c>
      <c r="AH246" s="323">
        <f t="shared" si="59"/>
        <v>0</v>
      </c>
      <c r="AI246" s="323">
        <f t="shared" si="49"/>
        <v>0</v>
      </c>
      <c r="AJ246" s="311"/>
      <c r="AK246" s="25"/>
      <c r="AL246" s="25"/>
      <c r="AM246" s="21"/>
      <c r="AN246" s="21"/>
      <c r="AO246" s="21"/>
      <c r="AP246" s="21"/>
      <c r="AQ246" s="21"/>
      <c r="AR246" s="21"/>
      <c r="AS246" s="21"/>
      <c r="AT246" s="21"/>
    </row>
    <row r="247" spans="2:46" x14ac:dyDescent="0.3">
      <c r="B247" s="76"/>
      <c r="C247" s="76"/>
      <c r="D247" s="301">
        <v>228</v>
      </c>
      <c r="E247" s="415"/>
      <c r="F247" s="313"/>
      <c r="G247" s="302"/>
      <c r="H247" s="302"/>
      <c r="I247" s="302"/>
      <c r="J247" s="314"/>
      <c r="K247" s="302" t="s">
        <v>47</v>
      </c>
      <c r="L247" s="315"/>
      <c r="M247" s="304" t="str">
        <f t="shared" si="45"/>
        <v/>
      </c>
      <c r="N247" s="315" t="s">
        <v>67</v>
      </c>
      <c r="O247" s="316"/>
      <c r="P247" s="316"/>
      <c r="Q247" s="317"/>
      <c r="R247" s="317"/>
      <c r="S247" s="304">
        <f t="shared" si="50"/>
        <v>0</v>
      </c>
      <c r="T247" s="315"/>
      <c r="U247" s="304">
        <f t="shared" si="51"/>
        <v>0</v>
      </c>
      <c r="V247" s="318">
        <f t="shared" si="46"/>
        <v>0</v>
      </c>
      <c r="W247" s="305"/>
      <c r="X247" s="311"/>
      <c r="Y247" s="311" t="str">
        <f t="shared" si="47"/>
        <v>intern personeel</v>
      </c>
      <c r="Z247" s="311">
        <f t="shared" si="48"/>
        <v>0</v>
      </c>
      <c r="AA247" s="319">
        <f t="shared" si="52"/>
        <v>0</v>
      </c>
      <c r="AB247" s="320">
        <f t="shared" si="53"/>
        <v>0</v>
      </c>
      <c r="AC247" s="320">
        <f t="shared" si="54"/>
        <v>0</v>
      </c>
      <c r="AD247" s="321">
        <f t="shared" si="55"/>
        <v>0</v>
      </c>
      <c r="AE247" s="321">
        <f t="shared" si="56"/>
        <v>0</v>
      </c>
      <c r="AF247" s="319">
        <f t="shared" si="57"/>
        <v>0</v>
      </c>
      <c r="AG247" s="322">
        <f t="shared" si="58"/>
        <v>0</v>
      </c>
      <c r="AH247" s="323">
        <f t="shared" si="59"/>
        <v>0</v>
      </c>
      <c r="AI247" s="323">
        <f t="shared" si="49"/>
        <v>0</v>
      </c>
      <c r="AJ247" s="311"/>
      <c r="AK247" s="25"/>
      <c r="AL247" s="25"/>
      <c r="AM247" s="21"/>
      <c r="AN247" s="21"/>
      <c r="AO247" s="21"/>
      <c r="AP247" s="21"/>
      <c r="AQ247" s="21"/>
      <c r="AR247" s="21"/>
      <c r="AS247" s="21"/>
      <c r="AT247" s="21"/>
    </row>
    <row r="248" spans="2:46" x14ac:dyDescent="0.3">
      <c r="B248" s="76"/>
      <c r="C248" s="76"/>
      <c r="D248" s="301">
        <v>229</v>
      </c>
      <c r="E248" s="415"/>
      <c r="F248" s="313"/>
      <c r="G248" s="302"/>
      <c r="H248" s="302"/>
      <c r="I248" s="302"/>
      <c r="J248" s="314"/>
      <c r="K248" s="302" t="s">
        <v>47</v>
      </c>
      <c r="L248" s="315"/>
      <c r="M248" s="304" t="str">
        <f t="shared" si="45"/>
        <v/>
      </c>
      <c r="N248" s="315" t="s">
        <v>67</v>
      </c>
      <c r="O248" s="316"/>
      <c r="P248" s="316"/>
      <c r="Q248" s="317"/>
      <c r="R248" s="317"/>
      <c r="S248" s="304">
        <f t="shared" si="50"/>
        <v>0</v>
      </c>
      <c r="T248" s="315"/>
      <c r="U248" s="304">
        <f t="shared" si="51"/>
        <v>0</v>
      </c>
      <c r="V248" s="318">
        <f t="shared" si="46"/>
        <v>0</v>
      </c>
      <c r="W248" s="305"/>
      <c r="X248" s="311"/>
      <c r="Y248" s="311" t="str">
        <f t="shared" si="47"/>
        <v>intern personeel</v>
      </c>
      <c r="Z248" s="311">
        <f t="shared" si="48"/>
        <v>0</v>
      </c>
      <c r="AA248" s="319">
        <f t="shared" si="52"/>
        <v>0</v>
      </c>
      <c r="AB248" s="320">
        <f t="shared" si="53"/>
        <v>0</v>
      </c>
      <c r="AC248" s="320">
        <f t="shared" si="54"/>
        <v>0</v>
      </c>
      <c r="AD248" s="321">
        <f t="shared" si="55"/>
        <v>0</v>
      </c>
      <c r="AE248" s="321">
        <f t="shared" si="56"/>
        <v>0</v>
      </c>
      <c r="AF248" s="319">
        <f t="shared" si="57"/>
        <v>0</v>
      </c>
      <c r="AG248" s="322">
        <f t="shared" si="58"/>
        <v>0</v>
      </c>
      <c r="AH248" s="323">
        <f t="shared" si="59"/>
        <v>0</v>
      </c>
      <c r="AI248" s="323">
        <f t="shared" si="49"/>
        <v>0</v>
      </c>
      <c r="AJ248" s="311"/>
      <c r="AK248" s="25"/>
      <c r="AL248" s="25"/>
      <c r="AM248" s="21"/>
      <c r="AN248" s="21"/>
      <c r="AO248" s="21"/>
      <c r="AP248" s="21"/>
      <c r="AQ248" s="21"/>
      <c r="AR248" s="21"/>
      <c r="AS248" s="21"/>
      <c r="AT248" s="21"/>
    </row>
    <row r="249" spans="2:46" x14ac:dyDescent="0.3">
      <c r="B249" s="76"/>
      <c r="C249" s="76"/>
      <c r="D249" s="301">
        <v>230</v>
      </c>
      <c r="E249" s="415"/>
      <c r="F249" s="313"/>
      <c r="G249" s="302"/>
      <c r="H249" s="302"/>
      <c r="I249" s="302"/>
      <c r="J249" s="314"/>
      <c r="K249" s="302" t="s">
        <v>47</v>
      </c>
      <c r="L249" s="315"/>
      <c r="M249" s="304" t="str">
        <f t="shared" si="45"/>
        <v/>
      </c>
      <c r="N249" s="315" t="s">
        <v>67</v>
      </c>
      <c r="O249" s="316"/>
      <c r="P249" s="316"/>
      <c r="Q249" s="317"/>
      <c r="R249" s="317"/>
      <c r="S249" s="304">
        <f t="shared" si="50"/>
        <v>0</v>
      </c>
      <c r="T249" s="315"/>
      <c r="U249" s="304">
        <f t="shared" si="51"/>
        <v>0</v>
      </c>
      <c r="V249" s="318">
        <f t="shared" si="46"/>
        <v>0</v>
      </c>
      <c r="W249" s="305"/>
      <c r="X249" s="311"/>
      <c r="Y249" s="311" t="str">
        <f t="shared" si="47"/>
        <v>intern personeel</v>
      </c>
      <c r="Z249" s="311">
        <f t="shared" si="48"/>
        <v>0</v>
      </c>
      <c r="AA249" s="319">
        <f t="shared" si="52"/>
        <v>0</v>
      </c>
      <c r="AB249" s="320">
        <f t="shared" si="53"/>
        <v>0</v>
      </c>
      <c r="AC249" s="320">
        <f t="shared" si="54"/>
        <v>0</v>
      </c>
      <c r="AD249" s="321">
        <f t="shared" si="55"/>
        <v>0</v>
      </c>
      <c r="AE249" s="321">
        <f t="shared" si="56"/>
        <v>0</v>
      </c>
      <c r="AF249" s="319">
        <f t="shared" si="57"/>
        <v>0</v>
      </c>
      <c r="AG249" s="322">
        <f t="shared" si="58"/>
        <v>0</v>
      </c>
      <c r="AH249" s="323">
        <f t="shared" si="59"/>
        <v>0</v>
      </c>
      <c r="AI249" s="323">
        <f t="shared" si="49"/>
        <v>0</v>
      </c>
      <c r="AJ249" s="311"/>
      <c r="AK249" s="25"/>
      <c r="AL249" s="25"/>
      <c r="AM249" s="21"/>
      <c r="AN249" s="21"/>
      <c r="AO249" s="21"/>
      <c r="AP249" s="21"/>
      <c r="AQ249" s="21"/>
      <c r="AR249" s="21"/>
      <c r="AS249" s="21"/>
      <c r="AT249" s="21"/>
    </row>
    <row r="250" spans="2:46" x14ac:dyDescent="0.3">
      <c r="B250" s="76"/>
      <c r="C250" s="76"/>
      <c r="D250" s="301">
        <v>231</v>
      </c>
      <c r="E250" s="415"/>
      <c r="F250" s="313"/>
      <c r="G250" s="302"/>
      <c r="H250" s="302"/>
      <c r="I250" s="302"/>
      <c r="J250" s="314"/>
      <c r="K250" s="302" t="s">
        <v>47</v>
      </c>
      <c r="L250" s="315"/>
      <c r="M250" s="304" t="str">
        <f t="shared" si="45"/>
        <v/>
      </c>
      <c r="N250" s="315" t="s">
        <v>67</v>
      </c>
      <c r="O250" s="316"/>
      <c r="P250" s="316"/>
      <c r="Q250" s="317"/>
      <c r="R250" s="317"/>
      <c r="S250" s="304">
        <f t="shared" si="50"/>
        <v>0</v>
      </c>
      <c r="T250" s="315"/>
      <c r="U250" s="304">
        <f t="shared" si="51"/>
        <v>0</v>
      </c>
      <c r="V250" s="318">
        <f t="shared" si="46"/>
        <v>0</v>
      </c>
      <c r="W250" s="305"/>
      <c r="X250" s="311"/>
      <c r="Y250" s="311" t="str">
        <f t="shared" si="47"/>
        <v>intern personeel</v>
      </c>
      <c r="Z250" s="311">
        <f t="shared" si="48"/>
        <v>0</v>
      </c>
      <c r="AA250" s="319">
        <f t="shared" si="52"/>
        <v>0</v>
      </c>
      <c r="AB250" s="320">
        <f t="shared" si="53"/>
        <v>0</v>
      </c>
      <c r="AC250" s="320">
        <f t="shared" si="54"/>
        <v>0</v>
      </c>
      <c r="AD250" s="321">
        <f t="shared" si="55"/>
        <v>0</v>
      </c>
      <c r="AE250" s="321">
        <f t="shared" si="56"/>
        <v>0</v>
      </c>
      <c r="AF250" s="319">
        <f t="shared" si="57"/>
        <v>0</v>
      </c>
      <c r="AG250" s="322">
        <f t="shared" si="58"/>
        <v>0</v>
      </c>
      <c r="AH250" s="323">
        <f t="shared" si="59"/>
        <v>0</v>
      </c>
      <c r="AI250" s="323">
        <f t="shared" si="49"/>
        <v>0</v>
      </c>
      <c r="AJ250" s="311"/>
      <c r="AK250" s="25"/>
      <c r="AL250" s="25"/>
      <c r="AM250" s="21"/>
      <c r="AN250" s="21"/>
      <c r="AO250" s="21"/>
      <c r="AP250" s="21"/>
      <c r="AQ250" s="21"/>
      <c r="AR250" s="21"/>
      <c r="AS250" s="21"/>
      <c r="AT250" s="21"/>
    </row>
    <row r="251" spans="2:46" x14ac:dyDescent="0.3">
      <c r="B251" s="76"/>
      <c r="C251" s="76"/>
      <c r="D251" s="301">
        <v>232</v>
      </c>
      <c r="E251" s="415"/>
      <c r="F251" s="313"/>
      <c r="G251" s="302"/>
      <c r="H251" s="302"/>
      <c r="I251" s="302"/>
      <c r="J251" s="314"/>
      <c r="K251" s="302" t="s">
        <v>47</v>
      </c>
      <c r="L251" s="315"/>
      <c r="M251" s="304" t="str">
        <f t="shared" si="45"/>
        <v/>
      </c>
      <c r="N251" s="315" t="s">
        <v>67</v>
      </c>
      <c r="O251" s="316"/>
      <c r="P251" s="316"/>
      <c r="Q251" s="317"/>
      <c r="R251" s="317"/>
      <c r="S251" s="304">
        <f t="shared" si="50"/>
        <v>0</v>
      </c>
      <c r="T251" s="315"/>
      <c r="U251" s="304">
        <f t="shared" si="51"/>
        <v>0</v>
      </c>
      <c r="V251" s="318">
        <f t="shared" si="46"/>
        <v>0</v>
      </c>
      <c r="W251" s="305"/>
      <c r="X251" s="311"/>
      <c r="Y251" s="311" t="str">
        <f t="shared" si="47"/>
        <v>intern personeel</v>
      </c>
      <c r="Z251" s="311">
        <f t="shared" si="48"/>
        <v>0</v>
      </c>
      <c r="AA251" s="319">
        <f t="shared" si="52"/>
        <v>0</v>
      </c>
      <c r="AB251" s="320">
        <f t="shared" si="53"/>
        <v>0</v>
      </c>
      <c r="AC251" s="320">
        <f t="shared" si="54"/>
        <v>0</v>
      </c>
      <c r="AD251" s="321">
        <f t="shared" si="55"/>
        <v>0</v>
      </c>
      <c r="AE251" s="321">
        <f t="shared" si="56"/>
        <v>0</v>
      </c>
      <c r="AF251" s="319">
        <f t="shared" si="57"/>
        <v>0</v>
      </c>
      <c r="AG251" s="322">
        <f t="shared" si="58"/>
        <v>0</v>
      </c>
      <c r="AH251" s="323">
        <f t="shared" si="59"/>
        <v>0</v>
      </c>
      <c r="AI251" s="323">
        <f t="shared" si="49"/>
        <v>0</v>
      </c>
      <c r="AJ251" s="311"/>
      <c r="AK251" s="25"/>
      <c r="AL251" s="25"/>
      <c r="AM251" s="21"/>
      <c r="AN251" s="21"/>
      <c r="AO251" s="21"/>
      <c r="AP251" s="21"/>
      <c r="AQ251" s="21"/>
      <c r="AR251" s="21"/>
      <c r="AS251" s="21"/>
      <c r="AT251" s="21"/>
    </row>
    <row r="252" spans="2:46" x14ac:dyDescent="0.3">
      <c r="B252" s="76"/>
      <c r="C252" s="76"/>
      <c r="D252" s="301">
        <v>233</v>
      </c>
      <c r="E252" s="415"/>
      <c r="F252" s="313"/>
      <c r="G252" s="302"/>
      <c r="H252" s="302"/>
      <c r="I252" s="302"/>
      <c r="J252" s="314"/>
      <c r="K252" s="302" t="s">
        <v>47</v>
      </c>
      <c r="L252" s="315"/>
      <c r="M252" s="304" t="str">
        <f t="shared" si="45"/>
        <v/>
      </c>
      <c r="N252" s="315" t="s">
        <v>67</v>
      </c>
      <c r="O252" s="316"/>
      <c r="P252" s="316"/>
      <c r="Q252" s="317"/>
      <c r="R252" s="317"/>
      <c r="S252" s="304">
        <f t="shared" si="50"/>
        <v>0</v>
      </c>
      <c r="T252" s="315"/>
      <c r="U252" s="304">
        <f t="shared" si="51"/>
        <v>0</v>
      </c>
      <c r="V252" s="318">
        <f t="shared" si="46"/>
        <v>0</v>
      </c>
      <c r="W252" s="305"/>
      <c r="X252" s="311"/>
      <c r="Y252" s="311" t="str">
        <f t="shared" si="47"/>
        <v>intern personeel</v>
      </c>
      <c r="Z252" s="311">
        <f t="shared" si="48"/>
        <v>0</v>
      </c>
      <c r="AA252" s="319">
        <f t="shared" si="52"/>
        <v>0</v>
      </c>
      <c r="AB252" s="320">
        <f t="shared" si="53"/>
        <v>0</v>
      </c>
      <c r="AC252" s="320">
        <f t="shared" si="54"/>
        <v>0</v>
      </c>
      <c r="AD252" s="321">
        <f t="shared" si="55"/>
        <v>0</v>
      </c>
      <c r="AE252" s="321">
        <f t="shared" si="56"/>
        <v>0</v>
      </c>
      <c r="AF252" s="319">
        <f t="shared" si="57"/>
        <v>0</v>
      </c>
      <c r="AG252" s="322">
        <f t="shared" si="58"/>
        <v>0</v>
      </c>
      <c r="AH252" s="323">
        <f t="shared" si="59"/>
        <v>0</v>
      </c>
      <c r="AI252" s="323">
        <f t="shared" si="49"/>
        <v>0</v>
      </c>
      <c r="AJ252" s="311"/>
      <c r="AK252" s="25"/>
      <c r="AL252" s="25"/>
      <c r="AM252" s="21"/>
      <c r="AN252" s="21"/>
      <c r="AO252" s="21"/>
      <c r="AP252" s="21"/>
      <c r="AQ252" s="21"/>
      <c r="AR252" s="21"/>
      <c r="AS252" s="21"/>
      <c r="AT252" s="21"/>
    </row>
    <row r="253" spans="2:46" x14ac:dyDescent="0.3">
      <c r="B253" s="76"/>
      <c r="C253" s="76"/>
      <c r="D253" s="301">
        <v>234</v>
      </c>
      <c r="E253" s="415"/>
      <c r="F253" s="313"/>
      <c r="G253" s="302"/>
      <c r="H253" s="302"/>
      <c r="I253" s="302"/>
      <c r="J253" s="314"/>
      <c r="K253" s="302" t="s">
        <v>47</v>
      </c>
      <c r="L253" s="315"/>
      <c r="M253" s="304" t="str">
        <f t="shared" si="45"/>
        <v/>
      </c>
      <c r="N253" s="315" t="s">
        <v>67</v>
      </c>
      <c r="O253" s="316"/>
      <c r="P253" s="316"/>
      <c r="Q253" s="317"/>
      <c r="R253" s="317"/>
      <c r="S253" s="304">
        <f t="shared" si="50"/>
        <v>0</v>
      </c>
      <c r="T253" s="315"/>
      <c r="U253" s="304">
        <f t="shared" si="51"/>
        <v>0</v>
      </c>
      <c r="V253" s="318">
        <f t="shared" si="46"/>
        <v>0</v>
      </c>
      <c r="W253" s="305"/>
      <c r="X253" s="311"/>
      <c r="Y253" s="311" t="str">
        <f t="shared" si="47"/>
        <v>intern personeel</v>
      </c>
      <c r="Z253" s="311">
        <f t="shared" si="48"/>
        <v>0</v>
      </c>
      <c r="AA253" s="319">
        <f t="shared" si="52"/>
        <v>0</v>
      </c>
      <c r="AB253" s="320">
        <f t="shared" si="53"/>
        <v>0</v>
      </c>
      <c r="AC253" s="320">
        <f t="shared" si="54"/>
        <v>0</v>
      </c>
      <c r="AD253" s="321">
        <f t="shared" si="55"/>
        <v>0</v>
      </c>
      <c r="AE253" s="321">
        <f t="shared" si="56"/>
        <v>0</v>
      </c>
      <c r="AF253" s="319">
        <f t="shared" si="57"/>
        <v>0</v>
      </c>
      <c r="AG253" s="322">
        <f t="shared" si="58"/>
        <v>0</v>
      </c>
      <c r="AH253" s="323">
        <f t="shared" si="59"/>
        <v>0</v>
      </c>
      <c r="AI253" s="323">
        <f t="shared" si="49"/>
        <v>0</v>
      </c>
      <c r="AJ253" s="311"/>
      <c r="AK253" s="25"/>
      <c r="AL253" s="25"/>
      <c r="AM253" s="21"/>
      <c r="AN253" s="21"/>
      <c r="AO253" s="21"/>
      <c r="AP253" s="21"/>
      <c r="AQ253" s="21"/>
      <c r="AR253" s="21"/>
      <c r="AS253" s="21"/>
      <c r="AT253" s="21"/>
    </row>
    <row r="254" spans="2:46" x14ac:dyDescent="0.3">
      <c r="B254" s="76"/>
      <c r="C254" s="76"/>
      <c r="D254" s="301">
        <v>235</v>
      </c>
      <c r="E254" s="415"/>
      <c r="F254" s="313"/>
      <c r="G254" s="302"/>
      <c r="H254" s="302"/>
      <c r="I254" s="302"/>
      <c r="J254" s="314"/>
      <c r="K254" s="302" t="s">
        <v>47</v>
      </c>
      <c r="L254" s="315"/>
      <c r="M254" s="304" t="str">
        <f t="shared" si="45"/>
        <v/>
      </c>
      <c r="N254" s="315" t="s">
        <v>67</v>
      </c>
      <c r="O254" s="316"/>
      <c r="P254" s="316"/>
      <c r="Q254" s="317"/>
      <c r="R254" s="317"/>
      <c r="S254" s="304">
        <f t="shared" si="50"/>
        <v>0</v>
      </c>
      <c r="T254" s="315"/>
      <c r="U254" s="304">
        <f t="shared" si="51"/>
        <v>0</v>
      </c>
      <c r="V254" s="318">
        <f t="shared" si="46"/>
        <v>0</v>
      </c>
      <c r="W254" s="305"/>
      <c r="X254" s="311"/>
      <c r="Y254" s="311" t="str">
        <f t="shared" si="47"/>
        <v>intern personeel</v>
      </c>
      <c r="Z254" s="311">
        <f t="shared" si="48"/>
        <v>0</v>
      </c>
      <c r="AA254" s="319">
        <f t="shared" si="52"/>
        <v>0</v>
      </c>
      <c r="AB254" s="320">
        <f t="shared" si="53"/>
        <v>0</v>
      </c>
      <c r="AC254" s="320">
        <f t="shared" si="54"/>
        <v>0</v>
      </c>
      <c r="AD254" s="321">
        <f t="shared" si="55"/>
        <v>0</v>
      </c>
      <c r="AE254" s="321">
        <f t="shared" si="56"/>
        <v>0</v>
      </c>
      <c r="AF254" s="319">
        <f t="shared" si="57"/>
        <v>0</v>
      </c>
      <c r="AG254" s="322">
        <f t="shared" si="58"/>
        <v>0</v>
      </c>
      <c r="AH254" s="323">
        <f t="shared" si="59"/>
        <v>0</v>
      </c>
      <c r="AI254" s="323">
        <f t="shared" si="49"/>
        <v>0</v>
      </c>
      <c r="AJ254" s="311"/>
      <c r="AK254" s="25"/>
      <c r="AL254" s="25"/>
      <c r="AM254" s="21"/>
      <c r="AN254" s="21"/>
      <c r="AO254" s="21"/>
      <c r="AP254" s="21"/>
      <c r="AQ254" s="21"/>
      <c r="AR254" s="21"/>
      <c r="AS254" s="21"/>
      <c r="AT254" s="21"/>
    </row>
    <row r="255" spans="2:46" x14ac:dyDescent="0.3">
      <c r="B255" s="76"/>
      <c r="C255" s="76"/>
      <c r="D255" s="301">
        <v>236</v>
      </c>
      <c r="E255" s="415"/>
      <c r="F255" s="313"/>
      <c r="G255" s="302"/>
      <c r="H255" s="302"/>
      <c r="I255" s="302"/>
      <c r="J255" s="314"/>
      <c r="K255" s="302" t="s">
        <v>47</v>
      </c>
      <c r="L255" s="315"/>
      <c r="M255" s="304" t="str">
        <f t="shared" si="45"/>
        <v/>
      </c>
      <c r="N255" s="315" t="s">
        <v>67</v>
      </c>
      <c r="O255" s="316"/>
      <c r="P255" s="316"/>
      <c r="Q255" s="317"/>
      <c r="R255" s="317"/>
      <c r="S255" s="304">
        <f t="shared" si="50"/>
        <v>0</v>
      </c>
      <c r="T255" s="315"/>
      <c r="U255" s="304">
        <f t="shared" si="51"/>
        <v>0</v>
      </c>
      <c r="V255" s="318">
        <f t="shared" si="46"/>
        <v>0</v>
      </c>
      <c r="W255" s="305"/>
      <c r="X255" s="311"/>
      <c r="Y255" s="311" t="str">
        <f t="shared" si="47"/>
        <v>intern personeel</v>
      </c>
      <c r="Z255" s="311">
        <f t="shared" si="48"/>
        <v>0</v>
      </c>
      <c r="AA255" s="319">
        <f t="shared" si="52"/>
        <v>0</v>
      </c>
      <c r="AB255" s="320">
        <f t="shared" si="53"/>
        <v>0</v>
      </c>
      <c r="AC255" s="320">
        <f t="shared" si="54"/>
        <v>0</v>
      </c>
      <c r="AD255" s="321">
        <f t="shared" si="55"/>
        <v>0</v>
      </c>
      <c r="AE255" s="321">
        <f t="shared" si="56"/>
        <v>0</v>
      </c>
      <c r="AF255" s="319">
        <f t="shared" si="57"/>
        <v>0</v>
      </c>
      <c r="AG255" s="322">
        <f t="shared" si="58"/>
        <v>0</v>
      </c>
      <c r="AH255" s="323">
        <f t="shared" si="59"/>
        <v>0</v>
      </c>
      <c r="AI255" s="323">
        <f t="shared" si="49"/>
        <v>0</v>
      </c>
      <c r="AJ255" s="311"/>
      <c r="AK255" s="25"/>
      <c r="AL255" s="25"/>
      <c r="AM255" s="21"/>
      <c r="AN255" s="21"/>
      <c r="AO255" s="21"/>
      <c r="AP255" s="21"/>
      <c r="AQ255" s="21"/>
      <c r="AR255" s="21"/>
      <c r="AS255" s="21"/>
      <c r="AT255" s="21"/>
    </row>
    <row r="256" spans="2:46" x14ac:dyDescent="0.3">
      <c r="B256" s="76"/>
      <c r="C256" s="76"/>
      <c r="D256" s="301">
        <v>237</v>
      </c>
      <c r="E256" s="415"/>
      <c r="F256" s="313"/>
      <c r="G256" s="302"/>
      <c r="H256" s="302"/>
      <c r="I256" s="302"/>
      <c r="J256" s="314"/>
      <c r="K256" s="302" t="s">
        <v>47</v>
      </c>
      <c r="L256" s="315"/>
      <c r="M256" s="304" t="str">
        <f t="shared" si="45"/>
        <v/>
      </c>
      <c r="N256" s="315" t="s">
        <v>67</v>
      </c>
      <c r="O256" s="316"/>
      <c r="P256" s="316"/>
      <c r="Q256" s="317"/>
      <c r="R256" s="317"/>
      <c r="S256" s="304">
        <f t="shared" si="50"/>
        <v>0</v>
      </c>
      <c r="T256" s="315"/>
      <c r="U256" s="304">
        <f t="shared" si="51"/>
        <v>0</v>
      </c>
      <c r="V256" s="318">
        <f t="shared" si="46"/>
        <v>0</v>
      </c>
      <c r="W256" s="305"/>
      <c r="X256" s="311"/>
      <c r="Y256" s="311" t="str">
        <f t="shared" si="47"/>
        <v>intern personeel</v>
      </c>
      <c r="Z256" s="311">
        <f t="shared" si="48"/>
        <v>0</v>
      </c>
      <c r="AA256" s="319">
        <f t="shared" si="52"/>
        <v>0</v>
      </c>
      <c r="AB256" s="320">
        <f t="shared" si="53"/>
        <v>0</v>
      </c>
      <c r="AC256" s="320">
        <f t="shared" si="54"/>
        <v>0</v>
      </c>
      <c r="AD256" s="321">
        <f t="shared" si="55"/>
        <v>0</v>
      </c>
      <c r="AE256" s="321">
        <f t="shared" si="56"/>
        <v>0</v>
      </c>
      <c r="AF256" s="319">
        <f t="shared" si="57"/>
        <v>0</v>
      </c>
      <c r="AG256" s="322">
        <f t="shared" si="58"/>
        <v>0</v>
      </c>
      <c r="AH256" s="323">
        <f t="shared" si="59"/>
        <v>0</v>
      </c>
      <c r="AI256" s="323">
        <f t="shared" si="49"/>
        <v>0</v>
      </c>
      <c r="AJ256" s="311"/>
      <c r="AK256" s="25"/>
      <c r="AL256" s="25"/>
      <c r="AM256" s="21"/>
      <c r="AN256" s="21"/>
      <c r="AO256" s="21"/>
      <c r="AP256" s="21"/>
      <c r="AQ256" s="21"/>
      <c r="AR256" s="21"/>
      <c r="AS256" s="21"/>
      <c r="AT256" s="21"/>
    </row>
    <row r="257" spans="2:46" x14ac:dyDescent="0.3">
      <c r="B257" s="76"/>
      <c r="C257" s="76"/>
      <c r="D257" s="301">
        <v>238</v>
      </c>
      <c r="E257" s="415"/>
      <c r="F257" s="313"/>
      <c r="G257" s="302"/>
      <c r="H257" s="302"/>
      <c r="I257" s="302"/>
      <c r="J257" s="314"/>
      <c r="K257" s="302" t="s">
        <v>47</v>
      </c>
      <c r="L257" s="315"/>
      <c r="M257" s="304" t="str">
        <f t="shared" si="45"/>
        <v/>
      </c>
      <c r="N257" s="315" t="s">
        <v>67</v>
      </c>
      <c r="O257" s="316"/>
      <c r="P257" s="316"/>
      <c r="Q257" s="317"/>
      <c r="R257" s="317"/>
      <c r="S257" s="304">
        <f t="shared" si="50"/>
        <v>0</v>
      </c>
      <c r="T257" s="315"/>
      <c r="U257" s="304">
        <f t="shared" si="51"/>
        <v>0</v>
      </c>
      <c r="V257" s="318">
        <f t="shared" si="46"/>
        <v>0</v>
      </c>
      <c r="W257" s="305"/>
      <c r="X257" s="311"/>
      <c r="Y257" s="311" t="str">
        <f t="shared" si="47"/>
        <v>intern personeel</v>
      </c>
      <c r="Z257" s="311">
        <f t="shared" si="48"/>
        <v>0</v>
      </c>
      <c r="AA257" s="319">
        <f t="shared" si="52"/>
        <v>0</v>
      </c>
      <c r="AB257" s="320">
        <f t="shared" si="53"/>
        <v>0</v>
      </c>
      <c r="AC257" s="320">
        <f t="shared" si="54"/>
        <v>0</v>
      </c>
      <c r="AD257" s="321">
        <f t="shared" si="55"/>
        <v>0</v>
      </c>
      <c r="AE257" s="321">
        <f t="shared" si="56"/>
        <v>0</v>
      </c>
      <c r="AF257" s="319">
        <f t="shared" si="57"/>
        <v>0</v>
      </c>
      <c r="AG257" s="322">
        <f t="shared" si="58"/>
        <v>0</v>
      </c>
      <c r="AH257" s="323">
        <f t="shared" si="59"/>
        <v>0</v>
      </c>
      <c r="AI257" s="323">
        <f t="shared" si="49"/>
        <v>0</v>
      </c>
      <c r="AJ257" s="311"/>
      <c r="AK257" s="25"/>
      <c r="AL257" s="25"/>
      <c r="AM257" s="21"/>
      <c r="AN257" s="21"/>
      <c r="AO257" s="21"/>
      <c r="AP257" s="21"/>
      <c r="AQ257" s="21"/>
      <c r="AR257" s="21"/>
      <c r="AS257" s="21"/>
      <c r="AT257" s="21"/>
    </row>
    <row r="258" spans="2:46" x14ac:dyDescent="0.3">
      <c r="B258" s="76"/>
      <c r="C258" s="76"/>
      <c r="D258" s="301">
        <v>239</v>
      </c>
      <c r="E258" s="415"/>
      <c r="F258" s="313"/>
      <c r="G258" s="302"/>
      <c r="H258" s="302"/>
      <c r="I258" s="302"/>
      <c r="J258" s="314"/>
      <c r="K258" s="302" t="s">
        <v>47</v>
      </c>
      <c r="L258" s="315"/>
      <c r="M258" s="304" t="str">
        <f t="shared" si="45"/>
        <v/>
      </c>
      <c r="N258" s="315" t="s">
        <v>67</v>
      </c>
      <c r="O258" s="316"/>
      <c r="P258" s="316"/>
      <c r="Q258" s="317"/>
      <c r="R258" s="317"/>
      <c r="S258" s="304">
        <f t="shared" si="50"/>
        <v>0</v>
      </c>
      <c r="T258" s="315"/>
      <c r="U258" s="304">
        <f t="shared" si="51"/>
        <v>0</v>
      </c>
      <c r="V258" s="318">
        <f t="shared" si="46"/>
        <v>0</v>
      </c>
      <c r="W258" s="305"/>
      <c r="X258" s="311"/>
      <c r="Y258" s="311" t="str">
        <f t="shared" si="47"/>
        <v>intern personeel</v>
      </c>
      <c r="Z258" s="311">
        <f t="shared" si="48"/>
        <v>0</v>
      </c>
      <c r="AA258" s="319">
        <f t="shared" si="52"/>
        <v>0</v>
      </c>
      <c r="AB258" s="320">
        <f t="shared" si="53"/>
        <v>0</v>
      </c>
      <c r="AC258" s="320">
        <f t="shared" si="54"/>
        <v>0</v>
      </c>
      <c r="AD258" s="321">
        <f t="shared" si="55"/>
        <v>0</v>
      </c>
      <c r="AE258" s="321">
        <f t="shared" si="56"/>
        <v>0</v>
      </c>
      <c r="AF258" s="319">
        <f t="shared" si="57"/>
        <v>0</v>
      </c>
      <c r="AG258" s="322">
        <f t="shared" si="58"/>
        <v>0</v>
      </c>
      <c r="AH258" s="323">
        <f t="shared" si="59"/>
        <v>0</v>
      </c>
      <c r="AI258" s="323">
        <f t="shared" si="49"/>
        <v>0</v>
      </c>
      <c r="AJ258" s="311"/>
      <c r="AK258" s="25"/>
      <c r="AL258" s="25"/>
      <c r="AM258" s="21"/>
      <c r="AN258" s="21"/>
      <c r="AO258" s="21"/>
      <c r="AP258" s="21"/>
      <c r="AQ258" s="21"/>
      <c r="AR258" s="21"/>
      <c r="AS258" s="21"/>
      <c r="AT258" s="21"/>
    </row>
    <row r="259" spans="2:46" x14ac:dyDescent="0.3">
      <c r="B259" s="76"/>
      <c r="C259" s="76"/>
      <c r="D259" s="301">
        <v>240</v>
      </c>
      <c r="E259" s="415"/>
      <c r="F259" s="313"/>
      <c r="G259" s="302"/>
      <c r="H259" s="302"/>
      <c r="I259" s="302"/>
      <c r="J259" s="314"/>
      <c r="K259" s="302" t="s">
        <v>47</v>
      </c>
      <c r="L259" s="315"/>
      <c r="M259" s="304" t="str">
        <f t="shared" si="45"/>
        <v/>
      </c>
      <c r="N259" s="315" t="s">
        <v>67</v>
      </c>
      <c r="O259" s="316"/>
      <c r="P259" s="316"/>
      <c r="Q259" s="317"/>
      <c r="R259" s="317"/>
      <c r="S259" s="304">
        <f t="shared" si="50"/>
        <v>0</v>
      </c>
      <c r="T259" s="315"/>
      <c r="U259" s="304">
        <f t="shared" si="51"/>
        <v>0</v>
      </c>
      <c r="V259" s="318">
        <f t="shared" si="46"/>
        <v>0</v>
      </c>
      <c r="W259" s="305"/>
      <c r="X259" s="311"/>
      <c r="Y259" s="311" t="str">
        <f t="shared" si="47"/>
        <v>intern personeel</v>
      </c>
      <c r="Z259" s="311">
        <f t="shared" si="48"/>
        <v>0</v>
      </c>
      <c r="AA259" s="319">
        <f t="shared" si="52"/>
        <v>0</v>
      </c>
      <c r="AB259" s="320">
        <f t="shared" si="53"/>
        <v>0</v>
      </c>
      <c r="AC259" s="320">
        <f t="shared" si="54"/>
        <v>0</v>
      </c>
      <c r="AD259" s="321">
        <f t="shared" si="55"/>
        <v>0</v>
      </c>
      <c r="AE259" s="321">
        <f t="shared" si="56"/>
        <v>0</v>
      </c>
      <c r="AF259" s="319">
        <f t="shared" si="57"/>
        <v>0</v>
      </c>
      <c r="AG259" s="322">
        <f t="shared" si="58"/>
        <v>0</v>
      </c>
      <c r="AH259" s="323">
        <f t="shared" si="59"/>
        <v>0</v>
      </c>
      <c r="AI259" s="323">
        <f t="shared" si="49"/>
        <v>0</v>
      </c>
      <c r="AJ259" s="311"/>
      <c r="AK259" s="25"/>
      <c r="AL259" s="25"/>
      <c r="AM259" s="21"/>
      <c r="AN259" s="21"/>
      <c r="AO259" s="21"/>
      <c r="AP259" s="21"/>
      <c r="AQ259" s="21"/>
      <c r="AR259" s="21"/>
      <c r="AS259" s="21"/>
      <c r="AT259" s="21"/>
    </row>
    <row r="260" spans="2:46" x14ac:dyDescent="0.3">
      <c r="B260" s="76"/>
      <c r="C260" s="76"/>
      <c r="D260" s="301">
        <v>241</v>
      </c>
      <c r="E260" s="415"/>
      <c r="F260" s="313"/>
      <c r="G260" s="302"/>
      <c r="H260" s="302"/>
      <c r="I260" s="302"/>
      <c r="J260" s="314"/>
      <c r="K260" s="302" t="s">
        <v>47</v>
      </c>
      <c r="L260" s="315"/>
      <c r="M260" s="304" t="str">
        <f t="shared" si="45"/>
        <v/>
      </c>
      <c r="N260" s="315" t="s">
        <v>67</v>
      </c>
      <c r="O260" s="316"/>
      <c r="P260" s="316"/>
      <c r="Q260" s="317"/>
      <c r="R260" s="317"/>
      <c r="S260" s="304">
        <f t="shared" si="50"/>
        <v>0</v>
      </c>
      <c r="T260" s="315"/>
      <c r="U260" s="304">
        <f t="shared" si="51"/>
        <v>0</v>
      </c>
      <c r="V260" s="318">
        <f t="shared" si="46"/>
        <v>0</v>
      </c>
      <c r="W260" s="305"/>
      <c r="X260" s="311"/>
      <c r="Y260" s="311" t="str">
        <f t="shared" si="47"/>
        <v>intern personeel</v>
      </c>
      <c r="Z260" s="311">
        <f t="shared" si="48"/>
        <v>0</v>
      </c>
      <c r="AA260" s="319">
        <f t="shared" si="52"/>
        <v>0</v>
      </c>
      <c r="AB260" s="320">
        <f t="shared" si="53"/>
        <v>0</v>
      </c>
      <c r="AC260" s="320">
        <f t="shared" si="54"/>
        <v>0</v>
      </c>
      <c r="AD260" s="321">
        <f t="shared" si="55"/>
        <v>0</v>
      </c>
      <c r="AE260" s="321">
        <f t="shared" si="56"/>
        <v>0</v>
      </c>
      <c r="AF260" s="319">
        <f t="shared" si="57"/>
        <v>0</v>
      </c>
      <c r="AG260" s="322">
        <f t="shared" si="58"/>
        <v>0</v>
      </c>
      <c r="AH260" s="323">
        <f t="shared" si="59"/>
        <v>0</v>
      </c>
      <c r="AI260" s="323">
        <f t="shared" si="49"/>
        <v>0</v>
      </c>
      <c r="AJ260" s="311"/>
      <c r="AK260" s="25"/>
      <c r="AL260" s="25"/>
      <c r="AM260" s="21"/>
      <c r="AN260" s="21"/>
      <c r="AO260" s="21"/>
      <c r="AP260" s="21"/>
      <c r="AQ260" s="21"/>
      <c r="AR260" s="21"/>
      <c r="AS260" s="21"/>
      <c r="AT260" s="21"/>
    </row>
    <row r="261" spans="2:46" x14ac:dyDescent="0.3">
      <c r="B261" s="76"/>
      <c r="C261" s="76"/>
      <c r="D261" s="301">
        <v>242</v>
      </c>
      <c r="E261" s="415"/>
      <c r="F261" s="313"/>
      <c r="G261" s="302"/>
      <c r="H261" s="302"/>
      <c r="I261" s="302"/>
      <c r="J261" s="314"/>
      <c r="K261" s="302" t="s">
        <v>47</v>
      </c>
      <c r="L261" s="315"/>
      <c r="M261" s="304" t="str">
        <f t="shared" si="45"/>
        <v/>
      </c>
      <c r="N261" s="315" t="s">
        <v>67</v>
      </c>
      <c r="O261" s="316"/>
      <c r="P261" s="316"/>
      <c r="Q261" s="317"/>
      <c r="R261" s="317"/>
      <c r="S261" s="304">
        <f t="shared" si="50"/>
        <v>0</v>
      </c>
      <c r="T261" s="315"/>
      <c r="U261" s="304">
        <f t="shared" si="51"/>
        <v>0</v>
      </c>
      <c r="V261" s="318">
        <f t="shared" si="46"/>
        <v>0</v>
      </c>
      <c r="W261" s="305"/>
      <c r="X261" s="311"/>
      <c r="Y261" s="311" t="str">
        <f t="shared" si="47"/>
        <v>intern personeel</v>
      </c>
      <c r="Z261" s="311">
        <f t="shared" si="48"/>
        <v>0</v>
      </c>
      <c r="AA261" s="319">
        <f t="shared" si="52"/>
        <v>0</v>
      </c>
      <c r="AB261" s="320">
        <f t="shared" si="53"/>
        <v>0</v>
      </c>
      <c r="AC261" s="320">
        <f t="shared" si="54"/>
        <v>0</v>
      </c>
      <c r="AD261" s="321">
        <f t="shared" si="55"/>
        <v>0</v>
      </c>
      <c r="AE261" s="321">
        <f t="shared" si="56"/>
        <v>0</v>
      </c>
      <c r="AF261" s="319">
        <f t="shared" si="57"/>
        <v>0</v>
      </c>
      <c r="AG261" s="322">
        <f t="shared" si="58"/>
        <v>0</v>
      </c>
      <c r="AH261" s="323">
        <f t="shared" si="59"/>
        <v>0</v>
      </c>
      <c r="AI261" s="323">
        <f t="shared" si="49"/>
        <v>0</v>
      </c>
      <c r="AJ261" s="311"/>
      <c r="AK261" s="25"/>
      <c r="AL261" s="25"/>
      <c r="AM261" s="21"/>
      <c r="AN261" s="21"/>
      <c r="AO261" s="21"/>
      <c r="AP261" s="21"/>
      <c r="AQ261" s="21"/>
      <c r="AR261" s="21"/>
      <c r="AS261" s="21"/>
      <c r="AT261" s="21"/>
    </row>
    <row r="262" spans="2:46" x14ac:dyDescent="0.3">
      <c r="B262" s="76"/>
      <c r="C262" s="76"/>
      <c r="D262" s="301">
        <v>243</v>
      </c>
      <c r="E262" s="415"/>
      <c r="F262" s="313"/>
      <c r="G262" s="302"/>
      <c r="H262" s="302"/>
      <c r="I262" s="302"/>
      <c r="J262" s="314"/>
      <c r="K262" s="302" t="s">
        <v>47</v>
      </c>
      <c r="L262" s="315"/>
      <c r="M262" s="304" t="str">
        <f t="shared" si="45"/>
        <v/>
      </c>
      <c r="N262" s="315" t="s">
        <v>67</v>
      </c>
      <c r="O262" s="316"/>
      <c r="P262" s="316"/>
      <c r="Q262" s="317"/>
      <c r="R262" s="317"/>
      <c r="S262" s="304">
        <f t="shared" si="50"/>
        <v>0</v>
      </c>
      <c r="T262" s="315"/>
      <c r="U262" s="304">
        <f t="shared" si="51"/>
        <v>0</v>
      </c>
      <c r="V262" s="318">
        <f t="shared" si="46"/>
        <v>0</v>
      </c>
      <c r="W262" s="305"/>
      <c r="X262" s="311"/>
      <c r="Y262" s="311" t="str">
        <f t="shared" si="47"/>
        <v>intern personeel</v>
      </c>
      <c r="Z262" s="311">
        <f t="shared" si="48"/>
        <v>0</v>
      </c>
      <c r="AA262" s="319">
        <f t="shared" si="52"/>
        <v>0</v>
      </c>
      <c r="AB262" s="320">
        <f t="shared" si="53"/>
        <v>0</v>
      </c>
      <c r="AC262" s="320">
        <f t="shared" si="54"/>
        <v>0</v>
      </c>
      <c r="AD262" s="321">
        <f t="shared" si="55"/>
        <v>0</v>
      </c>
      <c r="AE262" s="321">
        <f t="shared" si="56"/>
        <v>0</v>
      </c>
      <c r="AF262" s="319">
        <f t="shared" si="57"/>
        <v>0</v>
      </c>
      <c r="AG262" s="322">
        <f t="shared" si="58"/>
        <v>0</v>
      </c>
      <c r="AH262" s="323">
        <f t="shared" si="59"/>
        <v>0</v>
      </c>
      <c r="AI262" s="323">
        <f t="shared" si="49"/>
        <v>0</v>
      </c>
      <c r="AJ262" s="311"/>
      <c r="AK262" s="25"/>
      <c r="AL262" s="25"/>
      <c r="AM262" s="21"/>
      <c r="AN262" s="21"/>
      <c r="AO262" s="21"/>
      <c r="AP262" s="21"/>
      <c r="AQ262" s="21"/>
      <c r="AR262" s="21"/>
      <c r="AS262" s="21"/>
      <c r="AT262" s="21"/>
    </row>
    <row r="263" spans="2:46" x14ac:dyDescent="0.3">
      <c r="B263" s="76"/>
      <c r="C263" s="76"/>
      <c r="D263" s="301">
        <v>244</v>
      </c>
      <c r="E263" s="415"/>
      <c r="F263" s="313"/>
      <c r="G263" s="302"/>
      <c r="H263" s="302"/>
      <c r="I263" s="302"/>
      <c r="J263" s="314"/>
      <c r="K263" s="302" t="s">
        <v>47</v>
      </c>
      <c r="L263" s="315"/>
      <c r="M263" s="304" t="str">
        <f t="shared" si="45"/>
        <v/>
      </c>
      <c r="N263" s="315" t="s">
        <v>67</v>
      </c>
      <c r="O263" s="316"/>
      <c r="P263" s="316"/>
      <c r="Q263" s="317"/>
      <c r="R263" s="317"/>
      <c r="S263" s="304">
        <f t="shared" si="50"/>
        <v>0</v>
      </c>
      <c r="T263" s="315"/>
      <c r="U263" s="304">
        <f t="shared" si="51"/>
        <v>0</v>
      </c>
      <c r="V263" s="318">
        <f t="shared" si="46"/>
        <v>0</v>
      </c>
      <c r="W263" s="305"/>
      <c r="X263" s="311"/>
      <c r="Y263" s="311" t="str">
        <f t="shared" si="47"/>
        <v>intern personeel</v>
      </c>
      <c r="Z263" s="311">
        <f t="shared" si="48"/>
        <v>0</v>
      </c>
      <c r="AA263" s="319">
        <f t="shared" si="52"/>
        <v>0</v>
      </c>
      <c r="AB263" s="320">
        <f t="shared" si="53"/>
        <v>0</v>
      </c>
      <c r="AC263" s="320">
        <f t="shared" si="54"/>
        <v>0</v>
      </c>
      <c r="AD263" s="321">
        <f t="shared" si="55"/>
        <v>0</v>
      </c>
      <c r="AE263" s="321">
        <f t="shared" si="56"/>
        <v>0</v>
      </c>
      <c r="AF263" s="319">
        <f t="shared" si="57"/>
        <v>0</v>
      </c>
      <c r="AG263" s="322">
        <f t="shared" si="58"/>
        <v>0</v>
      </c>
      <c r="AH263" s="323">
        <f t="shared" si="59"/>
        <v>0</v>
      </c>
      <c r="AI263" s="323">
        <f t="shared" si="49"/>
        <v>0</v>
      </c>
      <c r="AJ263" s="311"/>
      <c r="AK263" s="25"/>
      <c r="AL263" s="25"/>
      <c r="AM263" s="21"/>
      <c r="AN263" s="21"/>
      <c r="AO263" s="21"/>
      <c r="AP263" s="21"/>
      <c r="AQ263" s="21"/>
      <c r="AR263" s="21"/>
      <c r="AS263" s="21"/>
      <c r="AT263" s="21"/>
    </row>
    <row r="264" spans="2:46" x14ac:dyDescent="0.3">
      <c r="B264" s="76"/>
      <c r="C264" s="76"/>
      <c r="D264" s="301">
        <v>245</v>
      </c>
      <c r="E264" s="415"/>
      <c r="F264" s="313"/>
      <c r="G264" s="302"/>
      <c r="H264" s="302"/>
      <c r="I264" s="302"/>
      <c r="J264" s="314"/>
      <c r="K264" s="302" t="s">
        <v>47</v>
      </c>
      <c r="L264" s="315"/>
      <c r="M264" s="304" t="str">
        <f t="shared" si="45"/>
        <v/>
      </c>
      <c r="N264" s="315" t="s">
        <v>67</v>
      </c>
      <c r="O264" s="316"/>
      <c r="P264" s="316"/>
      <c r="Q264" s="317"/>
      <c r="R264" s="317"/>
      <c r="S264" s="304">
        <f t="shared" si="50"/>
        <v>0</v>
      </c>
      <c r="T264" s="315"/>
      <c r="U264" s="304">
        <f t="shared" si="51"/>
        <v>0</v>
      </c>
      <c r="V264" s="318">
        <f t="shared" si="46"/>
        <v>0</v>
      </c>
      <c r="W264" s="305"/>
      <c r="X264" s="311"/>
      <c r="Y264" s="311" t="str">
        <f t="shared" si="47"/>
        <v>intern personeel</v>
      </c>
      <c r="Z264" s="311">
        <f t="shared" si="48"/>
        <v>0</v>
      </c>
      <c r="AA264" s="319">
        <f t="shared" si="52"/>
        <v>0</v>
      </c>
      <c r="AB264" s="320">
        <f t="shared" si="53"/>
        <v>0</v>
      </c>
      <c r="AC264" s="320">
        <f t="shared" si="54"/>
        <v>0</v>
      </c>
      <c r="AD264" s="321">
        <f t="shared" si="55"/>
        <v>0</v>
      </c>
      <c r="AE264" s="321">
        <f t="shared" si="56"/>
        <v>0</v>
      </c>
      <c r="AF264" s="319">
        <f t="shared" si="57"/>
        <v>0</v>
      </c>
      <c r="AG264" s="322">
        <f t="shared" si="58"/>
        <v>0</v>
      </c>
      <c r="AH264" s="323">
        <f t="shared" si="59"/>
        <v>0</v>
      </c>
      <c r="AI264" s="323">
        <f t="shared" si="49"/>
        <v>0</v>
      </c>
      <c r="AJ264" s="311"/>
      <c r="AK264" s="25"/>
      <c r="AL264" s="25"/>
      <c r="AM264" s="21"/>
      <c r="AN264" s="21"/>
      <c r="AO264" s="21"/>
      <c r="AP264" s="21"/>
      <c r="AQ264" s="21"/>
      <c r="AR264" s="21"/>
      <c r="AS264" s="21"/>
      <c r="AT264" s="21"/>
    </row>
    <row r="265" spans="2:46" x14ac:dyDescent="0.3">
      <c r="B265" s="76"/>
      <c r="C265" s="76"/>
      <c r="D265" s="301">
        <v>246</v>
      </c>
      <c r="E265" s="415"/>
      <c r="F265" s="313"/>
      <c r="G265" s="302"/>
      <c r="H265" s="302"/>
      <c r="I265" s="302"/>
      <c r="J265" s="314"/>
      <c r="K265" s="302" t="s">
        <v>47</v>
      </c>
      <c r="L265" s="315"/>
      <c r="M265" s="304" t="str">
        <f t="shared" si="45"/>
        <v/>
      </c>
      <c r="N265" s="315" t="s">
        <v>67</v>
      </c>
      <c r="O265" s="316"/>
      <c r="P265" s="316"/>
      <c r="Q265" s="317"/>
      <c r="R265" s="317"/>
      <c r="S265" s="304">
        <f t="shared" si="50"/>
        <v>0</v>
      </c>
      <c r="T265" s="315"/>
      <c r="U265" s="304">
        <f t="shared" si="51"/>
        <v>0</v>
      </c>
      <c r="V265" s="318">
        <f t="shared" si="46"/>
        <v>0</v>
      </c>
      <c r="W265" s="305"/>
      <c r="X265" s="311"/>
      <c r="Y265" s="311" t="str">
        <f t="shared" si="47"/>
        <v>intern personeel</v>
      </c>
      <c r="Z265" s="311">
        <f t="shared" si="48"/>
        <v>0</v>
      </c>
      <c r="AA265" s="319">
        <f t="shared" si="52"/>
        <v>0</v>
      </c>
      <c r="AB265" s="320">
        <f t="shared" si="53"/>
        <v>0</v>
      </c>
      <c r="AC265" s="320">
        <f t="shared" si="54"/>
        <v>0</v>
      </c>
      <c r="AD265" s="321">
        <f t="shared" si="55"/>
        <v>0</v>
      </c>
      <c r="AE265" s="321">
        <f t="shared" si="56"/>
        <v>0</v>
      </c>
      <c r="AF265" s="319">
        <f t="shared" si="57"/>
        <v>0</v>
      </c>
      <c r="AG265" s="322">
        <f t="shared" si="58"/>
        <v>0</v>
      </c>
      <c r="AH265" s="323">
        <f t="shared" si="59"/>
        <v>0</v>
      </c>
      <c r="AI265" s="323">
        <f t="shared" si="49"/>
        <v>0</v>
      </c>
      <c r="AJ265" s="311"/>
      <c r="AK265" s="25"/>
      <c r="AL265" s="25"/>
      <c r="AM265" s="21"/>
      <c r="AN265" s="21"/>
      <c r="AO265" s="21"/>
      <c r="AP265" s="21"/>
      <c r="AQ265" s="21"/>
      <c r="AR265" s="21"/>
      <c r="AS265" s="21"/>
      <c r="AT265" s="21"/>
    </row>
    <row r="266" spans="2:46" x14ac:dyDescent="0.3">
      <c r="B266" s="76"/>
      <c r="C266" s="76"/>
      <c r="D266" s="301">
        <v>247</v>
      </c>
      <c r="E266" s="415"/>
      <c r="F266" s="313"/>
      <c r="G266" s="302"/>
      <c r="H266" s="302"/>
      <c r="I266" s="302"/>
      <c r="J266" s="314"/>
      <c r="K266" s="302" t="s">
        <v>47</v>
      </c>
      <c r="L266" s="315"/>
      <c r="M266" s="304" t="str">
        <f t="shared" si="45"/>
        <v/>
      </c>
      <c r="N266" s="315" t="s">
        <v>67</v>
      </c>
      <c r="O266" s="316"/>
      <c r="P266" s="316"/>
      <c r="Q266" s="317"/>
      <c r="R266" s="317"/>
      <c r="S266" s="304">
        <f t="shared" si="50"/>
        <v>0</v>
      </c>
      <c r="T266" s="315"/>
      <c r="U266" s="304">
        <f t="shared" si="51"/>
        <v>0</v>
      </c>
      <c r="V266" s="318">
        <f t="shared" si="46"/>
        <v>0</v>
      </c>
      <c r="W266" s="305"/>
      <c r="X266" s="311"/>
      <c r="Y266" s="311" t="str">
        <f t="shared" si="47"/>
        <v>intern personeel</v>
      </c>
      <c r="Z266" s="311">
        <f t="shared" si="48"/>
        <v>0</v>
      </c>
      <c r="AA266" s="319">
        <f t="shared" si="52"/>
        <v>0</v>
      </c>
      <c r="AB266" s="320">
        <f t="shared" si="53"/>
        <v>0</v>
      </c>
      <c r="AC266" s="320">
        <f t="shared" si="54"/>
        <v>0</v>
      </c>
      <c r="AD266" s="321">
        <f t="shared" si="55"/>
        <v>0</v>
      </c>
      <c r="AE266" s="321">
        <f t="shared" si="56"/>
        <v>0</v>
      </c>
      <c r="AF266" s="319">
        <f t="shared" si="57"/>
        <v>0</v>
      </c>
      <c r="AG266" s="322">
        <f t="shared" si="58"/>
        <v>0</v>
      </c>
      <c r="AH266" s="323">
        <f t="shared" si="59"/>
        <v>0</v>
      </c>
      <c r="AI266" s="323">
        <f t="shared" si="49"/>
        <v>0</v>
      </c>
      <c r="AJ266" s="311"/>
      <c r="AK266" s="25"/>
      <c r="AL266" s="25"/>
      <c r="AM266" s="21"/>
      <c r="AN266" s="21"/>
      <c r="AO266" s="21"/>
      <c r="AP266" s="21"/>
      <c r="AQ266" s="21"/>
      <c r="AR266" s="21"/>
      <c r="AS266" s="21"/>
      <c r="AT266" s="21"/>
    </row>
    <row r="267" spans="2:46" x14ac:dyDescent="0.3">
      <c r="B267" s="76"/>
      <c r="C267" s="76"/>
      <c r="D267" s="301">
        <v>248</v>
      </c>
      <c r="E267" s="415"/>
      <c r="F267" s="313"/>
      <c r="G267" s="302"/>
      <c r="H267" s="302"/>
      <c r="I267" s="302"/>
      <c r="J267" s="314"/>
      <c r="K267" s="302" t="s">
        <v>47</v>
      </c>
      <c r="L267" s="315"/>
      <c r="M267" s="304" t="str">
        <f t="shared" si="45"/>
        <v/>
      </c>
      <c r="N267" s="315" t="s">
        <v>67</v>
      </c>
      <c r="O267" s="316"/>
      <c r="P267" s="316"/>
      <c r="Q267" s="317"/>
      <c r="R267" s="317"/>
      <c r="S267" s="304">
        <f t="shared" si="50"/>
        <v>0</v>
      </c>
      <c r="T267" s="315"/>
      <c r="U267" s="304">
        <f t="shared" si="51"/>
        <v>0</v>
      </c>
      <c r="V267" s="318">
        <f t="shared" si="46"/>
        <v>0</v>
      </c>
      <c r="W267" s="305"/>
      <c r="X267" s="311"/>
      <c r="Y267" s="311" t="str">
        <f t="shared" si="47"/>
        <v>intern personeel</v>
      </c>
      <c r="Z267" s="311">
        <f t="shared" si="48"/>
        <v>0</v>
      </c>
      <c r="AA267" s="319">
        <f t="shared" si="52"/>
        <v>0</v>
      </c>
      <c r="AB267" s="320">
        <f t="shared" si="53"/>
        <v>0</v>
      </c>
      <c r="AC267" s="320">
        <f t="shared" si="54"/>
        <v>0</v>
      </c>
      <c r="AD267" s="321">
        <f t="shared" si="55"/>
        <v>0</v>
      </c>
      <c r="AE267" s="321">
        <f t="shared" si="56"/>
        <v>0</v>
      </c>
      <c r="AF267" s="319">
        <f t="shared" si="57"/>
        <v>0</v>
      </c>
      <c r="AG267" s="322">
        <f t="shared" si="58"/>
        <v>0</v>
      </c>
      <c r="AH267" s="323">
        <f t="shared" si="59"/>
        <v>0</v>
      </c>
      <c r="AI267" s="323">
        <f t="shared" si="49"/>
        <v>0</v>
      </c>
      <c r="AJ267" s="311"/>
      <c r="AK267" s="25"/>
      <c r="AL267" s="25"/>
      <c r="AM267" s="21"/>
      <c r="AN267" s="21"/>
      <c r="AO267" s="21"/>
      <c r="AP267" s="21"/>
      <c r="AQ267" s="21"/>
      <c r="AR267" s="21"/>
      <c r="AS267" s="21"/>
      <c r="AT267" s="21"/>
    </row>
    <row r="268" spans="2:46" x14ac:dyDescent="0.3">
      <c r="B268" s="76"/>
      <c r="C268" s="76"/>
      <c r="D268" s="301">
        <v>249</v>
      </c>
      <c r="E268" s="415"/>
      <c r="F268" s="313"/>
      <c r="G268" s="302"/>
      <c r="H268" s="302"/>
      <c r="I268" s="302"/>
      <c r="J268" s="314"/>
      <c r="K268" s="302" t="s">
        <v>47</v>
      </c>
      <c r="L268" s="315"/>
      <c r="M268" s="304" t="str">
        <f t="shared" si="45"/>
        <v/>
      </c>
      <c r="N268" s="315" t="s">
        <v>67</v>
      </c>
      <c r="O268" s="316"/>
      <c r="P268" s="316"/>
      <c r="Q268" s="317"/>
      <c r="R268" s="317"/>
      <c r="S268" s="304">
        <f t="shared" si="50"/>
        <v>0</v>
      </c>
      <c r="T268" s="315"/>
      <c r="U268" s="304">
        <f t="shared" si="51"/>
        <v>0</v>
      </c>
      <c r="V268" s="318">
        <f t="shared" si="46"/>
        <v>0</v>
      </c>
      <c r="W268" s="305"/>
      <c r="X268" s="311"/>
      <c r="Y268" s="311" t="str">
        <f t="shared" si="47"/>
        <v>intern personeel</v>
      </c>
      <c r="Z268" s="311">
        <f t="shared" si="48"/>
        <v>0</v>
      </c>
      <c r="AA268" s="319">
        <f t="shared" si="52"/>
        <v>0</v>
      </c>
      <c r="AB268" s="320">
        <f t="shared" si="53"/>
        <v>0</v>
      </c>
      <c r="AC268" s="320">
        <f t="shared" si="54"/>
        <v>0</v>
      </c>
      <c r="AD268" s="321">
        <f t="shared" si="55"/>
        <v>0</v>
      </c>
      <c r="AE268" s="321">
        <f t="shared" si="56"/>
        <v>0</v>
      </c>
      <c r="AF268" s="319">
        <f t="shared" si="57"/>
        <v>0</v>
      </c>
      <c r="AG268" s="322">
        <f t="shared" si="58"/>
        <v>0</v>
      </c>
      <c r="AH268" s="323">
        <f t="shared" si="59"/>
        <v>0</v>
      </c>
      <c r="AI268" s="323">
        <f t="shared" si="49"/>
        <v>0</v>
      </c>
      <c r="AJ268" s="311"/>
      <c r="AK268" s="25"/>
      <c r="AL268" s="25"/>
      <c r="AM268" s="21"/>
      <c r="AN268" s="21"/>
      <c r="AO268" s="21"/>
      <c r="AP268" s="21"/>
      <c r="AQ268" s="21"/>
      <c r="AR268" s="21"/>
      <c r="AS268" s="21"/>
      <c r="AT268" s="21"/>
    </row>
    <row r="269" spans="2:46" x14ac:dyDescent="0.3">
      <c r="B269" s="76"/>
      <c r="C269" s="76"/>
      <c r="D269" s="301">
        <v>250</v>
      </c>
      <c r="E269" s="415"/>
      <c r="F269" s="313"/>
      <c r="G269" s="302"/>
      <c r="H269" s="302"/>
      <c r="I269" s="302"/>
      <c r="J269" s="314"/>
      <c r="K269" s="302" t="s">
        <v>47</v>
      </c>
      <c r="L269" s="315"/>
      <c r="M269" s="304" t="str">
        <f t="shared" si="45"/>
        <v/>
      </c>
      <c r="N269" s="315" t="s">
        <v>67</v>
      </c>
      <c r="O269" s="316"/>
      <c r="P269" s="316"/>
      <c r="Q269" s="317"/>
      <c r="R269" s="317"/>
      <c r="S269" s="304">
        <f t="shared" si="50"/>
        <v>0</v>
      </c>
      <c r="T269" s="315"/>
      <c r="U269" s="304">
        <f t="shared" si="51"/>
        <v>0</v>
      </c>
      <c r="V269" s="318">
        <f t="shared" si="46"/>
        <v>0</v>
      </c>
      <c r="W269" s="305"/>
      <c r="X269" s="311"/>
      <c r="Y269" s="311" t="str">
        <f t="shared" si="47"/>
        <v>intern personeel</v>
      </c>
      <c r="Z269" s="311">
        <f t="shared" si="48"/>
        <v>0</v>
      </c>
      <c r="AA269" s="319">
        <f t="shared" si="52"/>
        <v>0</v>
      </c>
      <c r="AB269" s="320">
        <f t="shared" si="53"/>
        <v>0</v>
      </c>
      <c r="AC269" s="320">
        <f t="shared" si="54"/>
        <v>0</v>
      </c>
      <c r="AD269" s="321">
        <f t="shared" si="55"/>
        <v>0</v>
      </c>
      <c r="AE269" s="321">
        <f t="shared" si="56"/>
        <v>0</v>
      </c>
      <c r="AF269" s="319">
        <f t="shared" si="57"/>
        <v>0</v>
      </c>
      <c r="AG269" s="322">
        <f t="shared" si="58"/>
        <v>0</v>
      </c>
      <c r="AH269" s="323">
        <f t="shared" si="59"/>
        <v>0</v>
      </c>
      <c r="AI269" s="323">
        <f t="shared" si="49"/>
        <v>0</v>
      </c>
      <c r="AJ269" s="311"/>
      <c r="AK269" s="25"/>
      <c r="AL269" s="25"/>
      <c r="AM269" s="21"/>
      <c r="AN269" s="21"/>
      <c r="AO269" s="21"/>
      <c r="AP269" s="21"/>
      <c r="AQ269" s="21"/>
      <c r="AR269" s="21"/>
      <c r="AS269" s="21"/>
      <c r="AT269" s="21"/>
    </row>
    <row r="270" spans="2:46" x14ac:dyDescent="0.3">
      <c r="B270" s="76"/>
      <c r="C270" s="76"/>
      <c r="D270" s="301">
        <v>251</v>
      </c>
      <c r="E270" s="415"/>
      <c r="F270" s="313"/>
      <c r="G270" s="302"/>
      <c r="H270" s="302"/>
      <c r="I270" s="302"/>
      <c r="J270" s="314"/>
      <c r="K270" s="302" t="s">
        <v>47</v>
      </c>
      <c r="L270" s="315"/>
      <c r="M270" s="304" t="str">
        <f t="shared" si="45"/>
        <v/>
      </c>
      <c r="N270" s="315" t="s">
        <v>67</v>
      </c>
      <c r="O270" s="316"/>
      <c r="P270" s="316"/>
      <c r="Q270" s="317"/>
      <c r="R270" s="317"/>
      <c r="S270" s="304">
        <f t="shared" si="50"/>
        <v>0</v>
      </c>
      <c r="T270" s="315"/>
      <c r="U270" s="304">
        <f t="shared" si="51"/>
        <v>0</v>
      </c>
      <c r="V270" s="318">
        <f t="shared" si="46"/>
        <v>0</v>
      </c>
      <c r="W270" s="305"/>
      <c r="X270" s="311"/>
      <c r="Y270" s="311" t="str">
        <f t="shared" si="47"/>
        <v>intern personeel</v>
      </c>
      <c r="Z270" s="311">
        <f t="shared" si="48"/>
        <v>0</v>
      </c>
      <c r="AA270" s="319">
        <f t="shared" si="52"/>
        <v>0</v>
      </c>
      <c r="AB270" s="320">
        <f t="shared" si="53"/>
        <v>0</v>
      </c>
      <c r="AC270" s="320">
        <f t="shared" si="54"/>
        <v>0</v>
      </c>
      <c r="AD270" s="321">
        <f t="shared" si="55"/>
        <v>0</v>
      </c>
      <c r="AE270" s="321">
        <f t="shared" si="56"/>
        <v>0</v>
      </c>
      <c r="AF270" s="319">
        <f t="shared" si="57"/>
        <v>0</v>
      </c>
      <c r="AG270" s="322">
        <f t="shared" si="58"/>
        <v>0</v>
      </c>
      <c r="AH270" s="323">
        <f t="shared" si="59"/>
        <v>0</v>
      </c>
      <c r="AI270" s="323">
        <f t="shared" si="49"/>
        <v>0</v>
      </c>
      <c r="AJ270" s="311"/>
      <c r="AK270" s="25"/>
      <c r="AL270" s="25"/>
      <c r="AM270" s="21"/>
      <c r="AN270" s="21"/>
      <c r="AO270" s="21"/>
      <c r="AP270" s="21"/>
      <c r="AQ270" s="21"/>
      <c r="AR270" s="21"/>
      <c r="AS270" s="21"/>
      <c r="AT270" s="21"/>
    </row>
    <row r="271" spans="2:46" x14ac:dyDescent="0.3">
      <c r="B271" s="76"/>
      <c r="C271" s="76"/>
      <c r="D271" s="301">
        <v>252</v>
      </c>
      <c r="E271" s="415"/>
      <c r="F271" s="313"/>
      <c r="G271" s="302"/>
      <c r="H271" s="302"/>
      <c r="I271" s="302"/>
      <c r="J271" s="314"/>
      <c r="K271" s="302" t="s">
        <v>47</v>
      </c>
      <c r="L271" s="315"/>
      <c r="M271" s="304" t="str">
        <f t="shared" si="45"/>
        <v/>
      </c>
      <c r="N271" s="315" t="s">
        <v>67</v>
      </c>
      <c r="O271" s="316"/>
      <c r="P271" s="316"/>
      <c r="Q271" s="317"/>
      <c r="R271" s="317"/>
      <c r="S271" s="304">
        <f t="shared" si="50"/>
        <v>0</v>
      </c>
      <c r="T271" s="315"/>
      <c r="U271" s="304">
        <f t="shared" si="51"/>
        <v>0</v>
      </c>
      <c r="V271" s="318">
        <f t="shared" si="46"/>
        <v>0</v>
      </c>
      <c r="W271" s="305"/>
      <c r="X271" s="311"/>
      <c r="Y271" s="311" t="str">
        <f t="shared" si="47"/>
        <v>intern personeel</v>
      </c>
      <c r="Z271" s="311">
        <f t="shared" si="48"/>
        <v>0</v>
      </c>
      <c r="AA271" s="319">
        <f t="shared" si="52"/>
        <v>0</v>
      </c>
      <c r="AB271" s="320">
        <f t="shared" si="53"/>
        <v>0</v>
      </c>
      <c r="AC271" s="320">
        <f t="shared" si="54"/>
        <v>0</v>
      </c>
      <c r="AD271" s="321">
        <f t="shared" si="55"/>
        <v>0</v>
      </c>
      <c r="AE271" s="321">
        <f t="shared" si="56"/>
        <v>0</v>
      </c>
      <c r="AF271" s="319">
        <f t="shared" si="57"/>
        <v>0</v>
      </c>
      <c r="AG271" s="322">
        <f t="shared" si="58"/>
        <v>0</v>
      </c>
      <c r="AH271" s="323">
        <f t="shared" si="59"/>
        <v>0</v>
      </c>
      <c r="AI271" s="323">
        <f t="shared" si="49"/>
        <v>0</v>
      </c>
      <c r="AJ271" s="311"/>
      <c r="AK271" s="25"/>
      <c r="AL271" s="25"/>
      <c r="AM271" s="21"/>
      <c r="AN271" s="21"/>
      <c r="AO271" s="21"/>
      <c r="AP271" s="21"/>
      <c r="AQ271" s="21"/>
      <c r="AR271" s="21"/>
      <c r="AS271" s="21"/>
      <c r="AT271" s="21"/>
    </row>
    <row r="272" spans="2:46" x14ac:dyDescent="0.3">
      <c r="B272" s="76"/>
      <c r="C272" s="76"/>
      <c r="D272" s="301">
        <v>253</v>
      </c>
      <c r="E272" s="415"/>
      <c r="F272" s="313"/>
      <c r="G272" s="302"/>
      <c r="H272" s="302"/>
      <c r="I272" s="302"/>
      <c r="J272" s="314"/>
      <c r="K272" s="302" t="s">
        <v>47</v>
      </c>
      <c r="L272" s="315"/>
      <c r="M272" s="304" t="str">
        <f t="shared" si="45"/>
        <v/>
      </c>
      <c r="N272" s="315" t="s">
        <v>67</v>
      </c>
      <c r="O272" s="316"/>
      <c r="P272" s="316"/>
      <c r="Q272" s="317"/>
      <c r="R272" s="317"/>
      <c r="S272" s="304">
        <f t="shared" si="50"/>
        <v>0</v>
      </c>
      <c r="T272" s="315"/>
      <c r="U272" s="304">
        <f t="shared" si="51"/>
        <v>0</v>
      </c>
      <c r="V272" s="318">
        <f t="shared" si="46"/>
        <v>0</v>
      </c>
      <c r="W272" s="305"/>
      <c r="X272" s="311"/>
      <c r="Y272" s="311" t="str">
        <f t="shared" si="47"/>
        <v>intern personeel</v>
      </c>
      <c r="Z272" s="311">
        <f t="shared" si="48"/>
        <v>0</v>
      </c>
      <c r="AA272" s="319">
        <f t="shared" si="52"/>
        <v>0</v>
      </c>
      <c r="AB272" s="320">
        <f t="shared" si="53"/>
        <v>0</v>
      </c>
      <c r="AC272" s="320">
        <f t="shared" si="54"/>
        <v>0</v>
      </c>
      <c r="AD272" s="321">
        <f t="shared" si="55"/>
        <v>0</v>
      </c>
      <c r="AE272" s="321">
        <f t="shared" si="56"/>
        <v>0</v>
      </c>
      <c r="AF272" s="319">
        <f t="shared" si="57"/>
        <v>0</v>
      </c>
      <c r="AG272" s="322">
        <f t="shared" si="58"/>
        <v>0</v>
      </c>
      <c r="AH272" s="323">
        <f t="shared" si="59"/>
        <v>0</v>
      </c>
      <c r="AI272" s="323">
        <f t="shared" si="49"/>
        <v>0</v>
      </c>
      <c r="AJ272" s="311"/>
      <c r="AK272" s="25"/>
      <c r="AL272" s="25"/>
      <c r="AM272" s="21"/>
      <c r="AN272" s="21"/>
      <c r="AO272" s="21"/>
      <c r="AP272" s="21"/>
      <c r="AQ272" s="21"/>
      <c r="AR272" s="21"/>
      <c r="AS272" s="21"/>
      <c r="AT272" s="21"/>
    </row>
    <row r="273" spans="2:46" x14ac:dyDescent="0.3">
      <c r="B273" s="76"/>
      <c r="C273" s="76"/>
      <c r="D273" s="301">
        <v>254</v>
      </c>
      <c r="E273" s="415"/>
      <c r="F273" s="313"/>
      <c r="G273" s="302"/>
      <c r="H273" s="302"/>
      <c r="I273" s="302"/>
      <c r="J273" s="314"/>
      <c r="K273" s="302" t="s">
        <v>47</v>
      </c>
      <c r="L273" s="315"/>
      <c r="M273" s="304" t="str">
        <f t="shared" si="45"/>
        <v/>
      </c>
      <c r="N273" s="315" t="s">
        <v>67</v>
      </c>
      <c r="O273" s="316"/>
      <c r="P273" s="316"/>
      <c r="Q273" s="317"/>
      <c r="R273" s="317"/>
      <c r="S273" s="304">
        <f t="shared" si="50"/>
        <v>0</v>
      </c>
      <c r="T273" s="315"/>
      <c r="U273" s="304">
        <f t="shared" si="51"/>
        <v>0</v>
      </c>
      <c r="V273" s="318">
        <f t="shared" si="46"/>
        <v>0</v>
      </c>
      <c r="W273" s="305"/>
      <c r="X273" s="311"/>
      <c r="Y273" s="311" t="str">
        <f t="shared" si="47"/>
        <v>intern personeel</v>
      </c>
      <c r="Z273" s="311">
        <f t="shared" si="48"/>
        <v>0</v>
      </c>
      <c r="AA273" s="319">
        <f t="shared" si="52"/>
        <v>0</v>
      </c>
      <c r="AB273" s="320">
        <f t="shared" si="53"/>
        <v>0</v>
      </c>
      <c r="AC273" s="320">
        <f t="shared" si="54"/>
        <v>0</v>
      </c>
      <c r="AD273" s="321">
        <f t="shared" si="55"/>
        <v>0</v>
      </c>
      <c r="AE273" s="321">
        <f t="shared" si="56"/>
        <v>0</v>
      </c>
      <c r="AF273" s="319">
        <f t="shared" si="57"/>
        <v>0</v>
      </c>
      <c r="AG273" s="322">
        <f t="shared" si="58"/>
        <v>0</v>
      </c>
      <c r="AH273" s="323">
        <f t="shared" si="59"/>
        <v>0</v>
      </c>
      <c r="AI273" s="323">
        <f t="shared" si="49"/>
        <v>0</v>
      </c>
      <c r="AJ273" s="311"/>
      <c r="AK273" s="25"/>
      <c r="AL273" s="25"/>
      <c r="AM273" s="21"/>
      <c r="AN273" s="21"/>
      <c r="AO273" s="21"/>
      <c r="AP273" s="21"/>
      <c r="AQ273" s="21"/>
      <c r="AR273" s="21"/>
      <c r="AS273" s="21"/>
      <c r="AT273" s="21"/>
    </row>
    <row r="274" spans="2:46" x14ac:dyDescent="0.3">
      <c r="B274" s="76"/>
      <c r="C274" s="76"/>
      <c r="D274" s="301">
        <v>255</v>
      </c>
      <c r="E274" s="415"/>
      <c r="F274" s="313"/>
      <c r="G274" s="302"/>
      <c r="H274" s="302"/>
      <c r="I274" s="302"/>
      <c r="J274" s="314"/>
      <c r="K274" s="302" t="s">
        <v>47</v>
      </c>
      <c r="L274" s="315"/>
      <c r="M274" s="304" t="str">
        <f t="shared" si="45"/>
        <v/>
      </c>
      <c r="N274" s="315" t="s">
        <v>67</v>
      </c>
      <c r="O274" s="316"/>
      <c r="P274" s="316"/>
      <c r="Q274" s="317"/>
      <c r="R274" s="317"/>
      <c r="S274" s="304">
        <f t="shared" si="50"/>
        <v>0</v>
      </c>
      <c r="T274" s="315"/>
      <c r="U274" s="304">
        <f t="shared" si="51"/>
        <v>0</v>
      </c>
      <c r="V274" s="318">
        <f t="shared" si="46"/>
        <v>0</v>
      </c>
      <c r="W274" s="305"/>
      <c r="X274" s="311"/>
      <c r="Y274" s="311" t="str">
        <f t="shared" si="47"/>
        <v>intern personeel</v>
      </c>
      <c r="Z274" s="311">
        <f t="shared" si="48"/>
        <v>0</v>
      </c>
      <c r="AA274" s="319">
        <f t="shared" si="52"/>
        <v>0</v>
      </c>
      <c r="AB274" s="320">
        <f t="shared" si="53"/>
        <v>0</v>
      </c>
      <c r="AC274" s="320">
        <f t="shared" si="54"/>
        <v>0</v>
      </c>
      <c r="AD274" s="321">
        <f t="shared" si="55"/>
        <v>0</v>
      </c>
      <c r="AE274" s="321">
        <f t="shared" si="56"/>
        <v>0</v>
      </c>
      <c r="AF274" s="319">
        <f t="shared" si="57"/>
        <v>0</v>
      </c>
      <c r="AG274" s="322">
        <f t="shared" si="58"/>
        <v>0</v>
      </c>
      <c r="AH274" s="323">
        <f t="shared" si="59"/>
        <v>0</v>
      </c>
      <c r="AI274" s="323">
        <f t="shared" si="49"/>
        <v>0</v>
      </c>
      <c r="AJ274" s="311"/>
      <c r="AK274" s="25"/>
      <c r="AL274" s="25"/>
      <c r="AM274" s="21"/>
      <c r="AN274" s="21"/>
      <c r="AO274" s="21"/>
      <c r="AP274" s="21"/>
      <c r="AQ274" s="21"/>
      <c r="AR274" s="21"/>
      <c r="AS274" s="21"/>
      <c r="AT274" s="21"/>
    </row>
    <row r="275" spans="2:46" x14ac:dyDescent="0.3">
      <c r="B275" s="76"/>
      <c r="C275" s="76"/>
      <c r="D275" s="301">
        <v>256</v>
      </c>
      <c r="E275" s="415"/>
      <c r="F275" s="313"/>
      <c r="G275" s="302"/>
      <c r="H275" s="302"/>
      <c r="I275" s="302"/>
      <c r="J275" s="314"/>
      <c r="K275" s="302" t="s">
        <v>47</v>
      </c>
      <c r="L275" s="315"/>
      <c r="M275" s="304" t="str">
        <f t="shared" si="45"/>
        <v/>
      </c>
      <c r="N275" s="315" t="s">
        <v>67</v>
      </c>
      <c r="O275" s="316"/>
      <c r="P275" s="316"/>
      <c r="Q275" s="317"/>
      <c r="R275" s="317"/>
      <c r="S275" s="304">
        <f t="shared" si="50"/>
        <v>0</v>
      </c>
      <c r="T275" s="315"/>
      <c r="U275" s="304">
        <f t="shared" si="51"/>
        <v>0</v>
      </c>
      <c r="V275" s="318">
        <f t="shared" si="46"/>
        <v>0</v>
      </c>
      <c r="W275" s="305"/>
      <c r="X275" s="311"/>
      <c r="Y275" s="311" t="str">
        <f t="shared" si="47"/>
        <v>intern personeel</v>
      </c>
      <c r="Z275" s="311">
        <f t="shared" si="48"/>
        <v>0</v>
      </c>
      <c r="AA275" s="319">
        <f t="shared" si="52"/>
        <v>0</v>
      </c>
      <c r="AB275" s="320">
        <f t="shared" si="53"/>
        <v>0</v>
      </c>
      <c r="AC275" s="320">
        <f t="shared" si="54"/>
        <v>0</v>
      </c>
      <c r="AD275" s="321">
        <f t="shared" si="55"/>
        <v>0</v>
      </c>
      <c r="AE275" s="321">
        <f t="shared" si="56"/>
        <v>0</v>
      </c>
      <c r="AF275" s="319">
        <f t="shared" si="57"/>
        <v>0</v>
      </c>
      <c r="AG275" s="322">
        <f t="shared" si="58"/>
        <v>0</v>
      </c>
      <c r="AH275" s="323">
        <f t="shared" si="59"/>
        <v>0</v>
      </c>
      <c r="AI275" s="323">
        <f t="shared" si="49"/>
        <v>0</v>
      </c>
      <c r="AJ275" s="311"/>
      <c r="AK275" s="25"/>
      <c r="AL275" s="25"/>
      <c r="AM275" s="21"/>
      <c r="AN275" s="21"/>
      <c r="AO275" s="21"/>
      <c r="AP275" s="21"/>
      <c r="AQ275" s="21"/>
      <c r="AR275" s="21"/>
      <c r="AS275" s="21"/>
      <c r="AT275" s="21"/>
    </row>
    <row r="276" spans="2:46" x14ac:dyDescent="0.3">
      <c r="B276" s="76"/>
      <c r="C276" s="76"/>
      <c r="D276" s="301">
        <v>257</v>
      </c>
      <c r="E276" s="415"/>
      <c r="F276" s="313"/>
      <c r="G276" s="302"/>
      <c r="H276" s="302"/>
      <c r="I276" s="302"/>
      <c r="J276" s="314"/>
      <c r="K276" s="302" t="s">
        <v>47</v>
      </c>
      <c r="L276" s="315"/>
      <c r="M276" s="304" t="str">
        <f t="shared" ref="M276:M339" si="60">IF(K276="","",IF(L276="","",IF(K276="managementvennootschap",100,IF(K276="zelfstandige",IF(L276&gt;$Y$3,100,IF(L276&gt;=0,L276/1720)),IF(L276&gt;$Y$1,100,IF(L276&gt;=0,L276*0.012,""))))))</f>
        <v/>
      </c>
      <c r="N276" s="315" t="s">
        <v>67</v>
      </c>
      <c r="O276" s="316"/>
      <c r="P276" s="316"/>
      <c r="Q276" s="317"/>
      <c r="R276" s="317"/>
      <c r="S276" s="304">
        <f t="shared" si="50"/>
        <v>0</v>
      </c>
      <c r="T276" s="315"/>
      <c r="U276" s="304">
        <f t="shared" si="51"/>
        <v>0</v>
      </c>
      <c r="V276" s="318">
        <f t="shared" ref="V276:V339" si="61">IF(OR(K276="",L276=""),0,IF(U276&gt;0,M276*U276,0))</f>
        <v>0</v>
      </c>
      <c r="W276" s="305"/>
      <c r="X276" s="311"/>
      <c r="Y276" s="311" t="str">
        <f t="shared" ref="Y276:Y339" si="62">K276</f>
        <v>intern personeel</v>
      </c>
      <c r="Z276" s="311">
        <f t="shared" ref="Z276:Z339" si="63">L276</f>
        <v>0</v>
      </c>
      <c r="AA276" s="319">
        <f t="shared" si="52"/>
        <v>0</v>
      </c>
      <c r="AB276" s="320">
        <f t="shared" si="53"/>
        <v>0</v>
      </c>
      <c r="AC276" s="320">
        <f t="shared" si="54"/>
        <v>0</v>
      </c>
      <c r="AD276" s="321">
        <f t="shared" si="55"/>
        <v>0</v>
      </c>
      <c r="AE276" s="321">
        <f t="shared" si="56"/>
        <v>0</v>
      </c>
      <c r="AF276" s="319">
        <f t="shared" si="57"/>
        <v>0</v>
      </c>
      <c r="AG276" s="322">
        <f t="shared" si="58"/>
        <v>0</v>
      </c>
      <c r="AH276" s="323">
        <f t="shared" si="59"/>
        <v>0</v>
      </c>
      <c r="AI276" s="323">
        <f t="shared" ref="AI276:AI339" si="64">IF(OR(Y276="",Z276=""),0,IF(AH276&gt;0,AA276*AH276,0))</f>
        <v>0</v>
      </c>
      <c r="AJ276" s="311"/>
      <c r="AK276" s="25"/>
      <c r="AL276" s="25"/>
      <c r="AM276" s="21"/>
      <c r="AN276" s="21"/>
      <c r="AO276" s="21"/>
      <c r="AP276" s="21"/>
      <c r="AQ276" s="21"/>
      <c r="AR276" s="21"/>
      <c r="AS276" s="21"/>
      <c r="AT276" s="21"/>
    </row>
    <row r="277" spans="2:46" x14ac:dyDescent="0.3">
      <c r="B277" s="76"/>
      <c r="C277" s="76"/>
      <c r="D277" s="301">
        <v>258</v>
      </c>
      <c r="E277" s="415"/>
      <c r="F277" s="313"/>
      <c r="G277" s="302"/>
      <c r="H277" s="302"/>
      <c r="I277" s="302"/>
      <c r="J277" s="314"/>
      <c r="K277" s="302" t="s">
        <v>47</v>
      </c>
      <c r="L277" s="315"/>
      <c r="M277" s="304" t="str">
        <f t="shared" si="60"/>
        <v/>
      </c>
      <c r="N277" s="315" t="s">
        <v>67</v>
      </c>
      <c r="O277" s="316"/>
      <c r="P277" s="316"/>
      <c r="Q277" s="317"/>
      <c r="R277" s="317"/>
      <c r="S277" s="304">
        <f t="shared" ref="S277:S340" si="65">IF(OR(N277="nee",M277="",O277="",P277="",Q277="",R277=""),0,(DATEDIF(Q277,R277+1,"m")*1720/12+DATEDIF(Q277,R277+1,"md")*1720/365)*O277*P277)</f>
        <v>0</v>
      </c>
      <c r="T277" s="315"/>
      <c r="U277" s="304">
        <f t="shared" ref="U277:U340" si="66">IF(AND(S277="",T277=""),0,S277+T277)</f>
        <v>0</v>
      </c>
      <c r="V277" s="318">
        <f t="shared" si="61"/>
        <v>0</v>
      </c>
      <c r="W277" s="305"/>
      <c r="X277" s="311"/>
      <c r="Y277" s="311" t="str">
        <f t="shared" si="62"/>
        <v>intern personeel</v>
      </c>
      <c r="Z277" s="311">
        <f t="shared" si="63"/>
        <v>0</v>
      </c>
      <c r="AA277" s="319">
        <f t="shared" ref="AA277:AA340" si="67">IF(Y277="","",IF(Z277="","",IF(Y277="managementvennootschap",100,IF(Y277="zelfstandige",IF(Z277&gt;$Y$3,100,IF(Z277&gt;=0,Z277/1720)),IF(Z277&gt;$Y$1,100,IF(Z277&gt;=0,Z277*0.012,""))))))</f>
        <v>0</v>
      </c>
      <c r="AB277" s="320">
        <f t="shared" ref="AB277:AB340" si="68">O277</f>
        <v>0</v>
      </c>
      <c r="AC277" s="320">
        <f t="shared" ref="AC277:AC340" si="69">P277</f>
        <v>0</v>
      </c>
      <c r="AD277" s="321">
        <f t="shared" ref="AD277:AD340" si="70">Q277</f>
        <v>0</v>
      </c>
      <c r="AE277" s="321">
        <f t="shared" ref="AE277:AE340" si="71">R277</f>
        <v>0</v>
      </c>
      <c r="AF277" s="319">
        <f t="shared" ref="AF277:AF340" si="72">(DATEDIF(AD277,AE277+1,"m")*1720/12+DATEDIF(AD277,AE277+1,"md")*1720/365)*AB277*AC277</f>
        <v>0</v>
      </c>
      <c r="AG277" s="322">
        <f t="shared" ref="AG277:AG340" si="73">T277</f>
        <v>0</v>
      </c>
      <c r="AH277" s="323">
        <f t="shared" ref="AH277:AH340" si="74">AF277+AG277</f>
        <v>0</v>
      </c>
      <c r="AI277" s="323">
        <f t="shared" si="64"/>
        <v>0</v>
      </c>
      <c r="AJ277" s="311"/>
      <c r="AK277" s="25"/>
      <c r="AL277" s="25"/>
      <c r="AM277" s="21"/>
      <c r="AN277" s="21"/>
      <c r="AO277" s="21"/>
      <c r="AP277" s="21"/>
      <c r="AQ277" s="21"/>
      <c r="AR277" s="21"/>
      <c r="AS277" s="21"/>
      <c r="AT277" s="21"/>
    </row>
    <row r="278" spans="2:46" x14ac:dyDescent="0.3">
      <c r="B278" s="76"/>
      <c r="C278" s="76"/>
      <c r="D278" s="301">
        <v>259</v>
      </c>
      <c r="E278" s="415"/>
      <c r="F278" s="313"/>
      <c r="G278" s="302"/>
      <c r="H278" s="302"/>
      <c r="I278" s="302"/>
      <c r="J278" s="314"/>
      <c r="K278" s="302" t="s">
        <v>47</v>
      </c>
      <c r="L278" s="315"/>
      <c r="M278" s="304" t="str">
        <f t="shared" si="60"/>
        <v/>
      </c>
      <c r="N278" s="315" t="s">
        <v>67</v>
      </c>
      <c r="O278" s="316"/>
      <c r="P278" s="316"/>
      <c r="Q278" s="317"/>
      <c r="R278" s="317"/>
      <c r="S278" s="304">
        <f t="shared" si="65"/>
        <v>0</v>
      </c>
      <c r="T278" s="315"/>
      <c r="U278" s="304">
        <f t="shared" si="66"/>
        <v>0</v>
      </c>
      <c r="V278" s="318">
        <f t="shared" si="61"/>
        <v>0</v>
      </c>
      <c r="W278" s="305"/>
      <c r="X278" s="311"/>
      <c r="Y278" s="311" t="str">
        <f t="shared" si="62"/>
        <v>intern personeel</v>
      </c>
      <c r="Z278" s="311">
        <f t="shared" si="63"/>
        <v>0</v>
      </c>
      <c r="AA278" s="319">
        <f t="shared" si="67"/>
        <v>0</v>
      </c>
      <c r="AB278" s="320">
        <f t="shared" si="68"/>
        <v>0</v>
      </c>
      <c r="AC278" s="320">
        <f t="shared" si="69"/>
        <v>0</v>
      </c>
      <c r="AD278" s="321">
        <f t="shared" si="70"/>
        <v>0</v>
      </c>
      <c r="AE278" s="321">
        <f t="shared" si="71"/>
        <v>0</v>
      </c>
      <c r="AF278" s="319">
        <f t="shared" si="72"/>
        <v>0</v>
      </c>
      <c r="AG278" s="322">
        <f t="shared" si="73"/>
        <v>0</v>
      </c>
      <c r="AH278" s="323">
        <f t="shared" si="74"/>
        <v>0</v>
      </c>
      <c r="AI278" s="323">
        <f t="shared" si="64"/>
        <v>0</v>
      </c>
      <c r="AJ278" s="311"/>
      <c r="AK278" s="25"/>
      <c r="AL278" s="25"/>
      <c r="AM278" s="21"/>
      <c r="AN278" s="21"/>
      <c r="AO278" s="21"/>
      <c r="AP278" s="21"/>
      <c r="AQ278" s="21"/>
      <c r="AR278" s="21"/>
      <c r="AS278" s="21"/>
      <c r="AT278" s="21"/>
    </row>
    <row r="279" spans="2:46" x14ac:dyDescent="0.3">
      <c r="B279" s="76"/>
      <c r="C279" s="76"/>
      <c r="D279" s="301">
        <v>260</v>
      </c>
      <c r="E279" s="415"/>
      <c r="F279" s="313"/>
      <c r="G279" s="302"/>
      <c r="H279" s="302"/>
      <c r="I279" s="302"/>
      <c r="J279" s="314"/>
      <c r="K279" s="302" t="s">
        <v>47</v>
      </c>
      <c r="L279" s="315"/>
      <c r="M279" s="304" t="str">
        <f t="shared" si="60"/>
        <v/>
      </c>
      <c r="N279" s="315" t="s">
        <v>67</v>
      </c>
      <c r="O279" s="316"/>
      <c r="P279" s="316"/>
      <c r="Q279" s="317"/>
      <c r="R279" s="317"/>
      <c r="S279" s="304">
        <f t="shared" si="65"/>
        <v>0</v>
      </c>
      <c r="T279" s="315"/>
      <c r="U279" s="304">
        <f t="shared" si="66"/>
        <v>0</v>
      </c>
      <c r="V279" s="318">
        <f t="shared" si="61"/>
        <v>0</v>
      </c>
      <c r="W279" s="305"/>
      <c r="X279" s="311"/>
      <c r="Y279" s="311" t="str">
        <f t="shared" si="62"/>
        <v>intern personeel</v>
      </c>
      <c r="Z279" s="311">
        <f t="shared" si="63"/>
        <v>0</v>
      </c>
      <c r="AA279" s="319">
        <f t="shared" si="67"/>
        <v>0</v>
      </c>
      <c r="AB279" s="320">
        <f t="shared" si="68"/>
        <v>0</v>
      </c>
      <c r="AC279" s="320">
        <f t="shared" si="69"/>
        <v>0</v>
      </c>
      <c r="AD279" s="321">
        <f t="shared" si="70"/>
        <v>0</v>
      </c>
      <c r="AE279" s="321">
        <f t="shared" si="71"/>
        <v>0</v>
      </c>
      <c r="AF279" s="319">
        <f t="shared" si="72"/>
        <v>0</v>
      </c>
      <c r="AG279" s="322">
        <f t="shared" si="73"/>
        <v>0</v>
      </c>
      <c r="AH279" s="323">
        <f t="shared" si="74"/>
        <v>0</v>
      </c>
      <c r="AI279" s="323">
        <f t="shared" si="64"/>
        <v>0</v>
      </c>
      <c r="AJ279" s="311"/>
      <c r="AK279" s="25"/>
      <c r="AL279" s="25"/>
      <c r="AM279" s="21"/>
      <c r="AN279" s="21"/>
      <c r="AO279" s="21"/>
      <c r="AP279" s="21"/>
      <c r="AQ279" s="21"/>
      <c r="AR279" s="21"/>
      <c r="AS279" s="21"/>
      <c r="AT279" s="21"/>
    </row>
    <row r="280" spans="2:46" x14ac:dyDescent="0.3">
      <c r="B280" s="76"/>
      <c r="C280" s="76"/>
      <c r="D280" s="301">
        <v>261</v>
      </c>
      <c r="E280" s="415"/>
      <c r="F280" s="313"/>
      <c r="G280" s="302"/>
      <c r="H280" s="302"/>
      <c r="I280" s="302"/>
      <c r="J280" s="314"/>
      <c r="K280" s="302" t="s">
        <v>47</v>
      </c>
      <c r="L280" s="315"/>
      <c r="M280" s="304" t="str">
        <f t="shared" si="60"/>
        <v/>
      </c>
      <c r="N280" s="315" t="s">
        <v>67</v>
      </c>
      <c r="O280" s="316"/>
      <c r="P280" s="316"/>
      <c r="Q280" s="317"/>
      <c r="R280" s="317"/>
      <c r="S280" s="304">
        <f t="shared" si="65"/>
        <v>0</v>
      </c>
      <c r="T280" s="315"/>
      <c r="U280" s="304">
        <f t="shared" si="66"/>
        <v>0</v>
      </c>
      <c r="V280" s="318">
        <f t="shared" si="61"/>
        <v>0</v>
      </c>
      <c r="W280" s="305"/>
      <c r="X280" s="311"/>
      <c r="Y280" s="311" t="str">
        <f t="shared" si="62"/>
        <v>intern personeel</v>
      </c>
      <c r="Z280" s="311">
        <f t="shared" si="63"/>
        <v>0</v>
      </c>
      <c r="AA280" s="319">
        <f t="shared" si="67"/>
        <v>0</v>
      </c>
      <c r="AB280" s="320">
        <f t="shared" si="68"/>
        <v>0</v>
      </c>
      <c r="AC280" s="320">
        <f t="shared" si="69"/>
        <v>0</v>
      </c>
      <c r="AD280" s="321">
        <f t="shared" si="70"/>
        <v>0</v>
      </c>
      <c r="AE280" s="321">
        <f t="shared" si="71"/>
        <v>0</v>
      </c>
      <c r="AF280" s="319">
        <f t="shared" si="72"/>
        <v>0</v>
      </c>
      <c r="AG280" s="322">
        <f t="shared" si="73"/>
        <v>0</v>
      </c>
      <c r="AH280" s="323">
        <f t="shared" si="74"/>
        <v>0</v>
      </c>
      <c r="AI280" s="323">
        <f t="shared" si="64"/>
        <v>0</v>
      </c>
      <c r="AJ280" s="311"/>
      <c r="AK280" s="25"/>
      <c r="AL280" s="25"/>
      <c r="AM280" s="21"/>
      <c r="AN280" s="21"/>
      <c r="AO280" s="21"/>
      <c r="AP280" s="21"/>
      <c r="AQ280" s="21"/>
      <c r="AR280" s="21"/>
      <c r="AS280" s="21"/>
      <c r="AT280" s="21"/>
    </row>
    <row r="281" spans="2:46" x14ac:dyDescent="0.3">
      <c r="B281" s="76"/>
      <c r="C281" s="76"/>
      <c r="D281" s="301">
        <v>262</v>
      </c>
      <c r="E281" s="415"/>
      <c r="F281" s="313"/>
      <c r="G281" s="302"/>
      <c r="H281" s="302"/>
      <c r="I281" s="302"/>
      <c r="J281" s="314"/>
      <c r="K281" s="302" t="s">
        <v>47</v>
      </c>
      <c r="L281" s="315"/>
      <c r="M281" s="304" t="str">
        <f t="shared" si="60"/>
        <v/>
      </c>
      <c r="N281" s="315" t="s">
        <v>67</v>
      </c>
      <c r="O281" s="316"/>
      <c r="P281" s="316"/>
      <c r="Q281" s="317"/>
      <c r="R281" s="317"/>
      <c r="S281" s="304">
        <f t="shared" si="65"/>
        <v>0</v>
      </c>
      <c r="T281" s="315"/>
      <c r="U281" s="304">
        <f t="shared" si="66"/>
        <v>0</v>
      </c>
      <c r="V281" s="318">
        <f t="shared" si="61"/>
        <v>0</v>
      </c>
      <c r="W281" s="305"/>
      <c r="X281" s="311"/>
      <c r="Y281" s="311" t="str">
        <f t="shared" si="62"/>
        <v>intern personeel</v>
      </c>
      <c r="Z281" s="311">
        <f t="shared" si="63"/>
        <v>0</v>
      </c>
      <c r="AA281" s="319">
        <f t="shared" si="67"/>
        <v>0</v>
      </c>
      <c r="AB281" s="320">
        <f t="shared" si="68"/>
        <v>0</v>
      </c>
      <c r="AC281" s="320">
        <f t="shared" si="69"/>
        <v>0</v>
      </c>
      <c r="AD281" s="321">
        <f t="shared" si="70"/>
        <v>0</v>
      </c>
      <c r="AE281" s="321">
        <f t="shared" si="71"/>
        <v>0</v>
      </c>
      <c r="AF281" s="319">
        <f t="shared" si="72"/>
        <v>0</v>
      </c>
      <c r="AG281" s="322">
        <f t="shared" si="73"/>
        <v>0</v>
      </c>
      <c r="AH281" s="323">
        <f t="shared" si="74"/>
        <v>0</v>
      </c>
      <c r="AI281" s="323">
        <f t="shared" si="64"/>
        <v>0</v>
      </c>
      <c r="AJ281" s="311"/>
      <c r="AK281" s="25"/>
      <c r="AL281" s="25"/>
      <c r="AM281" s="21"/>
      <c r="AN281" s="21"/>
      <c r="AO281" s="21"/>
      <c r="AP281" s="21"/>
      <c r="AQ281" s="21"/>
      <c r="AR281" s="21"/>
      <c r="AS281" s="21"/>
      <c r="AT281" s="21"/>
    </row>
    <row r="282" spans="2:46" x14ac:dyDescent="0.3">
      <c r="B282" s="76"/>
      <c r="C282" s="76"/>
      <c r="D282" s="301">
        <v>263</v>
      </c>
      <c r="E282" s="415"/>
      <c r="F282" s="313"/>
      <c r="G282" s="302"/>
      <c r="H282" s="302"/>
      <c r="I282" s="302"/>
      <c r="J282" s="314"/>
      <c r="K282" s="302" t="s">
        <v>47</v>
      </c>
      <c r="L282" s="315"/>
      <c r="M282" s="304" t="str">
        <f t="shared" si="60"/>
        <v/>
      </c>
      <c r="N282" s="315" t="s">
        <v>67</v>
      </c>
      <c r="O282" s="316"/>
      <c r="P282" s="316"/>
      <c r="Q282" s="317"/>
      <c r="R282" s="317"/>
      <c r="S282" s="304">
        <f t="shared" si="65"/>
        <v>0</v>
      </c>
      <c r="T282" s="315"/>
      <c r="U282" s="304">
        <f t="shared" si="66"/>
        <v>0</v>
      </c>
      <c r="V282" s="318">
        <f t="shared" si="61"/>
        <v>0</v>
      </c>
      <c r="W282" s="305"/>
      <c r="X282" s="311"/>
      <c r="Y282" s="311" t="str">
        <f t="shared" si="62"/>
        <v>intern personeel</v>
      </c>
      <c r="Z282" s="311">
        <f t="shared" si="63"/>
        <v>0</v>
      </c>
      <c r="AA282" s="319">
        <f t="shared" si="67"/>
        <v>0</v>
      </c>
      <c r="AB282" s="320">
        <f t="shared" si="68"/>
        <v>0</v>
      </c>
      <c r="AC282" s="320">
        <f t="shared" si="69"/>
        <v>0</v>
      </c>
      <c r="AD282" s="321">
        <f t="shared" si="70"/>
        <v>0</v>
      </c>
      <c r="AE282" s="321">
        <f t="shared" si="71"/>
        <v>0</v>
      </c>
      <c r="AF282" s="319">
        <f t="shared" si="72"/>
        <v>0</v>
      </c>
      <c r="AG282" s="322">
        <f t="shared" si="73"/>
        <v>0</v>
      </c>
      <c r="AH282" s="323">
        <f t="shared" si="74"/>
        <v>0</v>
      </c>
      <c r="AI282" s="323">
        <f t="shared" si="64"/>
        <v>0</v>
      </c>
      <c r="AJ282" s="311"/>
      <c r="AK282" s="25"/>
      <c r="AL282" s="25"/>
      <c r="AM282" s="21"/>
      <c r="AN282" s="21"/>
      <c r="AO282" s="21"/>
      <c r="AP282" s="21"/>
      <c r="AQ282" s="21"/>
      <c r="AR282" s="21"/>
      <c r="AS282" s="21"/>
      <c r="AT282" s="21"/>
    </row>
    <row r="283" spans="2:46" x14ac:dyDescent="0.3">
      <c r="B283" s="76"/>
      <c r="C283" s="76"/>
      <c r="D283" s="301">
        <v>264</v>
      </c>
      <c r="E283" s="415"/>
      <c r="F283" s="313"/>
      <c r="G283" s="302"/>
      <c r="H283" s="302"/>
      <c r="I283" s="302"/>
      <c r="J283" s="314"/>
      <c r="K283" s="302" t="s">
        <v>47</v>
      </c>
      <c r="L283" s="315"/>
      <c r="M283" s="304" t="str">
        <f t="shared" si="60"/>
        <v/>
      </c>
      <c r="N283" s="315" t="s">
        <v>67</v>
      </c>
      <c r="O283" s="316"/>
      <c r="P283" s="316"/>
      <c r="Q283" s="317"/>
      <c r="R283" s="317"/>
      <c r="S283" s="304">
        <f t="shared" si="65"/>
        <v>0</v>
      </c>
      <c r="T283" s="315"/>
      <c r="U283" s="304">
        <f t="shared" si="66"/>
        <v>0</v>
      </c>
      <c r="V283" s="318">
        <f t="shared" si="61"/>
        <v>0</v>
      </c>
      <c r="W283" s="305"/>
      <c r="X283" s="311"/>
      <c r="Y283" s="311" t="str">
        <f t="shared" si="62"/>
        <v>intern personeel</v>
      </c>
      <c r="Z283" s="311">
        <f t="shared" si="63"/>
        <v>0</v>
      </c>
      <c r="AA283" s="319">
        <f t="shared" si="67"/>
        <v>0</v>
      </c>
      <c r="AB283" s="320">
        <f t="shared" si="68"/>
        <v>0</v>
      </c>
      <c r="AC283" s="320">
        <f t="shared" si="69"/>
        <v>0</v>
      </c>
      <c r="AD283" s="321">
        <f t="shared" si="70"/>
        <v>0</v>
      </c>
      <c r="AE283" s="321">
        <f t="shared" si="71"/>
        <v>0</v>
      </c>
      <c r="AF283" s="319">
        <f t="shared" si="72"/>
        <v>0</v>
      </c>
      <c r="AG283" s="322">
        <f t="shared" si="73"/>
        <v>0</v>
      </c>
      <c r="AH283" s="323">
        <f t="shared" si="74"/>
        <v>0</v>
      </c>
      <c r="AI283" s="323">
        <f t="shared" si="64"/>
        <v>0</v>
      </c>
      <c r="AJ283" s="311"/>
      <c r="AK283" s="25"/>
      <c r="AL283" s="25"/>
      <c r="AM283" s="21"/>
      <c r="AN283" s="21"/>
      <c r="AO283" s="21"/>
      <c r="AP283" s="21"/>
      <c r="AQ283" s="21"/>
      <c r="AR283" s="21"/>
      <c r="AS283" s="21"/>
      <c r="AT283" s="21"/>
    </row>
    <row r="284" spans="2:46" x14ac:dyDescent="0.3">
      <c r="B284" s="76"/>
      <c r="C284" s="76"/>
      <c r="D284" s="301">
        <v>265</v>
      </c>
      <c r="E284" s="415"/>
      <c r="F284" s="313"/>
      <c r="G284" s="302"/>
      <c r="H284" s="302"/>
      <c r="I284" s="302"/>
      <c r="J284" s="314"/>
      <c r="K284" s="302" t="s">
        <v>47</v>
      </c>
      <c r="L284" s="315"/>
      <c r="M284" s="304" t="str">
        <f t="shared" si="60"/>
        <v/>
      </c>
      <c r="N284" s="315" t="s">
        <v>67</v>
      </c>
      <c r="O284" s="316"/>
      <c r="P284" s="316"/>
      <c r="Q284" s="317"/>
      <c r="R284" s="317"/>
      <c r="S284" s="304">
        <f t="shared" si="65"/>
        <v>0</v>
      </c>
      <c r="T284" s="315"/>
      <c r="U284" s="304">
        <f t="shared" si="66"/>
        <v>0</v>
      </c>
      <c r="V284" s="318">
        <f t="shared" si="61"/>
        <v>0</v>
      </c>
      <c r="W284" s="305"/>
      <c r="X284" s="311"/>
      <c r="Y284" s="311" t="str">
        <f t="shared" si="62"/>
        <v>intern personeel</v>
      </c>
      <c r="Z284" s="311">
        <f t="shared" si="63"/>
        <v>0</v>
      </c>
      <c r="AA284" s="319">
        <f t="shared" si="67"/>
        <v>0</v>
      </c>
      <c r="AB284" s="320">
        <f t="shared" si="68"/>
        <v>0</v>
      </c>
      <c r="AC284" s="320">
        <f t="shared" si="69"/>
        <v>0</v>
      </c>
      <c r="AD284" s="321">
        <f t="shared" si="70"/>
        <v>0</v>
      </c>
      <c r="AE284" s="321">
        <f t="shared" si="71"/>
        <v>0</v>
      </c>
      <c r="AF284" s="319">
        <f t="shared" si="72"/>
        <v>0</v>
      </c>
      <c r="AG284" s="322">
        <f t="shared" si="73"/>
        <v>0</v>
      </c>
      <c r="AH284" s="323">
        <f t="shared" si="74"/>
        <v>0</v>
      </c>
      <c r="AI284" s="323">
        <f t="shared" si="64"/>
        <v>0</v>
      </c>
      <c r="AJ284" s="311"/>
      <c r="AK284" s="25"/>
      <c r="AL284" s="25"/>
      <c r="AM284" s="21"/>
      <c r="AN284" s="21"/>
      <c r="AO284" s="21"/>
      <c r="AP284" s="21"/>
      <c r="AQ284" s="21"/>
      <c r="AR284" s="21"/>
      <c r="AS284" s="21"/>
      <c r="AT284" s="21"/>
    </row>
    <row r="285" spans="2:46" x14ac:dyDescent="0.3">
      <c r="B285" s="76"/>
      <c r="C285" s="76"/>
      <c r="D285" s="301">
        <v>266</v>
      </c>
      <c r="E285" s="415"/>
      <c r="F285" s="313"/>
      <c r="G285" s="302"/>
      <c r="H285" s="302"/>
      <c r="I285" s="302"/>
      <c r="J285" s="314"/>
      <c r="K285" s="302" t="s">
        <v>47</v>
      </c>
      <c r="L285" s="315"/>
      <c r="M285" s="304" t="str">
        <f t="shared" si="60"/>
        <v/>
      </c>
      <c r="N285" s="315" t="s">
        <v>67</v>
      </c>
      <c r="O285" s="316"/>
      <c r="P285" s="316"/>
      <c r="Q285" s="317"/>
      <c r="R285" s="317"/>
      <c r="S285" s="304">
        <f t="shared" si="65"/>
        <v>0</v>
      </c>
      <c r="T285" s="315"/>
      <c r="U285" s="304">
        <f t="shared" si="66"/>
        <v>0</v>
      </c>
      <c r="V285" s="318">
        <f t="shared" si="61"/>
        <v>0</v>
      </c>
      <c r="W285" s="305"/>
      <c r="X285" s="311"/>
      <c r="Y285" s="311" t="str">
        <f t="shared" si="62"/>
        <v>intern personeel</v>
      </c>
      <c r="Z285" s="311">
        <f t="shared" si="63"/>
        <v>0</v>
      </c>
      <c r="AA285" s="319">
        <f t="shared" si="67"/>
        <v>0</v>
      </c>
      <c r="AB285" s="320">
        <f t="shared" si="68"/>
        <v>0</v>
      </c>
      <c r="AC285" s="320">
        <f t="shared" si="69"/>
        <v>0</v>
      </c>
      <c r="AD285" s="321">
        <f t="shared" si="70"/>
        <v>0</v>
      </c>
      <c r="AE285" s="321">
        <f t="shared" si="71"/>
        <v>0</v>
      </c>
      <c r="AF285" s="319">
        <f t="shared" si="72"/>
        <v>0</v>
      </c>
      <c r="AG285" s="322">
        <f t="shared" si="73"/>
        <v>0</v>
      </c>
      <c r="AH285" s="323">
        <f t="shared" si="74"/>
        <v>0</v>
      </c>
      <c r="AI285" s="323">
        <f t="shared" si="64"/>
        <v>0</v>
      </c>
      <c r="AJ285" s="311"/>
      <c r="AK285" s="25"/>
      <c r="AL285" s="25"/>
      <c r="AM285" s="21"/>
      <c r="AN285" s="21"/>
      <c r="AO285" s="21"/>
      <c r="AP285" s="21"/>
      <c r="AQ285" s="21"/>
      <c r="AR285" s="21"/>
      <c r="AS285" s="21"/>
      <c r="AT285" s="21"/>
    </row>
    <row r="286" spans="2:46" x14ac:dyDescent="0.3">
      <c r="B286" s="76"/>
      <c r="C286" s="76"/>
      <c r="D286" s="301">
        <v>267</v>
      </c>
      <c r="E286" s="415"/>
      <c r="F286" s="313"/>
      <c r="G286" s="302"/>
      <c r="H286" s="302"/>
      <c r="I286" s="302"/>
      <c r="J286" s="314"/>
      <c r="K286" s="302" t="s">
        <v>47</v>
      </c>
      <c r="L286" s="315"/>
      <c r="M286" s="304" t="str">
        <f t="shared" si="60"/>
        <v/>
      </c>
      <c r="N286" s="315" t="s">
        <v>67</v>
      </c>
      <c r="O286" s="316"/>
      <c r="P286" s="316"/>
      <c r="Q286" s="317"/>
      <c r="R286" s="317"/>
      <c r="S286" s="304">
        <f t="shared" si="65"/>
        <v>0</v>
      </c>
      <c r="T286" s="315"/>
      <c r="U286" s="304">
        <f t="shared" si="66"/>
        <v>0</v>
      </c>
      <c r="V286" s="318">
        <f t="shared" si="61"/>
        <v>0</v>
      </c>
      <c r="W286" s="305"/>
      <c r="X286" s="311"/>
      <c r="Y286" s="311" t="str">
        <f t="shared" si="62"/>
        <v>intern personeel</v>
      </c>
      <c r="Z286" s="311">
        <f t="shared" si="63"/>
        <v>0</v>
      </c>
      <c r="AA286" s="319">
        <f t="shared" si="67"/>
        <v>0</v>
      </c>
      <c r="AB286" s="320">
        <f t="shared" si="68"/>
        <v>0</v>
      </c>
      <c r="AC286" s="320">
        <f t="shared" si="69"/>
        <v>0</v>
      </c>
      <c r="AD286" s="321">
        <f t="shared" si="70"/>
        <v>0</v>
      </c>
      <c r="AE286" s="321">
        <f t="shared" si="71"/>
        <v>0</v>
      </c>
      <c r="AF286" s="319">
        <f t="shared" si="72"/>
        <v>0</v>
      </c>
      <c r="AG286" s="322">
        <f t="shared" si="73"/>
        <v>0</v>
      </c>
      <c r="AH286" s="323">
        <f t="shared" si="74"/>
        <v>0</v>
      </c>
      <c r="AI286" s="323">
        <f t="shared" si="64"/>
        <v>0</v>
      </c>
      <c r="AJ286" s="311"/>
      <c r="AK286" s="25"/>
      <c r="AL286" s="25"/>
      <c r="AM286" s="21"/>
      <c r="AN286" s="21"/>
      <c r="AO286" s="21"/>
      <c r="AP286" s="21"/>
      <c r="AQ286" s="21"/>
      <c r="AR286" s="21"/>
      <c r="AS286" s="21"/>
      <c r="AT286" s="21"/>
    </row>
    <row r="287" spans="2:46" x14ac:dyDescent="0.3">
      <c r="B287" s="76"/>
      <c r="C287" s="76"/>
      <c r="D287" s="301">
        <v>268</v>
      </c>
      <c r="E287" s="415"/>
      <c r="F287" s="313"/>
      <c r="G287" s="302"/>
      <c r="H287" s="302"/>
      <c r="I287" s="302"/>
      <c r="J287" s="314"/>
      <c r="K287" s="302" t="s">
        <v>47</v>
      </c>
      <c r="L287" s="315"/>
      <c r="M287" s="304" t="str">
        <f t="shared" si="60"/>
        <v/>
      </c>
      <c r="N287" s="315" t="s">
        <v>67</v>
      </c>
      <c r="O287" s="316"/>
      <c r="P287" s="316"/>
      <c r="Q287" s="317"/>
      <c r="R287" s="317"/>
      <c r="S287" s="304">
        <f t="shared" si="65"/>
        <v>0</v>
      </c>
      <c r="T287" s="315"/>
      <c r="U287" s="304">
        <f t="shared" si="66"/>
        <v>0</v>
      </c>
      <c r="V287" s="318">
        <f t="shared" si="61"/>
        <v>0</v>
      </c>
      <c r="W287" s="305"/>
      <c r="X287" s="311"/>
      <c r="Y287" s="311" t="str">
        <f t="shared" si="62"/>
        <v>intern personeel</v>
      </c>
      <c r="Z287" s="311">
        <f t="shared" si="63"/>
        <v>0</v>
      </c>
      <c r="AA287" s="319">
        <f t="shared" si="67"/>
        <v>0</v>
      </c>
      <c r="AB287" s="320">
        <f t="shared" si="68"/>
        <v>0</v>
      </c>
      <c r="AC287" s="320">
        <f t="shared" si="69"/>
        <v>0</v>
      </c>
      <c r="AD287" s="321">
        <f t="shared" si="70"/>
        <v>0</v>
      </c>
      <c r="AE287" s="321">
        <f t="shared" si="71"/>
        <v>0</v>
      </c>
      <c r="AF287" s="319">
        <f t="shared" si="72"/>
        <v>0</v>
      </c>
      <c r="AG287" s="322">
        <f t="shared" si="73"/>
        <v>0</v>
      </c>
      <c r="AH287" s="323">
        <f t="shared" si="74"/>
        <v>0</v>
      </c>
      <c r="AI287" s="323">
        <f t="shared" si="64"/>
        <v>0</v>
      </c>
      <c r="AJ287" s="311"/>
      <c r="AK287" s="25"/>
      <c r="AL287" s="25"/>
      <c r="AM287" s="21"/>
      <c r="AN287" s="21"/>
      <c r="AO287" s="21"/>
      <c r="AP287" s="21"/>
      <c r="AQ287" s="21"/>
      <c r="AR287" s="21"/>
      <c r="AS287" s="21"/>
      <c r="AT287" s="21"/>
    </row>
    <row r="288" spans="2:46" x14ac:dyDescent="0.3">
      <c r="B288" s="76"/>
      <c r="C288" s="76"/>
      <c r="D288" s="301">
        <v>269</v>
      </c>
      <c r="E288" s="415"/>
      <c r="F288" s="313"/>
      <c r="G288" s="302"/>
      <c r="H288" s="302"/>
      <c r="I288" s="302"/>
      <c r="J288" s="314"/>
      <c r="K288" s="302" t="s">
        <v>47</v>
      </c>
      <c r="L288" s="315"/>
      <c r="M288" s="304" t="str">
        <f t="shared" si="60"/>
        <v/>
      </c>
      <c r="N288" s="315" t="s">
        <v>67</v>
      </c>
      <c r="O288" s="316"/>
      <c r="P288" s="316"/>
      <c r="Q288" s="317"/>
      <c r="R288" s="317"/>
      <c r="S288" s="304">
        <f t="shared" si="65"/>
        <v>0</v>
      </c>
      <c r="T288" s="315"/>
      <c r="U288" s="304">
        <f t="shared" si="66"/>
        <v>0</v>
      </c>
      <c r="V288" s="318">
        <f t="shared" si="61"/>
        <v>0</v>
      </c>
      <c r="W288" s="305"/>
      <c r="X288" s="311"/>
      <c r="Y288" s="311" t="str">
        <f t="shared" si="62"/>
        <v>intern personeel</v>
      </c>
      <c r="Z288" s="311">
        <f t="shared" si="63"/>
        <v>0</v>
      </c>
      <c r="AA288" s="319">
        <f t="shared" si="67"/>
        <v>0</v>
      </c>
      <c r="AB288" s="320">
        <f t="shared" si="68"/>
        <v>0</v>
      </c>
      <c r="AC288" s="320">
        <f t="shared" si="69"/>
        <v>0</v>
      </c>
      <c r="AD288" s="321">
        <f t="shared" si="70"/>
        <v>0</v>
      </c>
      <c r="AE288" s="321">
        <f t="shared" si="71"/>
        <v>0</v>
      </c>
      <c r="AF288" s="319">
        <f t="shared" si="72"/>
        <v>0</v>
      </c>
      <c r="AG288" s="322">
        <f t="shared" si="73"/>
        <v>0</v>
      </c>
      <c r="AH288" s="323">
        <f t="shared" si="74"/>
        <v>0</v>
      </c>
      <c r="AI288" s="323">
        <f t="shared" si="64"/>
        <v>0</v>
      </c>
      <c r="AJ288" s="311"/>
      <c r="AK288" s="25"/>
      <c r="AL288" s="25"/>
      <c r="AM288" s="21"/>
      <c r="AN288" s="21"/>
      <c r="AO288" s="21"/>
      <c r="AP288" s="21"/>
      <c r="AQ288" s="21"/>
      <c r="AR288" s="21"/>
      <c r="AS288" s="21"/>
      <c r="AT288" s="21"/>
    </row>
    <row r="289" spans="2:46" x14ac:dyDescent="0.3">
      <c r="B289" s="76"/>
      <c r="C289" s="76"/>
      <c r="D289" s="301">
        <v>270</v>
      </c>
      <c r="E289" s="415"/>
      <c r="F289" s="313"/>
      <c r="G289" s="302"/>
      <c r="H289" s="302"/>
      <c r="I289" s="302"/>
      <c r="J289" s="314"/>
      <c r="K289" s="302" t="s">
        <v>47</v>
      </c>
      <c r="L289" s="315"/>
      <c r="M289" s="304" t="str">
        <f t="shared" si="60"/>
        <v/>
      </c>
      <c r="N289" s="315" t="s">
        <v>67</v>
      </c>
      <c r="O289" s="316"/>
      <c r="P289" s="316"/>
      <c r="Q289" s="317"/>
      <c r="R289" s="317"/>
      <c r="S289" s="304">
        <f t="shared" si="65"/>
        <v>0</v>
      </c>
      <c r="T289" s="315"/>
      <c r="U289" s="304">
        <f t="shared" si="66"/>
        <v>0</v>
      </c>
      <c r="V289" s="318">
        <f t="shared" si="61"/>
        <v>0</v>
      </c>
      <c r="W289" s="305"/>
      <c r="X289" s="311"/>
      <c r="Y289" s="311" t="str">
        <f t="shared" si="62"/>
        <v>intern personeel</v>
      </c>
      <c r="Z289" s="311">
        <f t="shared" si="63"/>
        <v>0</v>
      </c>
      <c r="AA289" s="319">
        <f t="shared" si="67"/>
        <v>0</v>
      </c>
      <c r="AB289" s="320">
        <f t="shared" si="68"/>
        <v>0</v>
      </c>
      <c r="AC289" s="320">
        <f t="shared" si="69"/>
        <v>0</v>
      </c>
      <c r="AD289" s="321">
        <f t="shared" si="70"/>
        <v>0</v>
      </c>
      <c r="AE289" s="321">
        <f t="shared" si="71"/>
        <v>0</v>
      </c>
      <c r="AF289" s="319">
        <f t="shared" si="72"/>
        <v>0</v>
      </c>
      <c r="AG289" s="322">
        <f t="shared" si="73"/>
        <v>0</v>
      </c>
      <c r="AH289" s="323">
        <f t="shared" si="74"/>
        <v>0</v>
      </c>
      <c r="AI289" s="323">
        <f t="shared" si="64"/>
        <v>0</v>
      </c>
      <c r="AJ289" s="311"/>
      <c r="AK289" s="25"/>
      <c r="AL289" s="25"/>
      <c r="AM289" s="21"/>
      <c r="AN289" s="21"/>
      <c r="AO289" s="21"/>
      <c r="AP289" s="21"/>
      <c r="AQ289" s="21"/>
      <c r="AR289" s="21"/>
      <c r="AS289" s="21"/>
      <c r="AT289" s="21"/>
    </row>
    <row r="290" spans="2:46" x14ac:dyDescent="0.3">
      <c r="B290" s="76"/>
      <c r="C290" s="76"/>
      <c r="D290" s="301">
        <v>271</v>
      </c>
      <c r="E290" s="415"/>
      <c r="F290" s="313"/>
      <c r="G290" s="302"/>
      <c r="H290" s="302"/>
      <c r="I290" s="302"/>
      <c r="J290" s="314"/>
      <c r="K290" s="302" t="s">
        <v>47</v>
      </c>
      <c r="L290" s="315"/>
      <c r="M290" s="304" t="str">
        <f t="shared" si="60"/>
        <v/>
      </c>
      <c r="N290" s="315" t="s">
        <v>67</v>
      </c>
      <c r="O290" s="316"/>
      <c r="P290" s="316"/>
      <c r="Q290" s="317"/>
      <c r="R290" s="317"/>
      <c r="S290" s="304">
        <f t="shared" si="65"/>
        <v>0</v>
      </c>
      <c r="T290" s="315"/>
      <c r="U290" s="304">
        <f t="shared" si="66"/>
        <v>0</v>
      </c>
      <c r="V290" s="318">
        <f t="shared" si="61"/>
        <v>0</v>
      </c>
      <c r="W290" s="305"/>
      <c r="X290" s="311"/>
      <c r="Y290" s="311" t="str">
        <f t="shared" si="62"/>
        <v>intern personeel</v>
      </c>
      <c r="Z290" s="311">
        <f t="shared" si="63"/>
        <v>0</v>
      </c>
      <c r="AA290" s="319">
        <f t="shared" si="67"/>
        <v>0</v>
      </c>
      <c r="AB290" s="320">
        <f t="shared" si="68"/>
        <v>0</v>
      </c>
      <c r="AC290" s="320">
        <f t="shared" si="69"/>
        <v>0</v>
      </c>
      <c r="AD290" s="321">
        <f t="shared" si="70"/>
        <v>0</v>
      </c>
      <c r="AE290" s="321">
        <f t="shared" si="71"/>
        <v>0</v>
      </c>
      <c r="AF290" s="319">
        <f t="shared" si="72"/>
        <v>0</v>
      </c>
      <c r="AG290" s="322">
        <f t="shared" si="73"/>
        <v>0</v>
      </c>
      <c r="AH290" s="323">
        <f t="shared" si="74"/>
        <v>0</v>
      </c>
      <c r="AI290" s="323">
        <f t="shared" si="64"/>
        <v>0</v>
      </c>
      <c r="AJ290" s="311"/>
      <c r="AK290" s="25"/>
      <c r="AL290" s="25"/>
      <c r="AM290" s="21"/>
      <c r="AN290" s="21"/>
      <c r="AO290" s="21"/>
      <c r="AP290" s="21"/>
      <c r="AQ290" s="21"/>
      <c r="AR290" s="21"/>
      <c r="AS290" s="21"/>
      <c r="AT290" s="21"/>
    </row>
    <row r="291" spans="2:46" x14ac:dyDescent="0.3">
      <c r="B291" s="76"/>
      <c r="C291" s="76"/>
      <c r="D291" s="301">
        <v>272</v>
      </c>
      <c r="E291" s="415"/>
      <c r="F291" s="313"/>
      <c r="G291" s="302"/>
      <c r="H291" s="302"/>
      <c r="I291" s="302"/>
      <c r="J291" s="314"/>
      <c r="K291" s="302" t="s">
        <v>47</v>
      </c>
      <c r="L291" s="315"/>
      <c r="M291" s="304" t="str">
        <f t="shared" si="60"/>
        <v/>
      </c>
      <c r="N291" s="315" t="s">
        <v>67</v>
      </c>
      <c r="O291" s="316"/>
      <c r="P291" s="316"/>
      <c r="Q291" s="317"/>
      <c r="R291" s="317"/>
      <c r="S291" s="304">
        <f t="shared" si="65"/>
        <v>0</v>
      </c>
      <c r="T291" s="315"/>
      <c r="U291" s="304">
        <f t="shared" si="66"/>
        <v>0</v>
      </c>
      <c r="V291" s="318">
        <f t="shared" si="61"/>
        <v>0</v>
      </c>
      <c r="W291" s="305"/>
      <c r="X291" s="311"/>
      <c r="Y291" s="311" t="str">
        <f t="shared" si="62"/>
        <v>intern personeel</v>
      </c>
      <c r="Z291" s="311">
        <f t="shared" si="63"/>
        <v>0</v>
      </c>
      <c r="AA291" s="319">
        <f t="shared" si="67"/>
        <v>0</v>
      </c>
      <c r="AB291" s="320">
        <f t="shared" si="68"/>
        <v>0</v>
      </c>
      <c r="AC291" s="320">
        <f t="shared" si="69"/>
        <v>0</v>
      </c>
      <c r="AD291" s="321">
        <f t="shared" si="70"/>
        <v>0</v>
      </c>
      <c r="AE291" s="321">
        <f t="shared" si="71"/>
        <v>0</v>
      </c>
      <c r="AF291" s="319">
        <f t="shared" si="72"/>
        <v>0</v>
      </c>
      <c r="AG291" s="322">
        <f t="shared" si="73"/>
        <v>0</v>
      </c>
      <c r="AH291" s="323">
        <f t="shared" si="74"/>
        <v>0</v>
      </c>
      <c r="AI291" s="323">
        <f t="shared" si="64"/>
        <v>0</v>
      </c>
      <c r="AJ291" s="311"/>
      <c r="AK291" s="25"/>
      <c r="AL291" s="25"/>
      <c r="AM291" s="21"/>
      <c r="AN291" s="21"/>
      <c r="AO291" s="21"/>
      <c r="AP291" s="21"/>
      <c r="AQ291" s="21"/>
      <c r="AR291" s="21"/>
      <c r="AS291" s="21"/>
      <c r="AT291" s="21"/>
    </row>
    <row r="292" spans="2:46" x14ac:dyDescent="0.3">
      <c r="B292" s="76"/>
      <c r="C292" s="76"/>
      <c r="D292" s="301">
        <v>273</v>
      </c>
      <c r="E292" s="415"/>
      <c r="F292" s="313"/>
      <c r="G292" s="302"/>
      <c r="H292" s="302"/>
      <c r="I292" s="302"/>
      <c r="J292" s="314"/>
      <c r="K292" s="302" t="s">
        <v>47</v>
      </c>
      <c r="L292" s="315"/>
      <c r="M292" s="304" t="str">
        <f t="shared" si="60"/>
        <v/>
      </c>
      <c r="N292" s="315" t="s">
        <v>67</v>
      </c>
      <c r="O292" s="316"/>
      <c r="P292" s="316"/>
      <c r="Q292" s="317"/>
      <c r="R292" s="317"/>
      <c r="S292" s="304">
        <f t="shared" si="65"/>
        <v>0</v>
      </c>
      <c r="T292" s="315"/>
      <c r="U292" s="304">
        <f t="shared" si="66"/>
        <v>0</v>
      </c>
      <c r="V292" s="318">
        <f t="shared" si="61"/>
        <v>0</v>
      </c>
      <c r="W292" s="305"/>
      <c r="X292" s="311"/>
      <c r="Y292" s="311" t="str">
        <f t="shared" si="62"/>
        <v>intern personeel</v>
      </c>
      <c r="Z292" s="311">
        <f t="shared" si="63"/>
        <v>0</v>
      </c>
      <c r="AA292" s="319">
        <f t="shared" si="67"/>
        <v>0</v>
      </c>
      <c r="AB292" s="320">
        <f t="shared" si="68"/>
        <v>0</v>
      </c>
      <c r="AC292" s="320">
        <f t="shared" si="69"/>
        <v>0</v>
      </c>
      <c r="AD292" s="321">
        <f t="shared" si="70"/>
        <v>0</v>
      </c>
      <c r="AE292" s="321">
        <f t="shared" si="71"/>
        <v>0</v>
      </c>
      <c r="AF292" s="319">
        <f t="shared" si="72"/>
        <v>0</v>
      </c>
      <c r="AG292" s="322">
        <f t="shared" si="73"/>
        <v>0</v>
      </c>
      <c r="AH292" s="323">
        <f t="shared" si="74"/>
        <v>0</v>
      </c>
      <c r="AI292" s="323">
        <f t="shared" si="64"/>
        <v>0</v>
      </c>
      <c r="AJ292" s="311"/>
      <c r="AK292" s="25"/>
      <c r="AL292" s="25"/>
      <c r="AM292" s="21"/>
      <c r="AN292" s="21"/>
      <c r="AO292" s="21"/>
      <c r="AP292" s="21"/>
      <c r="AQ292" s="21"/>
      <c r="AR292" s="21"/>
      <c r="AS292" s="21"/>
      <c r="AT292" s="21"/>
    </row>
    <row r="293" spans="2:46" x14ac:dyDescent="0.3">
      <c r="B293" s="76"/>
      <c r="C293" s="76"/>
      <c r="D293" s="301">
        <v>274</v>
      </c>
      <c r="E293" s="415"/>
      <c r="F293" s="313"/>
      <c r="G293" s="302"/>
      <c r="H293" s="302"/>
      <c r="I293" s="302"/>
      <c r="J293" s="314"/>
      <c r="K293" s="302" t="s">
        <v>47</v>
      </c>
      <c r="L293" s="315"/>
      <c r="M293" s="304" t="str">
        <f t="shared" si="60"/>
        <v/>
      </c>
      <c r="N293" s="315" t="s">
        <v>67</v>
      </c>
      <c r="O293" s="316"/>
      <c r="P293" s="316"/>
      <c r="Q293" s="317"/>
      <c r="R293" s="317"/>
      <c r="S293" s="304">
        <f t="shared" si="65"/>
        <v>0</v>
      </c>
      <c r="T293" s="315"/>
      <c r="U293" s="304">
        <f t="shared" si="66"/>
        <v>0</v>
      </c>
      <c r="V293" s="318">
        <f t="shared" si="61"/>
        <v>0</v>
      </c>
      <c r="W293" s="305"/>
      <c r="X293" s="311"/>
      <c r="Y293" s="311" t="str">
        <f t="shared" si="62"/>
        <v>intern personeel</v>
      </c>
      <c r="Z293" s="311">
        <f t="shared" si="63"/>
        <v>0</v>
      </c>
      <c r="AA293" s="319">
        <f t="shared" si="67"/>
        <v>0</v>
      </c>
      <c r="AB293" s="320">
        <f t="shared" si="68"/>
        <v>0</v>
      </c>
      <c r="AC293" s="320">
        <f t="shared" si="69"/>
        <v>0</v>
      </c>
      <c r="AD293" s="321">
        <f t="shared" si="70"/>
        <v>0</v>
      </c>
      <c r="AE293" s="321">
        <f t="shared" si="71"/>
        <v>0</v>
      </c>
      <c r="AF293" s="319">
        <f t="shared" si="72"/>
        <v>0</v>
      </c>
      <c r="AG293" s="322">
        <f t="shared" si="73"/>
        <v>0</v>
      </c>
      <c r="AH293" s="323">
        <f t="shared" si="74"/>
        <v>0</v>
      </c>
      <c r="AI293" s="323">
        <f t="shared" si="64"/>
        <v>0</v>
      </c>
      <c r="AJ293" s="311"/>
      <c r="AK293" s="25"/>
      <c r="AL293" s="25"/>
      <c r="AM293" s="21"/>
      <c r="AN293" s="21"/>
      <c r="AO293" s="21"/>
      <c r="AP293" s="21"/>
      <c r="AQ293" s="21"/>
      <c r="AR293" s="21"/>
      <c r="AS293" s="21"/>
      <c r="AT293" s="21"/>
    </row>
    <row r="294" spans="2:46" x14ac:dyDescent="0.3">
      <c r="B294" s="76"/>
      <c r="C294" s="76"/>
      <c r="D294" s="301">
        <v>275</v>
      </c>
      <c r="E294" s="415"/>
      <c r="F294" s="313"/>
      <c r="G294" s="302"/>
      <c r="H294" s="302"/>
      <c r="I294" s="302"/>
      <c r="J294" s="314"/>
      <c r="K294" s="302" t="s">
        <v>47</v>
      </c>
      <c r="L294" s="315"/>
      <c r="M294" s="304" t="str">
        <f t="shared" si="60"/>
        <v/>
      </c>
      <c r="N294" s="315" t="s">
        <v>67</v>
      </c>
      <c r="O294" s="316"/>
      <c r="P294" s="316"/>
      <c r="Q294" s="317"/>
      <c r="R294" s="317"/>
      <c r="S294" s="304">
        <f t="shared" si="65"/>
        <v>0</v>
      </c>
      <c r="T294" s="315"/>
      <c r="U294" s="304">
        <f t="shared" si="66"/>
        <v>0</v>
      </c>
      <c r="V294" s="318">
        <f t="shared" si="61"/>
        <v>0</v>
      </c>
      <c r="W294" s="305"/>
      <c r="X294" s="311"/>
      <c r="Y294" s="311" t="str">
        <f t="shared" si="62"/>
        <v>intern personeel</v>
      </c>
      <c r="Z294" s="311">
        <f t="shared" si="63"/>
        <v>0</v>
      </c>
      <c r="AA294" s="319">
        <f t="shared" si="67"/>
        <v>0</v>
      </c>
      <c r="AB294" s="320">
        <f t="shared" si="68"/>
        <v>0</v>
      </c>
      <c r="AC294" s="320">
        <f t="shared" si="69"/>
        <v>0</v>
      </c>
      <c r="AD294" s="321">
        <f t="shared" si="70"/>
        <v>0</v>
      </c>
      <c r="AE294" s="321">
        <f t="shared" si="71"/>
        <v>0</v>
      </c>
      <c r="AF294" s="319">
        <f t="shared" si="72"/>
        <v>0</v>
      </c>
      <c r="AG294" s="322">
        <f t="shared" si="73"/>
        <v>0</v>
      </c>
      <c r="AH294" s="323">
        <f t="shared" si="74"/>
        <v>0</v>
      </c>
      <c r="AI294" s="323">
        <f t="shared" si="64"/>
        <v>0</v>
      </c>
      <c r="AJ294" s="311"/>
      <c r="AK294" s="25"/>
      <c r="AL294" s="25"/>
      <c r="AM294" s="21"/>
      <c r="AN294" s="21"/>
      <c r="AO294" s="21"/>
      <c r="AP294" s="21"/>
      <c r="AQ294" s="21"/>
      <c r="AR294" s="21"/>
      <c r="AS294" s="21"/>
      <c r="AT294" s="21"/>
    </row>
    <row r="295" spans="2:46" x14ac:dyDescent="0.3">
      <c r="B295" s="76"/>
      <c r="C295" s="76"/>
      <c r="D295" s="301">
        <v>276</v>
      </c>
      <c r="E295" s="415"/>
      <c r="F295" s="313"/>
      <c r="G295" s="302"/>
      <c r="H295" s="302"/>
      <c r="I295" s="302"/>
      <c r="J295" s="314"/>
      <c r="K295" s="302" t="s">
        <v>47</v>
      </c>
      <c r="L295" s="315"/>
      <c r="M295" s="304" t="str">
        <f t="shared" si="60"/>
        <v/>
      </c>
      <c r="N295" s="315" t="s">
        <v>67</v>
      </c>
      <c r="O295" s="316"/>
      <c r="P295" s="316"/>
      <c r="Q295" s="317"/>
      <c r="R295" s="317"/>
      <c r="S295" s="304">
        <f t="shared" si="65"/>
        <v>0</v>
      </c>
      <c r="T295" s="315"/>
      <c r="U295" s="304">
        <f t="shared" si="66"/>
        <v>0</v>
      </c>
      <c r="V295" s="318">
        <f t="shared" si="61"/>
        <v>0</v>
      </c>
      <c r="W295" s="305"/>
      <c r="X295" s="311"/>
      <c r="Y295" s="311" t="str">
        <f t="shared" si="62"/>
        <v>intern personeel</v>
      </c>
      <c r="Z295" s="311">
        <f t="shared" si="63"/>
        <v>0</v>
      </c>
      <c r="AA295" s="319">
        <f t="shared" si="67"/>
        <v>0</v>
      </c>
      <c r="AB295" s="320">
        <f t="shared" si="68"/>
        <v>0</v>
      </c>
      <c r="AC295" s="320">
        <f t="shared" si="69"/>
        <v>0</v>
      </c>
      <c r="AD295" s="321">
        <f t="shared" si="70"/>
        <v>0</v>
      </c>
      <c r="AE295" s="321">
        <f t="shared" si="71"/>
        <v>0</v>
      </c>
      <c r="AF295" s="319">
        <f t="shared" si="72"/>
        <v>0</v>
      </c>
      <c r="AG295" s="322">
        <f t="shared" si="73"/>
        <v>0</v>
      </c>
      <c r="AH295" s="323">
        <f t="shared" si="74"/>
        <v>0</v>
      </c>
      <c r="AI295" s="323">
        <f t="shared" si="64"/>
        <v>0</v>
      </c>
      <c r="AJ295" s="311"/>
      <c r="AK295" s="25"/>
      <c r="AL295" s="25"/>
      <c r="AM295" s="21"/>
      <c r="AN295" s="21"/>
      <c r="AO295" s="21"/>
      <c r="AP295" s="21"/>
      <c r="AQ295" s="21"/>
      <c r="AR295" s="21"/>
      <c r="AS295" s="21"/>
      <c r="AT295" s="21"/>
    </row>
    <row r="296" spans="2:46" x14ac:dyDescent="0.3">
      <c r="B296" s="76"/>
      <c r="C296" s="76"/>
      <c r="D296" s="301">
        <v>277</v>
      </c>
      <c r="E296" s="415"/>
      <c r="F296" s="313"/>
      <c r="G296" s="302"/>
      <c r="H296" s="302"/>
      <c r="I296" s="302"/>
      <c r="J296" s="314"/>
      <c r="K296" s="302" t="s">
        <v>47</v>
      </c>
      <c r="L296" s="315"/>
      <c r="M296" s="304" t="str">
        <f t="shared" si="60"/>
        <v/>
      </c>
      <c r="N296" s="315" t="s">
        <v>67</v>
      </c>
      <c r="O296" s="316"/>
      <c r="P296" s="316"/>
      <c r="Q296" s="317"/>
      <c r="R296" s="317"/>
      <c r="S296" s="304">
        <f t="shared" si="65"/>
        <v>0</v>
      </c>
      <c r="T296" s="315"/>
      <c r="U296" s="304">
        <f t="shared" si="66"/>
        <v>0</v>
      </c>
      <c r="V296" s="318">
        <f t="shared" si="61"/>
        <v>0</v>
      </c>
      <c r="W296" s="305"/>
      <c r="X296" s="311"/>
      <c r="Y296" s="311" t="str">
        <f t="shared" si="62"/>
        <v>intern personeel</v>
      </c>
      <c r="Z296" s="311">
        <f t="shared" si="63"/>
        <v>0</v>
      </c>
      <c r="AA296" s="319">
        <f t="shared" si="67"/>
        <v>0</v>
      </c>
      <c r="AB296" s="320">
        <f t="shared" si="68"/>
        <v>0</v>
      </c>
      <c r="AC296" s="320">
        <f t="shared" si="69"/>
        <v>0</v>
      </c>
      <c r="AD296" s="321">
        <f t="shared" si="70"/>
        <v>0</v>
      </c>
      <c r="AE296" s="321">
        <f t="shared" si="71"/>
        <v>0</v>
      </c>
      <c r="AF296" s="319">
        <f t="shared" si="72"/>
        <v>0</v>
      </c>
      <c r="AG296" s="322">
        <f t="shared" si="73"/>
        <v>0</v>
      </c>
      <c r="AH296" s="323">
        <f t="shared" si="74"/>
        <v>0</v>
      </c>
      <c r="AI296" s="323">
        <f t="shared" si="64"/>
        <v>0</v>
      </c>
      <c r="AJ296" s="311"/>
      <c r="AK296" s="25"/>
      <c r="AL296" s="25"/>
      <c r="AM296" s="21"/>
      <c r="AN296" s="21"/>
      <c r="AO296" s="21"/>
      <c r="AP296" s="21"/>
      <c r="AQ296" s="21"/>
      <c r="AR296" s="21"/>
      <c r="AS296" s="21"/>
      <c r="AT296" s="21"/>
    </row>
    <row r="297" spans="2:46" x14ac:dyDescent="0.3">
      <c r="B297" s="76"/>
      <c r="C297" s="76"/>
      <c r="D297" s="301">
        <v>278</v>
      </c>
      <c r="E297" s="415"/>
      <c r="F297" s="313"/>
      <c r="G297" s="302"/>
      <c r="H297" s="302"/>
      <c r="I297" s="302"/>
      <c r="J297" s="314"/>
      <c r="K297" s="302" t="s">
        <v>47</v>
      </c>
      <c r="L297" s="315"/>
      <c r="M297" s="304" t="str">
        <f t="shared" si="60"/>
        <v/>
      </c>
      <c r="N297" s="315" t="s">
        <v>67</v>
      </c>
      <c r="O297" s="316"/>
      <c r="P297" s="316"/>
      <c r="Q297" s="317"/>
      <c r="R297" s="317"/>
      <c r="S297" s="304">
        <f t="shared" si="65"/>
        <v>0</v>
      </c>
      <c r="T297" s="315"/>
      <c r="U297" s="304">
        <f t="shared" si="66"/>
        <v>0</v>
      </c>
      <c r="V297" s="318">
        <f t="shared" si="61"/>
        <v>0</v>
      </c>
      <c r="W297" s="305"/>
      <c r="X297" s="311"/>
      <c r="Y297" s="311" t="str">
        <f t="shared" si="62"/>
        <v>intern personeel</v>
      </c>
      <c r="Z297" s="311">
        <f t="shared" si="63"/>
        <v>0</v>
      </c>
      <c r="AA297" s="319">
        <f t="shared" si="67"/>
        <v>0</v>
      </c>
      <c r="AB297" s="320">
        <f t="shared" si="68"/>
        <v>0</v>
      </c>
      <c r="AC297" s="320">
        <f t="shared" si="69"/>
        <v>0</v>
      </c>
      <c r="AD297" s="321">
        <f t="shared" si="70"/>
        <v>0</v>
      </c>
      <c r="AE297" s="321">
        <f t="shared" si="71"/>
        <v>0</v>
      </c>
      <c r="AF297" s="319">
        <f t="shared" si="72"/>
        <v>0</v>
      </c>
      <c r="AG297" s="322">
        <f t="shared" si="73"/>
        <v>0</v>
      </c>
      <c r="AH297" s="323">
        <f t="shared" si="74"/>
        <v>0</v>
      </c>
      <c r="AI297" s="323">
        <f t="shared" si="64"/>
        <v>0</v>
      </c>
      <c r="AJ297" s="311"/>
      <c r="AK297" s="25"/>
      <c r="AL297" s="25"/>
      <c r="AM297" s="21"/>
      <c r="AN297" s="21"/>
      <c r="AO297" s="21"/>
      <c r="AP297" s="21"/>
      <c r="AQ297" s="21"/>
      <c r="AR297" s="21"/>
      <c r="AS297" s="21"/>
      <c r="AT297" s="21"/>
    </row>
    <row r="298" spans="2:46" x14ac:dyDescent="0.3">
      <c r="B298" s="76"/>
      <c r="C298" s="76"/>
      <c r="D298" s="301">
        <v>279</v>
      </c>
      <c r="E298" s="415"/>
      <c r="F298" s="313"/>
      <c r="G298" s="302"/>
      <c r="H298" s="302"/>
      <c r="I298" s="302"/>
      <c r="J298" s="314"/>
      <c r="K298" s="302" t="s">
        <v>47</v>
      </c>
      <c r="L298" s="315"/>
      <c r="M298" s="304" t="str">
        <f t="shared" si="60"/>
        <v/>
      </c>
      <c r="N298" s="315" t="s">
        <v>67</v>
      </c>
      <c r="O298" s="316"/>
      <c r="P298" s="316"/>
      <c r="Q298" s="317"/>
      <c r="R298" s="317"/>
      <c r="S298" s="304">
        <f t="shared" si="65"/>
        <v>0</v>
      </c>
      <c r="T298" s="315"/>
      <c r="U298" s="304">
        <f t="shared" si="66"/>
        <v>0</v>
      </c>
      <c r="V298" s="318">
        <f t="shared" si="61"/>
        <v>0</v>
      </c>
      <c r="W298" s="305"/>
      <c r="X298" s="311"/>
      <c r="Y298" s="311" t="str">
        <f t="shared" si="62"/>
        <v>intern personeel</v>
      </c>
      <c r="Z298" s="311">
        <f t="shared" si="63"/>
        <v>0</v>
      </c>
      <c r="AA298" s="319">
        <f t="shared" si="67"/>
        <v>0</v>
      </c>
      <c r="AB298" s="320">
        <f t="shared" si="68"/>
        <v>0</v>
      </c>
      <c r="AC298" s="320">
        <f t="shared" si="69"/>
        <v>0</v>
      </c>
      <c r="AD298" s="321">
        <f t="shared" si="70"/>
        <v>0</v>
      </c>
      <c r="AE298" s="321">
        <f t="shared" si="71"/>
        <v>0</v>
      </c>
      <c r="AF298" s="319">
        <f t="shared" si="72"/>
        <v>0</v>
      </c>
      <c r="AG298" s="322">
        <f t="shared" si="73"/>
        <v>0</v>
      </c>
      <c r="AH298" s="323">
        <f t="shared" si="74"/>
        <v>0</v>
      </c>
      <c r="AI298" s="323">
        <f t="shared" si="64"/>
        <v>0</v>
      </c>
      <c r="AJ298" s="311"/>
      <c r="AK298" s="25"/>
      <c r="AL298" s="25"/>
      <c r="AM298" s="21"/>
      <c r="AN298" s="21"/>
      <c r="AO298" s="21"/>
      <c r="AP298" s="21"/>
      <c r="AQ298" s="21"/>
      <c r="AR298" s="21"/>
      <c r="AS298" s="21"/>
      <c r="AT298" s="21"/>
    </row>
    <row r="299" spans="2:46" x14ac:dyDescent="0.3">
      <c r="B299" s="76"/>
      <c r="C299" s="76"/>
      <c r="D299" s="301">
        <v>280</v>
      </c>
      <c r="E299" s="415"/>
      <c r="F299" s="313"/>
      <c r="G299" s="302"/>
      <c r="H299" s="302"/>
      <c r="I299" s="302"/>
      <c r="J299" s="314"/>
      <c r="K299" s="302" t="s">
        <v>47</v>
      </c>
      <c r="L299" s="315"/>
      <c r="M299" s="304" t="str">
        <f t="shared" si="60"/>
        <v/>
      </c>
      <c r="N299" s="315" t="s">
        <v>67</v>
      </c>
      <c r="O299" s="316"/>
      <c r="P299" s="316"/>
      <c r="Q299" s="317"/>
      <c r="R299" s="317"/>
      <c r="S299" s="304">
        <f t="shared" si="65"/>
        <v>0</v>
      </c>
      <c r="T299" s="315"/>
      <c r="U299" s="304">
        <f t="shared" si="66"/>
        <v>0</v>
      </c>
      <c r="V299" s="318">
        <f t="shared" si="61"/>
        <v>0</v>
      </c>
      <c r="W299" s="305"/>
      <c r="X299" s="311"/>
      <c r="Y299" s="311" t="str">
        <f t="shared" si="62"/>
        <v>intern personeel</v>
      </c>
      <c r="Z299" s="311">
        <f t="shared" si="63"/>
        <v>0</v>
      </c>
      <c r="AA299" s="319">
        <f t="shared" si="67"/>
        <v>0</v>
      </c>
      <c r="AB299" s="320">
        <f t="shared" si="68"/>
        <v>0</v>
      </c>
      <c r="AC299" s="320">
        <f t="shared" si="69"/>
        <v>0</v>
      </c>
      <c r="AD299" s="321">
        <f t="shared" si="70"/>
        <v>0</v>
      </c>
      <c r="AE299" s="321">
        <f t="shared" si="71"/>
        <v>0</v>
      </c>
      <c r="AF299" s="319">
        <f t="shared" si="72"/>
        <v>0</v>
      </c>
      <c r="AG299" s="322">
        <f t="shared" si="73"/>
        <v>0</v>
      </c>
      <c r="AH299" s="323">
        <f t="shared" si="74"/>
        <v>0</v>
      </c>
      <c r="AI299" s="323">
        <f t="shared" si="64"/>
        <v>0</v>
      </c>
      <c r="AJ299" s="311"/>
      <c r="AK299" s="25"/>
      <c r="AL299" s="25"/>
      <c r="AM299" s="21"/>
      <c r="AN299" s="21"/>
      <c r="AO299" s="21"/>
      <c r="AP299" s="21"/>
      <c r="AQ299" s="21"/>
      <c r="AR299" s="21"/>
      <c r="AS299" s="21"/>
      <c r="AT299" s="21"/>
    </row>
    <row r="300" spans="2:46" x14ac:dyDescent="0.3">
      <c r="B300" s="76"/>
      <c r="C300" s="76"/>
      <c r="D300" s="301">
        <v>281</v>
      </c>
      <c r="E300" s="415"/>
      <c r="F300" s="313"/>
      <c r="G300" s="302"/>
      <c r="H300" s="302"/>
      <c r="I300" s="302"/>
      <c r="J300" s="314"/>
      <c r="K300" s="302" t="s">
        <v>47</v>
      </c>
      <c r="L300" s="315"/>
      <c r="M300" s="304" t="str">
        <f t="shared" si="60"/>
        <v/>
      </c>
      <c r="N300" s="315" t="s">
        <v>67</v>
      </c>
      <c r="O300" s="316"/>
      <c r="P300" s="316"/>
      <c r="Q300" s="317"/>
      <c r="R300" s="317"/>
      <c r="S300" s="304">
        <f t="shared" si="65"/>
        <v>0</v>
      </c>
      <c r="T300" s="315"/>
      <c r="U300" s="304">
        <f t="shared" si="66"/>
        <v>0</v>
      </c>
      <c r="V300" s="318">
        <f t="shared" si="61"/>
        <v>0</v>
      </c>
      <c r="W300" s="305"/>
      <c r="X300" s="311"/>
      <c r="Y300" s="311" t="str">
        <f t="shared" si="62"/>
        <v>intern personeel</v>
      </c>
      <c r="Z300" s="311">
        <f t="shared" si="63"/>
        <v>0</v>
      </c>
      <c r="AA300" s="319">
        <f t="shared" si="67"/>
        <v>0</v>
      </c>
      <c r="AB300" s="320">
        <f t="shared" si="68"/>
        <v>0</v>
      </c>
      <c r="AC300" s="320">
        <f t="shared" si="69"/>
        <v>0</v>
      </c>
      <c r="AD300" s="321">
        <f t="shared" si="70"/>
        <v>0</v>
      </c>
      <c r="AE300" s="321">
        <f t="shared" si="71"/>
        <v>0</v>
      </c>
      <c r="AF300" s="319">
        <f t="shared" si="72"/>
        <v>0</v>
      </c>
      <c r="AG300" s="322">
        <f t="shared" si="73"/>
        <v>0</v>
      </c>
      <c r="AH300" s="323">
        <f t="shared" si="74"/>
        <v>0</v>
      </c>
      <c r="AI300" s="323">
        <f t="shared" si="64"/>
        <v>0</v>
      </c>
      <c r="AJ300" s="311"/>
      <c r="AK300" s="25"/>
      <c r="AL300" s="25"/>
      <c r="AM300" s="21"/>
      <c r="AN300" s="21"/>
      <c r="AO300" s="21"/>
      <c r="AP300" s="21"/>
      <c r="AQ300" s="21"/>
      <c r="AR300" s="21"/>
      <c r="AS300" s="21"/>
      <c r="AT300" s="21"/>
    </row>
    <row r="301" spans="2:46" x14ac:dyDescent="0.3">
      <c r="B301" s="76"/>
      <c r="C301" s="76"/>
      <c r="D301" s="301">
        <v>282</v>
      </c>
      <c r="E301" s="415"/>
      <c r="F301" s="313"/>
      <c r="G301" s="302"/>
      <c r="H301" s="302"/>
      <c r="I301" s="302"/>
      <c r="J301" s="314"/>
      <c r="K301" s="302" t="s">
        <v>47</v>
      </c>
      <c r="L301" s="315"/>
      <c r="M301" s="304" t="str">
        <f t="shared" si="60"/>
        <v/>
      </c>
      <c r="N301" s="315" t="s">
        <v>67</v>
      </c>
      <c r="O301" s="316"/>
      <c r="P301" s="316"/>
      <c r="Q301" s="317"/>
      <c r="R301" s="317"/>
      <c r="S301" s="304">
        <f t="shared" si="65"/>
        <v>0</v>
      </c>
      <c r="T301" s="315"/>
      <c r="U301" s="304">
        <f t="shared" si="66"/>
        <v>0</v>
      </c>
      <c r="V301" s="318">
        <f t="shared" si="61"/>
        <v>0</v>
      </c>
      <c r="W301" s="305"/>
      <c r="X301" s="311"/>
      <c r="Y301" s="311" t="str">
        <f t="shared" si="62"/>
        <v>intern personeel</v>
      </c>
      <c r="Z301" s="311">
        <f t="shared" si="63"/>
        <v>0</v>
      </c>
      <c r="AA301" s="319">
        <f t="shared" si="67"/>
        <v>0</v>
      </c>
      <c r="AB301" s="320">
        <f t="shared" si="68"/>
        <v>0</v>
      </c>
      <c r="AC301" s="320">
        <f t="shared" si="69"/>
        <v>0</v>
      </c>
      <c r="AD301" s="321">
        <f t="shared" si="70"/>
        <v>0</v>
      </c>
      <c r="AE301" s="321">
        <f t="shared" si="71"/>
        <v>0</v>
      </c>
      <c r="AF301" s="319">
        <f t="shared" si="72"/>
        <v>0</v>
      </c>
      <c r="AG301" s="322">
        <f t="shared" si="73"/>
        <v>0</v>
      </c>
      <c r="AH301" s="323">
        <f t="shared" si="74"/>
        <v>0</v>
      </c>
      <c r="AI301" s="323">
        <f t="shared" si="64"/>
        <v>0</v>
      </c>
      <c r="AJ301" s="311"/>
      <c r="AK301" s="25"/>
      <c r="AL301" s="25"/>
      <c r="AM301" s="21"/>
      <c r="AN301" s="21"/>
      <c r="AO301" s="21"/>
      <c r="AP301" s="21"/>
      <c r="AQ301" s="21"/>
      <c r="AR301" s="21"/>
      <c r="AS301" s="21"/>
      <c r="AT301" s="21"/>
    </row>
    <row r="302" spans="2:46" x14ac:dyDescent="0.3">
      <c r="B302" s="76"/>
      <c r="C302" s="76"/>
      <c r="D302" s="301">
        <v>283</v>
      </c>
      <c r="E302" s="415"/>
      <c r="F302" s="313"/>
      <c r="G302" s="302"/>
      <c r="H302" s="302"/>
      <c r="I302" s="302"/>
      <c r="J302" s="314"/>
      <c r="K302" s="302" t="s">
        <v>47</v>
      </c>
      <c r="L302" s="315"/>
      <c r="M302" s="304" t="str">
        <f t="shared" si="60"/>
        <v/>
      </c>
      <c r="N302" s="315" t="s">
        <v>67</v>
      </c>
      <c r="O302" s="316"/>
      <c r="P302" s="316"/>
      <c r="Q302" s="317"/>
      <c r="R302" s="317"/>
      <c r="S302" s="304">
        <f t="shared" si="65"/>
        <v>0</v>
      </c>
      <c r="T302" s="315"/>
      <c r="U302" s="304">
        <f t="shared" si="66"/>
        <v>0</v>
      </c>
      <c r="V302" s="318">
        <f t="shared" si="61"/>
        <v>0</v>
      </c>
      <c r="W302" s="305"/>
      <c r="X302" s="311"/>
      <c r="Y302" s="311" t="str">
        <f t="shared" si="62"/>
        <v>intern personeel</v>
      </c>
      <c r="Z302" s="311">
        <f t="shared" si="63"/>
        <v>0</v>
      </c>
      <c r="AA302" s="319">
        <f t="shared" si="67"/>
        <v>0</v>
      </c>
      <c r="AB302" s="320">
        <f t="shared" si="68"/>
        <v>0</v>
      </c>
      <c r="AC302" s="320">
        <f t="shared" si="69"/>
        <v>0</v>
      </c>
      <c r="AD302" s="321">
        <f t="shared" si="70"/>
        <v>0</v>
      </c>
      <c r="AE302" s="321">
        <f t="shared" si="71"/>
        <v>0</v>
      </c>
      <c r="AF302" s="319">
        <f t="shared" si="72"/>
        <v>0</v>
      </c>
      <c r="AG302" s="322">
        <f t="shared" si="73"/>
        <v>0</v>
      </c>
      <c r="AH302" s="323">
        <f t="shared" si="74"/>
        <v>0</v>
      </c>
      <c r="AI302" s="323">
        <f t="shared" si="64"/>
        <v>0</v>
      </c>
      <c r="AJ302" s="311"/>
      <c r="AK302" s="25"/>
      <c r="AL302" s="25"/>
      <c r="AM302" s="21"/>
      <c r="AN302" s="21"/>
      <c r="AO302" s="21"/>
      <c r="AP302" s="21"/>
      <c r="AQ302" s="21"/>
      <c r="AR302" s="21"/>
      <c r="AS302" s="21"/>
      <c r="AT302" s="21"/>
    </row>
    <row r="303" spans="2:46" x14ac:dyDescent="0.3">
      <c r="B303" s="76"/>
      <c r="C303" s="76"/>
      <c r="D303" s="301">
        <v>284</v>
      </c>
      <c r="E303" s="415"/>
      <c r="F303" s="313"/>
      <c r="G303" s="302"/>
      <c r="H303" s="302"/>
      <c r="I303" s="302"/>
      <c r="J303" s="314"/>
      <c r="K303" s="302" t="s">
        <v>47</v>
      </c>
      <c r="L303" s="315"/>
      <c r="M303" s="304" t="str">
        <f t="shared" si="60"/>
        <v/>
      </c>
      <c r="N303" s="315" t="s">
        <v>67</v>
      </c>
      <c r="O303" s="316"/>
      <c r="P303" s="316"/>
      <c r="Q303" s="317"/>
      <c r="R303" s="317"/>
      <c r="S303" s="304">
        <f t="shared" si="65"/>
        <v>0</v>
      </c>
      <c r="T303" s="315"/>
      <c r="U303" s="304">
        <f t="shared" si="66"/>
        <v>0</v>
      </c>
      <c r="V303" s="318">
        <f t="shared" si="61"/>
        <v>0</v>
      </c>
      <c r="W303" s="305"/>
      <c r="X303" s="311"/>
      <c r="Y303" s="311" t="str">
        <f t="shared" si="62"/>
        <v>intern personeel</v>
      </c>
      <c r="Z303" s="311">
        <f t="shared" si="63"/>
        <v>0</v>
      </c>
      <c r="AA303" s="319">
        <f t="shared" si="67"/>
        <v>0</v>
      </c>
      <c r="AB303" s="320">
        <f t="shared" si="68"/>
        <v>0</v>
      </c>
      <c r="AC303" s="320">
        <f t="shared" si="69"/>
        <v>0</v>
      </c>
      <c r="AD303" s="321">
        <f t="shared" si="70"/>
        <v>0</v>
      </c>
      <c r="AE303" s="321">
        <f t="shared" si="71"/>
        <v>0</v>
      </c>
      <c r="AF303" s="319">
        <f t="shared" si="72"/>
        <v>0</v>
      </c>
      <c r="AG303" s="322">
        <f t="shared" si="73"/>
        <v>0</v>
      </c>
      <c r="AH303" s="323">
        <f t="shared" si="74"/>
        <v>0</v>
      </c>
      <c r="AI303" s="323">
        <f t="shared" si="64"/>
        <v>0</v>
      </c>
      <c r="AJ303" s="311"/>
      <c r="AK303" s="25"/>
      <c r="AL303" s="25"/>
      <c r="AM303" s="21"/>
      <c r="AN303" s="21"/>
      <c r="AO303" s="21"/>
      <c r="AP303" s="21"/>
      <c r="AQ303" s="21"/>
      <c r="AR303" s="21"/>
      <c r="AS303" s="21"/>
      <c r="AT303" s="21"/>
    </row>
    <row r="304" spans="2:46" x14ac:dyDescent="0.3">
      <c r="B304" s="76"/>
      <c r="C304" s="76"/>
      <c r="D304" s="301">
        <v>285</v>
      </c>
      <c r="E304" s="415"/>
      <c r="F304" s="313"/>
      <c r="G304" s="302"/>
      <c r="H304" s="302"/>
      <c r="I304" s="302"/>
      <c r="J304" s="314"/>
      <c r="K304" s="302" t="s">
        <v>47</v>
      </c>
      <c r="L304" s="315"/>
      <c r="M304" s="304" t="str">
        <f t="shared" si="60"/>
        <v/>
      </c>
      <c r="N304" s="315" t="s">
        <v>67</v>
      </c>
      <c r="O304" s="316"/>
      <c r="P304" s="316"/>
      <c r="Q304" s="317"/>
      <c r="R304" s="317"/>
      <c r="S304" s="304">
        <f t="shared" si="65"/>
        <v>0</v>
      </c>
      <c r="T304" s="315"/>
      <c r="U304" s="304">
        <f t="shared" si="66"/>
        <v>0</v>
      </c>
      <c r="V304" s="318">
        <f t="shared" si="61"/>
        <v>0</v>
      </c>
      <c r="W304" s="305"/>
      <c r="X304" s="311"/>
      <c r="Y304" s="311" t="str">
        <f t="shared" si="62"/>
        <v>intern personeel</v>
      </c>
      <c r="Z304" s="311">
        <f t="shared" si="63"/>
        <v>0</v>
      </c>
      <c r="AA304" s="319">
        <f t="shared" si="67"/>
        <v>0</v>
      </c>
      <c r="AB304" s="320">
        <f t="shared" si="68"/>
        <v>0</v>
      </c>
      <c r="AC304" s="320">
        <f t="shared" si="69"/>
        <v>0</v>
      </c>
      <c r="AD304" s="321">
        <f t="shared" si="70"/>
        <v>0</v>
      </c>
      <c r="AE304" s="321">
        <f t="shared" si="71"/>
        <v>0</v>
      </c>
      <c r="AF304" s="319">
        <f t="shared" si="72"/>
        <v>0</v>
      </c>
      <c r="AG304" s="322">
        <f t="shared" si="73"/>
        <v>0</v>
      </c>
      <c r="AH304" s="323">
        <f t="shared" si="74"/>
        <v>0</v>
      </c>
      <c r="AI304" s="323">
        <f t="shared" si="64"/>
        <v>0</v>
      </c>
      <c r="AJ304" s="311"/>
      <c r="AK304" s="25"/>
      <c r="AL304" s="25"/>
      <c r="AM304" s="21"/>
      <c r="AN304" s="21"/>
      <c r="AO304" s="21"/>
      <c r="AP304" s="21"/>
      <c r="AQ304" s="21"/>
      <c r="AR304" s="21"/>
      <c r="AS304" s="21"/>
      <c r="AT304" s="21"/>
    </row>
    <row r="305" spans="2:46" x14ac:dyDescent="0.3">
      <c r="B305" s="76"/>
      <c r="C305" s="76"/>
      <c r="D305" s="301">
        <v>286</v>
      </c>
      <c r="E305" s="415"/>
      <c r="F305" s="313"/>
      <c r="G305" s="302"/>
      <c r="H305" s="302"/>
      <c r="I305" s="302"/>
      <c r="J305" s="314"/>
      <c r="K305" s="302" t="s">
        <v>47</v>
      </c>
      <c r="L305" s="315"/>
      <c r="M305" s="304" t="str">
        <f t="shared" si="60"/>
        <v/>
      </c>
      <c r="N305" s="315" t="s">
        <v>67</v>
      </c>
      <c r="O305" s="316"/>
      <c r="P305" s="316"/>
      <c r="Q305" s="317"/>
      <c r="R305" s="317"/>
      <c r="S305" s="304">
        <f t="shared" si="65"/>
        <v>0</v>
      </c>
      <c r="T305" s="315"/>
      <c r="U305" s="304">
        <f t="shared" si="66"/>
        <v>0</v>
      </c>
      <c r="V305" s="318">
        <f t="shared" si="61"/>
        <v>0</v>
      </c>
      <c r="W305" s="305"/>
      <c r="X305" s="311"/>
      <c r="Y305" s="311" t="str">
        <f t="shared" si="62"/>
        <v>intern personeel</v>
      </c>
      <c r="Z305" s="311">
        <f t="shared" si="63"/>
        <v>0</v>
      </c>
      <c r="AA305" s="319">
        <f t="shared" si="67"/>
        <v>0</v>
      </c>
      <c r="AB305" s="320">
        <f t="shared" si="68"/>
        <v>0</v>
      </c>
      <c r="AC305" s="320">
        <f t="shared" si="69"/>
        <v>0</v>
      </c>
      <c r="AD305" s="321">
        <f t="shared" si="70"/>
        <v>0</v>
      </c>
      <c r="AE305" s="321">
        <f t="shared" si="71"/>
        <v>0</v>
      </c>
      <c r="AF305" s="319">
        <f t="shared" si="72"/>
        <v>0</v>
      </c>
      <c r="AG305" s="322">
        <f t="shared" si="73"/>
        <v>0</v>
      </c>
      <c r="AH305" s="323">
        <f t="shared" si="74"/>
        <v>0</v>
      </c>
      <c r="AI305" s="323">
        <f t="shared" si="64"/>
        <v>0</v>
      </c>
      <c r="AJ305" s="311"/>
      <c r="AK305" s="25"/>
      <c r="AL305" s="25"/>
      <c r="AM305" s="21"/>
      <c r="AN305" s="21"/>
      <c r="AO305" s="21"/>
      <c r="AP305" s="21"/>
      <c r="AQ305" s="21"/>
      <c r="AR305" s="21"/>
      <c r="AS305" s="21"/>
      <c r="AT305" s="21"/>
    </row>
    <row r="306" spans="2:46" x14ac:dyDescent="0.3">
      <c r="B306" s="76"/>
      <c r="C306" s="76"/>
      <c r="D306" s="301">
        <v>287</v>
      </c>
      <c r="E306" s="415"/>
      <c r="F306" s="313"/>
      <c r="G306" s="302"/>
      <c r="H306" s="302"/>
      <c r="I306" s="302"/>
      <c r="J306" s="314"/>
      <c r="K306" s="302" t="s">
        <v>47</v>
      </c>
      <c r="L306" s="315"/>
      <c r="M306" s="304" t="str">
        <f t="shared" si="60"/>
        <v/>
      </c>
      <c r="N306" s="315" t="s">
        <v>67</v>
      </c>
      <c r="O306" s="316"/>
      <c r="P306" s="316"/>
      <c r="Q306" s="317"/>
      <c r="R306" s="317"/>
      <c r="S306" s="304">
        <f t="shared" si="65"/>
        <v>0</v>
      </c>
      <c r="T306" s="315"/>
      <c r="U306" s="304">
        <f t="shared" si="66"/>
        <v>0</v>
      </c>
      <c r="V306" s="318">
        <f t="shared" si="61"/>
        <v>0</v>
      </c>
      <c r="W306" s="305"/>
      <c r="X306" s="311"/>
      <c r="Y306" s="311" t="str">
        <f t="shared" si="62"/>
        <v>intern personeel</v>
      </c>
      <c r="Z306" s="311">
        <f t="shared" si="63"/>
        <v>0</v>
      </c>
      <c r="AA306" s="319">
        <f t="shared" si="67"/>
        <v>0</v>
      </c>
      <c r="AB306" s="320">
        <f t="shared" si="68"/>
        <v>0</v>
      </c>
      <c r="AC306" s="320">
        <f t="shared" si="69"/>
        <v>0</v>
      </c>
      <c r="AD306" s="321">
        <f t="shared" si="70"/>
        <v>0</v>
      </c>
      <c r="AE306" s="321">
        <f t="shared" si="71"/>
        <v>0</v>
      </c>
      <c r="AF306" s="319">
        <f t="shared" si="72"/>
        <v>0</v>
      </c>
      <c r="AG306" s="322">
        <f t="shared" si="73"/>
        <v>0</v>
      </c>
      <c r="AH306" s="323">
        <f t="shared" si="74"/>
        <v>0</v>
      </c>
      <c r="AI306" s="323">
        <f t="shared" si="64"/>
        <v>0</v>
      </c>
      <c r="AJ306" s="311"/>
      <c r="AK306" s="25"/>
      <c r="AL306" s="25"/>
      <c r="AM306" s="21"/>
      <c r="AN306" s="21"/>
      <c r="AO306" s="21"/>
      <c r="AP306" s="21"/>
      <c r="AQ306" s="21"/>
      <c r="AR306" s="21"/>
      <c r="AS306" s="21"/>
      <c r="AT306" s="21"/>
    </row>
    <row r="307" spans="2:46" x14ac:dyDescent="0.3">
      <c r="B307" s="76"/>
      <c r="C307" s="76"/>
      <c r="D307" s="301">
        <v>288</v>
      </c>
      <c r="E307" s="415"/>
      <c r="F307" s="313"/>
      <c r="G307" s="302"/>
      <c r="H307" s="302"/>
      <c r="I307" s="302"/>
      <c r="J307" s="314"/>
      <c r="K307" s="302" t="s">
        <v>47</v>
      </c>
      <c r="L307" s="315"/>
      <c r="M307" s="304" t="str">
        <f t="shared" si="60"/>
        <v/>
      </c>
      <c r="N307" s="315" t="s">
        <v>67</v>
      </c>
      <c r="O307" s="316"/>
      <c r="P307" s="316"/>
      <c r="Q307" s="317"/>
      <c r="R307" s="317"/>
      <c r="S307" s="304">
        <f t="shared" si="65"/>
        <v>0</v>
      </c>
      <c r="T307" s="315"/>
      <c r="U307" s="304">
        <f t="shared" si="66"/>
        <v>0</v>
      </c>
      <c r="V307" s="318">
        <f t="shared" si="61"/>
        <v>0</v>
      </c>
      <c r="W307" s="305"/>
      <c r="X307" s="311"/>
      <c r="Y307" s="311" t="str">
        <f t="shared" si="62"/>
        <v>intern personeel</v>
      </c>
      <c r="Z307" s="311">
        <f t="shared" si="63"/>
        <v>0</v>
      </c>
      <c r="AA307" s="319">
        <f t="shared" si="67"/>
        <v>0</v>
      </c>
      <c r="AB307" s="320">
        <f t="shared" si="68"/>
        <v>0</v>
      </c>
      <c r="AC307" s="320">
        <f t="shared" si="69"/>
        <v>0</v>
      </c>
      <c r="AD307" s="321">
        <f t="shared" si="70"/>
        <v>0</v>
      </c>
      <c r="AE307" s="321">
        <f t="shared" si="71"/>
        <v>0</v>
      </c>
      <c r="AF307" s="319">
        <f t="shared" si="72"/>
        <v>0</v>
      </c>
      <c r="AG307" s="322">
        <f t="shared" si="73"/>
        <v>0</v>
      </c>
      <c r="AH307" s="323">
        <f t="shared" si="74"/>
        <v>0</v>
      </c>
      <c r="AI307" s="323">
        <f t="shared" si="64"/>
        <v>0</v>
      </c>
      <c r="AJ307" s="311"/>
      <c r="AK307" s="25"/>
      <c r="AL307" s="25"/>
      <c r="AM307" s="21"/>
      <c r="AN307" s="21"/>
      <c r="AO307" s="21"/>
      <c r="AP307" s="21"/>
      <c r="AQ307" s="21"/>
      <c r="AR307" s="21"/>
      <c r="AS307" s="21"/>
      <c r="AT307" s="21"/>
    </row>
    <row r="308" spans="2:46" x14ac:dyDescent="0.3">
      <c r="B308" s="76"/>
      <c r="C308" s="76"/>
      <c r="D308" s="301">
        <v>289</v>
      </c>
      <c r="E308" s="415"/>
      <c r="F308" s="313"/>
      <c r="G308" s="302"/>
      <c r="H308" s="302"/>
      <c r="I308" s="302"/>
      <c r="J308" s="314"/>
      <c r="K308" s="302" t="s">
        <v>47</v>
      </c>
      <c r="L308" s="315"/>
      <c r="M308" s="304" t="str">
        <f t="shared" si="60"/>
        <v/>
      </c>
      <c r="N308" s="315" t="s">
        <v>67</v>
      </c>
      <c r="O308" s="316"/>
      <c r="P308" s="316"/>
      <c r="Q308" s="317"/>
      <c r="R308" s="317"/>
      <c r="S308" s="304">
        <f t="shared" si="65"/>
        <v>0</v>
      </c>
      <c r="T308" s="315"/>
      <c r="U308" s="304">
        <f t="shared" si="66"/>
        <v>0</v>
      </c>
      <c r="V308" s="318">
        <f t="shared" si="61"/>
        <v>0</v>
      </c>
      <c r="W308" s="305"/>
      <c r="X308" s="311"/>
      <c r="Y308" s="311" t="str">
        <f t="shared" si="62"/>
        <v>intern personeel</v>
      </c>
      <c r="Z308" s="311">
        <f t="shared" si="63"/>
        <v>0</v>
      </c>
      <c r="AA308" s="319">
        <f t="shared" si="67"/>
        <v>0</v>
      </c>
      <c r="AB308" s="320">
        <f t="shared" si="68"/>
        <v>0</v>
      </c>
      <c r="AC308" s="320">
        <f t="shared" si="69"/>
        <v>0</v>
      </c>
      <c r="AD308" s="321">
        <f t="shared" si="70"/>
        <v>0</v>
      </c>
      <c r="AE308" s="321">
        <f t="shared" si="71"/>
        <v>0</v>
      </c>
      <c r="AF308" s="319">
        <f t="shared" si="72"/>
        <v>0</v>
      </c>
      <c r="AG308" s="322">
        <f t="shared" si="73"/>
        <v>0</v>
      </c>
      <c r="AH308" s="323">
        <f t="shared" si="74"/>
        <v>0</v>
      </c>
      <c r="AI308" s="323">
        <f t="shared" si="64"/>
        <v>0</v>
      </c>
      <c r="AJ308" s="311"/>
      <c r="AK308" s="25"/>
      <c r="AL308" s="25"/>
      <c r="AM308" s="21"/>
      <c r="AN308" s="21"/>
      <c r="AO308" s="21"/>
      <c r="AP308" s="21"/>
      <c r="AQ308" s="21"/>
      <c r="AR308" s="21"/>
      <c r="AS308" s="21"/>
      <c r="AT308" s="21"/>
    </row>
    <row r="309" spans="2:46" x14ac:dyDescent="0.3">
      <c r="B309" s="76"/>
      <c r="C309" s="76"/>
      <c r="D309" s="301">
        <v>290</v>
      </c>
      <c r="E309" s="415"/>
      <c r="F309" s="313"/>
      <c r="G309" s="302"/>
      <c r="H309" s="302"/>
      <c r="I309" s="302"/>
      <c r="J309" s="314"/>
      <c r="K309" s="302" t="s">
        <v>47</v>
      </c>
      <c r="L309" s="315"/>
      <c r="M309" s="304" t="str">
        <f t="shared" si="60"/>
        <v/>
      </c>
      <c r="N309" s="315" t="s">
        <v>67</v>
      </c>
      <c r="O309" s="316"/>
      <c r="P309" s="316"/>
      <c r="Q309" s="317"/>
      <c r="R309" s="317"/>
      <c r="S309" s="304">
        <f t="shared" si="65"/>
        <v>0</v>
      </c>
      <c r="T309" s="315"/>
      <c r="U309" s="304">
        <f t="shared" si="66"/>
        <v>0</v>
      </c>
      <c r="V309" s="318">
        <f t="shared" si="61"/>
        <v>0</v>
      </c>
      <c r="W309" s="305"/>
      <c r="X309" s="311"/>
      <c r="Y309" s="311" t="str">
        <f t="shared" si="62"/>
        <v>intern personeel</v>
      </c>
      <c r="Z309" s="311">
        <f t="shared" si="63"/>
        <v>0</v>
      </c>
      <c r="AA309" s="319">
        <f t="shared" si="67"/>
        <v>0</v>
      </c>
      <c r="AB309" s="320">
        <f t="shared" si="68"/>
        <v>0</v>
      </c>
      <c r="AC309" s="320">
        <f t="shared" si="69"/>
        <v>0</v>
      </c>
      <c r="AD309" s="321">
        <f t="shared" si="70"/>
        <v>0</v>
      </c>
      <c r="AE309" s="321">
        <f t="shared" si="71"/>
        <v>0</v>
      </c>
      <c r="AF309" s="319">
        <f t="shared" si="72"/>
        <v>0</v>
      </c>
      <c r="AG309" s="322">
        <f t="shared" si="73"/>
        <v>0</v>
      </c>
      <c r="AH309" s="323">
        <f t="shared" si="74"/>
        <v>0</v>
      </c>
      <c r="AI309" s="323">
        <f t="shared" si="64"/>
        <v>0</v>
      </c>
      <c r="AJ309" s="311"/>
      <c r="AK309" s="25"/>
      <c r="AL309" s="25"/>
      <c r="AM309" s="21"/>
      <c r="AN309" s="21"/>
      <c r="AO309" s="21"/>
      <c r="AP309" s="21"/>
      <c r="AQ309" s="21"/>
      <c r="AR309" s="21"/>
      <c r="AS309" s="21"/>
      <c r="AT309" s="21"/>
    </row>
    <row r="310" spans="2:46" x14ac:dyDescent="0.3">
      <c r="B310" s="76"/>
      <c r="C310" s="76"/>
      <c r="D310" s="301">
        <v>291</v>
      </c>
      <c r="E310" s="415"/>
      <c r="F310" s="313"/>
      <c r="G310" s="302"/>
      <c r="H310" s="302"/>
      <c r="I310" s="302"/>
      <c r="J310" s="314"/>
      <c r="K310" s="302" t="s">
        <v>47</v>
      </c>
      <c r="L310" s="315"/>
      <c r="M310" s="304" t="str">
        <f t="shared" si="60"/>
        <v/>
      </c>
      <c r="N310" s="315" t="s">
        <v>67</v>
      </c>
      <c r="O310" s="316"/>
      <c r="P310" s="316"/>
      <c r="Q310" s="317"/>
      <c r="R310" s="317"/>
      <c r="S310" s="304">
        <f t="shared" si="65"/>
        <v>0</v>
      </c>
      <c r="T310" s="315"/>
      <c r="U310" s="304">
        <f t="shared" si="66"/>
        <v>0</v>
      </c>
      <c r="V310" s="318">
        <f t="shared" si="61"/>
        <v>0</v>
      </c>
      <c r="W310" s="305"/>
      <c r="X310" s="311"/>
      <c r="Y310" s="311" t="str">
        <f t="shared" si="62"/>
        <v>intern personeel</v>
      </c>
      <c r="Z310" s="311">
        <f t="shared" si="63"/>
        <v>0</v>
      </c>
      <c r="AA310" s="319">
        <f t="shared" si="67"/>
        <v>0</v>
      </c>
      <c r="AB310" s="320">
        <f t="shared" si="68"/>
        <v>0</v>
      </c>
      <c r="AC310" s="320">
        <f t="shared" si="69"/>
        <v>0</v>
      </c>
      <c r="AD310" s="321">
        <f t="shared" si="70"/>
        <v>0</v>
      </c>
      <c r="AE310" s="321">
        <f t="shared" si="71"/>
        <v>0</v>
      </c>
      <c r="AF310" s="319">
        <f t="shared" si="72"/>
        <v>0</v>
      </c>
      <c r="AG310" s="322">
        <f t="shared" si="73"/>
        <v>0</v>
      </c>
      <c r="AH310" s="323">
        <f t="shared" si="74"/>
        <v>0</v>
      </c>
      <c r="AI310" s="323">
        <f t="shared" si="64"/>
        <v>0</v>
      </c>
      <c r="AJ310" s="311"/>
      <c r="AK310" s="25"/>
      <c r="AL310" s="25"/>
      <c r="AM310" s="21"/>
      <c r="AN310" s="21"/>
      <c r="AO310" s="21"/>
      <c r="AP310" s="21"/>
      <c r="AQ310" s="21"/>
      <c r="AR310" s="21"/>
      <c r="AS310" s="21"/>
      <c r="AT310" s="21"/>
    </row>
    <row r="311" spans="2:46" x14ac:dyDescent="0.3">
      <c r="B311" s="76"/>
      <c r="C311" s="76"/>
      <c r="D311" s="301">
        <v>292</v>
      </c>
      <c r="E311" s="415"/>
      <c r="F311" s="313"/>
      <c r="G311" s="302"/>
      <c r="H311" s="302"/>
      <c r="I311" s="302"/>
      <c r="J311" s="314"/>
      <c r="K311" s="302" t="s">
        <v>47</v>
      </c>
      <c r="L311" s="315"/>
      <c r="M311" s="304" t="str">
        <f t="shared" si="60"/>
        <v/>
      </c>
      <c r="N311" s="315" t="s">
        <v>67</v>
      </c>
      <c r="O311" s="316"/>
      <c r="P311" s="316"/>
      <c r="Q311" s="317"/>
      <c r="R311" s="317"/>
      <c r="S311" s="304">
        <f t="shared" si="65"/>
        <v>0</v>
      </c>
      <c r="T311" s="315"/>
      <c r="U311" s="304">
        <f t="shared" si="66"/>
        <v>0</v>
      </c>
      <c r="V311" s="318">
        <f t="shared" si="61"/>
        <v>0</v>
      </c>
      <c r="W311" s="305"/>
      <c r="X311" s="311"/>
      <c r="Y311" s="311" t="str">
        <f t="shared" si="62"/>
        <v>intern personeel</v>
      </c>
      <c r="Z311" s="311">
        <f t="shared" si="63"/>
        <v>0</v>
      </c>
      <c r="AA311" s="319">
        <f t="shared" si="67"/>
        <v>0</v>
      </c>
      <c r="AB311" s="320">
        <f t="shared" si="68"/>
        <v>0</v>
      </c>
      <c r="AC311" s="320">
        <f t="shared" si="69"/>
        <v>0</v>
      </c>
      <c r="AD311" s="321">
        <f t="shared" si="70"/>
        <v>0</v>
      </c>
      <c r="AE311" s="321">
        <f t="shared" si="71"/>
        <v>0</v>
      </c>
      <c r="AF311" s="319">
        <f t="shared" si="72"/>
        <v>0</v>
      </c>
      <c r="AG311" s="322">
        <f t="shared" si="73"/>
        <v>0</v>
      </c>
      <c r="AH311" s="323">
        <f t="shared" si="74"/>
        <v>0</v>
      </c>
      <c r="AI311" s="323">
        <f t="shared" si="64"/>
        <v>0</v>
      </c>
      <c r="AJ311" s="311"/>
      <c r="AK311" s="25"/>
      <c r="AL311" s="25"/>
      <c r="AM311" s="21"/>
      <c r="AN311" s="21"/>
      <c r="AO311" s="21"/>
      <c r="AP311" s="21"/>
      <c r="AQ311" s="21"/>
      <c r="AR311" s="21"/>
      <c r="AS311" s="21"/>
      <c r="AT311" s="21"/>
    </row>
    <row r="312" spans="2:46" x14ac:dyDescent="0.3">
      <c r="B312" s="76"/>
      <c r="C312" s="76"/>
      <c r="D312" s="301">
        <v>293</v>
      </c>
      <c r="E312" s="415"/>
      <c r="F312" s="313"/>
      <c r="G312" s="302"/>
      <c r="H312" s="302"/>
      <c r="I312" s="302"/>
      <c r="J312" s="314"/>
      <c r="K312" s="302" t="s">
        <v>47</v>
      </c>
      <c r="L312" s="315"/>
      <c r="M312" s="304" t="str">
        <f t="shared" si="60"/>
        <v/>
      </c>
      <c r="N312" s="315" t="s">
        <v>67</v>
      </c>
      <c r="O312" s="316"/>
      <c r="P312" s="316"/>
      <c r="Q312" s="317"/>
      <c r="R312" s="317"/>
      <c r="S312" s="304">
        <f t="shared" si="65"/>
        <v>0</v>
      </c>
      <c r="T312" s="315"/>
      <c r="U312" s="304">
        <f t="shared" si="66"/>
        <v>0</v>
      </c>
      <c r="V312" s="318">
        <f t="shared" si="61"/>
        <v>0</v>
      </c>
      <c r="W312" s="305"/>
      <c r="X312" s="311"/>
      <c r="Y312" s="311" t="str">
        <f t="shared" si="62"/>
        <v>intern personeel</v>
      </c>
      <c r="Z312" s="311">
        <f t="shared" si="63"/>
        <v>0</v>
      </c>
      <c r="AA312" s="319">
        <f t="shared" si="67"/>
        <v>0</v>
      </c>
      <c r="AB312" s="320">
        <f t="shared" si="68"/>
        <v>0</v>
      </c>
      <c r="AC312" s="320">
        <f t="shared" si="69"/>
        <v>0</v>
      </c>
      <c r="AD312" s="321">
        <f t="shared" si="70"/>
        <v>0</v>
      </c>
      <c r="AE312" s="321">
        <f t="shared" si="71"/>
        <v>0</v>
      </c>
      <c r="AF312" s="319">
        <f t="shared" si="72"/>
        <v>0</v>
      </c>
      <c r="AG312" s="322">
        <f t="shared" si="73"/>
        <v>0</v>
      </c>
      <c r="AH312" s="323">
        <f t="shared" si="74"/>
        <v>0</v>
      </c>
      <c r="AI312" s="323">
        <f t="shared" si="64"/>
        <v>0</v>
      </c>
      <c r="AJ312" s="311"/>
      <c r="AK312" s="25"/>
      <c r="AL312" s="25"/>
      <c r="AM312" s="21"/>
      <c r="AN312" s="21"/>
      <c r="AO312" s="21"/>
      <c r="AP312" s="21"/>
      <c r="AQ312" s="21"/>
      <c r="AR312" s="21"/>
      <c r="AS312" s="21"/>
      <c r="AT312" s="21"/>
    </row>
    <row r="313" spans="2:46" x14ac:dyDescent="0.3">
      <c r="B313" s="76"/>
      <c r="C313" s="76"/>
      <c r="D313" s="301">
        <v>294</v>
      </c>
      <c r="E313" s="415"/>
      <c r="F313" s="313"/>
      <c r="G313" s="302"/>
      <c r="H313" s="302"/>
      <c r="I313" s="302"/>
      <c r="J313" s="314"/>
      <c r="K313" s="302" t="s">
        <v>47</v>
      </c>
      <c r="L313" s="315"/>
      <c r="M313" s="304" t="str">
        <f t="shared" si="60"/>
        <v/>
      </c>
      <c r="N313" s="315" t="s">
        <v>67</v>
      </c>
      <c r="O313" s="316"/>
      <c r="P313" s="316"/>
      <c r="Q313" s="317"/>
      <c r="R313" s="317"/>
      <c r="S313" s="304">
        <f t="shared" si="65"/>
        <v>0</v>
      </c>
      <c r="T313" s="315"/>
      <c r="U313" s="304">
        <f t="shared" si="66"/>
        <v>0</v>
      </c>
      <c r="V313" s="318">
        <f t="shared" si="61"/>
        <v>0</v>
      </c>
      <c r="W313" s="305"/>
      <c r="X313" s="311"/>
      <c r="Y313" s="311" t="str">
        <f t="shared" si="62"/>
        <v>intern personeel</v>
      </c>
      <c r="Z313" s="311">
        <f t="shared" si="63"/>
        <v>0</v>
      </c>
      <c r="AA313" s="319">
        <f t="shared" si="67"/>
        <v>0</v>
      </c>
      <c r="AB313" s="320">
        <f t="shared" si="68"/>
        <v>0</v>
      </c>
      <c r="AC313" s="320">
        <f t="shared" si="69"/>
        <v>0</v>
      </c>
      <c r="AD313" s="321">
        <f t="shared" si="70"/>
        <v>0</v>
      </c>
      <c r="AE313" s="321">
        <f t="shared" si="71"/>
        <v>0</v>
      </c>
      <c r="AF313" s="319">
        <f t="shared" si="72"/>
        <v>0</v>
      </c>
      <c r="AG313" s="322">
        <f t="shared" si="73"/>
        <v>0</v>
      </c>
      <c r="AH313" s="323">
        <f t="shared" si="74"/>
        <v>0</v>
      </c>
      <c r="AI313" s="323">
        <f t="shared" si="64"/>
        <v>0</v>
      </c>
      <c r="AJ313" s="311"/>
      <c r="AK313" s="25"/>
      <c r="AL313" s="25"/>
      <c r="AM313" s="21"/>
      <c r="AN313" s="21"/>
      <c r="AO313" s="21"/>
      <c r="AP313" s="21"/>
      <c r="AQ313" s="21"/>
      <c r="AR313" s="21"/>
      <c r="AS313" s="21"/>
      <c r="AT313" s="21"/>
    </row>
    <row r="314" spans="2:46" x14ac:dyDescent="0.3">
      <c r="B314" s="76"/>
      <c r="C314" s="76"/>
      <c r="D314" s="301">
        <v>295</v>
      </c>
      <c r="E314" s="415"/>
      <c r="F314" s="313"/>
      <c r="G314" s="302"/>
      <c r="H314" s="302"/>
      <c r="I314" s="302"/>
      <c r="J314" s="314"/>
      <c r="K314" s="302" t="s">
        <v>47</v>
      </c>
      <c r="L314" s="315"/>
      <c r="M314" s="304" t="str">
        <f t="shared" si="60"/>
        <v/>
      </c>
      <c r="N314" s="315" t="s">
        <v>67</v>
      </c>
      <c r="O314" s="316"/>
      <c r="P314" s="316"/>
      <c r="Q314" s="317"/>
      <c r="R314" s="317"/>
      <c r="S314" s="304">
        <f t="shared" si="65"/>
        <v>0</v>
      </c>
      <c r="T314" s="315"/>
      <c r="U314" s="304">
        <f t="shared" si="66"/>
        <v>0</v>
      </c>
      <c r="V314" s="318">
        <f t="shared" si="61"/>
        <v>0</v>
      </c>
      <c r="W314" s="305"/>
      <c r="X314" s="311"/>
      <c r="Y314" s="311" t="str">
        <f t="shared" si="62"/>
        <v>intern personeel</v>
      </c>
      <c r="Z314" s="311">
        <f t="shared" si="63"/>
        <v>0</v>
      </c>
      <c r="AA314" s="319">
        <f t="shared" si="67"/>
        <v>0</v>
      </c>
      <c r="AB314" s="320">
        <f t="shared" si="68"/>
        <v>0</v>
      </c>
      <c r="AC314" s="320">
        <f t="shared" si="69"/>
        <v>0</v>
      </c>
      <c r="AD314" s="321">
        <f t="shared" si="70"/>
        <v>0</v>
      </c>
      <c r="AE314" s="321">
        <f t="shared" si="71"/>
        <v>0</v>
      </c>
      <c r="AF314" s="319">
        <f t="shared" si="72"/>
        <v>0</v>
      </c>
      <c r="AG314" s="322">
        <f t="shared" si="73"/>
        <v>0</v>
      </c>
      <c r="AH314" s="323">
        <f t="shared" si="74"/>
        <v>0</v>
      </c>
      <c r="AI314" s="323">
        <f t="shared" si="64"/>
        <v>0</v>
      </c>
      <c r="AJ314" s="311"/>
      <c r="AK314" s="25"/>
      <c r="AL314" s="25"/>
      <c r="AM314" s="21"/>
      <c r="AN314" s="21"/>
      <c r="AO314" s="21"/>
      <c r="AP314" s="21"/>
      <c r="AQ314" s="21"/>
      <c r="AR314" s="21"/>
      <c r="AS314" s="21"/>
      <c r="AT314" s="21"/>
    </row>
    <row r="315" spans="2:46" x14ac:dyDescent="0.3">
      <c r="B315" s="76"/>
      <c r="C315" s="76"/>
      <c r="D315" s="301">
        <v>296</v>
      </c>
      <c r="E315" s="415"/>
      <c r="F315" s="313"/>
      <c r="G315" s="302"/>
      <c r="H315" s="302"/>
      <c r="I315" s="302"/>
      <c r="J315" s="314"/>
      <c r="K315" s="302" t="s">
        <v>47</v>
      </c>
      <c r="L315" s="315"/>
      <c r="M315" s="304" t="str">
        <f t="shared" si="60"/>
        <v/>
      </c>
      <c r="N315" s="315" t="s">
        <v>67</v>
      </c>
      <c r="O315" s="316"/>
      <c r="P315" s="316"/>
      <c r="Q315" s="317"/>
      <c r="R315" s="317"/>
      <c r="S315" s="304">
        <f t="shared" si="65"/>
        <v>0</v>
      </c>
      <c r="T315" s="315"/>
      <c r="U315" s="304">
        <f t="shared" si="66"/>
        <v>0</v>
      </c>
      <c r="V315" s="318">
        <f t="shared" si="61"/>
        <v>0</v>
      </c>
      <c r="W315" s="305"/>
      <c r="X315" s="311"/>
      <c r="Y315" s="311" t="str">
        <f t="shared" si="62"/>
        <v>intern personeel</v>
      </c>
      <c r="Z315" s="311">
        <f t="shared" si="63"/>
        <v>0</v>
      </c>
      <c r="AA315" s="319">
        <f t="shared" si="67"/>
        <v>0</v>
      </c>
      <c r="AB315" s="320">
        <f t="shared" si="68"/>
        <v>0</v>
      </c>
      <c r="AC315" s="320">
        <f t="shared" si="69"/>
        <v>0</v>
      </c>
      <c r="AD315" s="321">
        <f t="shared" si="70"/>
        <v>0</v>
      </c>
      <c r="AE315" s="321">
        <f t="shared" si="71"/>
        <v>0</v>
      </c>
      <c r="AF315" s="319">
        <f t="shared" si="72"/>
        <v>0</v>
      </c>
      <c r="AG315" s="322">
        <f t="shared" si="73"/>
        <v>0</v>
      </c>
      <c r="AH315" s="323">
        <f t="shared" si="74"/>
        <v>0</v>
      </c>
      <c r="AI315" s="323">
        <f t="shared" si="64"/>
        <v>0</v>
      </c>
      <c r="AJ315" s="311"/>
      <c r="AK315" s="25"/>
      <c r="AL315" s="25"/>
      <c r="AM315" s="21"/>
      <c r="AN315" s="21"/>
      <c r="AO315" s="21"/>
      <c r="AP315" s="21"/>
      <c r="AQ315" s="21"/>
      <c r="AR315" s="21"/>
      <c r="AS315" s="21"/>
      <c r="AT315" s="21"/>
    </row>
    <row r="316" spans="2:46" x14ac:dyDescent="0.3">
      <c r="B316" s="76"/>
      <c r="C316" s="76"/>
      <c r="D316" s="301">
        <v>297</v>
      </c>
      <c r="E316" s="415"/>
      <c r="F316" s="313"/>
      <c r="G316" s="302"/>
      <c r="H316" s="302"/>
      <c r="I316" s="302"/>
      <c r="J316" s="314"/>
      <c r="K316" s="302" t="s">
        <v>47</v>
      </c>
      <c r="L316" s="315"/>
      <c r="M316" s="304" t="str">
        <f t="shared" si="60"/>
        <v/>
      </c>
      <c r="N316" s="315" t="s">
        <v>67</v>
      </c>
      <c r="O316" s="316"/>
      <c r="P316" s="316"/>
      <c r="Q316" s="317"/>
      <c r="R316" s="317"/>
      <c r="S316" s="304">
        <f t="shared" si="65"/>
        <v>0</v>
      </c>
      <c r="T316" s="315"/>
      <c r="U316" s="304">
        <f t="shared" si="66"/>
        <v>0</v>
      </c>
      <c r="V316" s="318">
        <f t="shared" si="61"/>
        <v>0</v>
      </c>
      <c r="W316" s="305"/>
      <c r="X316" s="311"/>
      <c r="Y316" s="311" t="str">
        <f t="shared" si="62"/>
        <v>intern personeel</v>
      </c>
      <c r="Z316" s="311">
        <f t="shared" si="63"/>
        <v>0</v>
      </c>
      <c r="AA316" s="319">
        <f t="shared" si="67"/>
        <v>0</v>
      </c>
      <c r="AB316" s="320">
        <f t="shared" si="68"/>
        <v>0</v>
      </c>
      <c r="AC316" s="320">
        <f t="shared" si="69"/>
        <v>0</v>
      </c>
      <c r="AD316" s="321">
        <f t="shared" si="70"/>
        <v>0</v>
      </c>
      <c r="AE316" s="321">
        <f t="shared" si="71"/>
        <v>0</v>
      </c>
      <c r="AF316" s="319">
        <f t="shared" si="72"/>
        <v>0</v>
      </c>
      <c r="AG316" s="322">
        <f t="shared" si="73"/>
        <v>0</v>
      </c>
      <c r="AH316" s="323">
        <f t="shared" si="74"/>
        <v>0</v>
      </c>
      <c r="AI316" s="323">
        <f t="shared" si="64"/>
        <v>0</v>
      </c>
      <c r="AJ316" s="311"/>
      <c r="AK316" s="25"/>
      <c r="AL316" s="25"/>
      <c r="AM316" s="21"/>
      <c r="AN316" s="21"/>
      <c r="AO316" s="21"/>
      <c r="AP316" s="21"/>
      <c r="AQ316" s="21"/>
      <c r="AR316" s="21"/>
      <c r="AS316" s="21"/>
      <c r="AT316" s="21"/>
    </row>
    <row r="317" spans="2:46" x14ac:dyDescent="0.3">
      <c r="B317" s="76"/>
      <c r="C317" s="76"/>
      <c r="D317" s="301">
        <v>298</v>
      </c>
      <c r="E317" s="415"/>
      <c r="F317" s="313"/>
      <c r="G317" s="302"/>
      <c r="H317" s="302"/>
      <c r="I317" s="302"/>
      <c r="J317" s="314"/>
      <c r="K317" s="302" t="s">
        <v>47</v>
      </c>
      <c r="L317" s="315"/>
      <c r="M317" s="304" t="str">
        <f t="shared" si="60"/>
        <v/>
      </c>
      <c r="N317" s="315" t="s">
        <v>67</v>
      </c>
      <c r="O317" s="316"/>
      <c r="P317" s="316"/>
      <c r="Q317" s="317"/>
      <c r="R317" s="317"/>
      <c r="S317" s="304">
        <f t="shared" si="65"/>
        <v>0</v>
      </c>
      <c r="T317" s="315"/>
      <c r="U317" s="304">
        <f t="shared" si="66"/>
        <v>0</v>
      </c>
      <c r="V317" s="318">
        <f t="shared" si="61"/>
        <v>0</v>
      </c>
      <c r="W317" s="305"/>
      <c r="X317" s="311"/>
      <c r="Y317" s="311" t="str">
        <f t="shared" si="62"/>
        <v>intern personeel</v>
      </c>
      <c r="Z317" s="311">
        <f t="shared" si="63"/>
        <v>0</v>
      </c>
      <c r="AA317" s="319">
        <f t="shared" si="67"/>
        <v>0</v>
      </c>
      <c r="AB317" s="320">
        <f t="shared" si="68"/>
        <v>0</v>
      </c>
      <c r="AC317" s="320">
        <f t="shared" si="69"/>
        <v>0</v>
      </c>
      <c r="AD317" s="321">
        <f t="shared" si="70"/>
        <v>0</v>
      </c>
      <c r="AE317" s="321">
        <f t="shared" si="71"/>
        <v>0</v>
      </c>
      <c r="AF317" s="319">
        <f t="shared" si="72"/>
        <v>0</v>
      </c>
      <c r="AG317" s="322">
        <f t="shared" si="73"/>
        <v>0</v>
      </c>
      <c r="AH317" s="323">
        <f t="shared" si="74"/>
        <v>0</v>
      </c>
      <c r="AI317" s="323">
        <f t="shared" si="64"/>
        <v>0</v>
      </c>
      <c r="AJ317" s="311"/>
      <c r="AK317" s="25"/>
      <c r="AL317" s="25"/>
      <c r="AM317" s="21"/>
      <c r="AN317" s="21"/>
      <c r="AO317" s="21"/>
      <c r="AP317" s="21"/>
      <c r="AQ317" s="21"/>
      <c r="AR317" s="21"/>
      <c r="AS317" s="21"/>
      <c r="AT317" s="21"/>
    </row>
    <row r="318" spans="2:46" x14ac:dyDescent="0.3">
      <c r="B318" s="76"/>
      <c r="C318" s="76"/>
      <c r="D318" s="301">
        <v>299</v>
      </c>
      <c r="E318" s="415"/>
      <c r="F318" s="313"/>
      <c r="G318" s="302"/>
      <c r="H318" s="302"/>
      <c r="I318" s="302"/>
      <c r="J318" s="314"/>
      <c r="K318" s="302" t="s">
        <v>47</v>
      </c>
      <c r="L318" s="315"/>
      <c r="M318" s="304" t="str">
        <f t="shared" si="60"/>
        <v/>
      </c>
      <c r="N318" s="315" t="s">
        <v>67</v>
      </c>
      <c r="O318" s="316"/>
      <c r="P318" s="316"/>
      <c r="Q318" s="317"/>
      <c r="R318" s="317"/>
      <c r="S318" s="304">
        <f t="shared" si="65"/>
        <v>0</v>
      </c>
      <c r="T318" s="315"/>
      <c r="U318" s="304">
        <f t="shared" si="66"/>
        <v>0</v>
      </c>
      <c r="V318" s="318">
        <f t="shared" si="61"/>
        <v>0</v>
      </c>
      <c r="W318" s="305"/>
      <c r="X318" s="311"/>
      <c r="Y318" s="311" t="str">
        <f t="shared" si="62"/>
        <v>intern personeel</v>
      </c>
      <c r="Z318" s="311">
        <f t="shared" si="63"/>
        <v>0</v>
      </c>
      <c r="AA318" s="319">
        <f t="shared" si="67"/>
        <v>0</v>
      </c>
      <c r="AB318" s="320">
        <f t="shared" si="68"/>
        <v>0</v>
      </c>
      <c r="AC318" s="320">
        <f t="shared" si="69"/>
        <v>0</v>
      </c>
      <c r="AD318" s="321">
        <f t="shared" si="70"/>
        <v>0</v>
      </c>
      <c r="AE318" s="321">
        <f t="shared" si="71"/>
        <v>0</v>
      </c>
      <c r="AF318" s="319">
        <f t="shared" si="72"/>
        <v>0</v>
      </c>
      <c r="AG318" s="322">
        <f t="shared" si="73"/>
        <v>0</v>
      </c>
      <c r="AH318" s="323">
        <f t="shared" si="74"/>
        <v>0</v>
      </c>
      <c r="AI318" s="323">
        <f t="shared" si="64"/>
        <v>0</v>
      </c>
      <c r="AJ318" s="311"/>
      <c r="AK318" s="25"/>
      <c r="AL318" s="25"/>
      <c r="AM318" s="21"/>
      <c r="AN318" s="21"/>
      <c r="AO318" s="21"/>
      <c r="AP318" s="21"/>
      <c r="AQ318" s="21"/>
      <c r="AR318" s="21"/>
      <c r="AS318" s="21"/>
      <c r="AT318" s="21"/>
    </row>
    <row r="319" spans="2:46" x14ac:dyDescent="0.3">
      <c r="B319" s="76"/>
      <c r="C319" s="76"/>
      <c r="D319" s="301">
        <v>300</v>
      </c>
      <c r="E319" s="415"/>
      <c r="F319" s="313"/>
      <c r="G319" s="302"/>
      <c r="H319" s="302"/>
      <c r="I319" s="302"/>
      <c r="J319" s="314"/>
      <c r="K319" s="302" t="s">
        <v>47</v>
      </c>
      <c r="L319" s="315"/>
      <c r="M319" s="304" t="str">
        <f t="shared" si="60"/>
        <v/>
      </c>
      <c r="N319" s="315" t="s">
        <v>67</v>
      </c>
      <c r="O319" s="316"/>
      <c r="P319" s="316"/>
      <c r="Q319" s="317"/>
      <c r="R319" s="317"/>
      <c r="S319" s="304">
        <f t="shared" si="65"/>
        <v>0</v>
      </c>
      <c r="T319" s="315"/>
      <c r="U319" s="304">
        <f t="shared" si="66"/>
        <v>0</v>
      </c>
      <c r="V319" s="318">
        <f t="shared" si="61"/>
        <v>0</v>
      </c>
      <c r="W319" s="305"/>
      <c r="X319" s="311"/>
      <c r="Y319" s="311" t="str">
        <f t="shared" si="62"/>
        <v>intern personeel</v>
      </c>
      <c r="Z319" s="311">
        <f t="shared" si="63"/>
        <v>0</v>
      </c>
      <c r="AA319" s="319">
        <f t="shared" si="67"/>
        <v>0</v>
      </c>
      <c r="AB319" s="320">
        <f t="shared" si="68"/>
        <v>0</v>
      </c>
      <c r="AC319" s="320">
        <f t="shared" si="69"/>
        <v>0</v>
      </c>
      <c r="AD319" s="321">
        <f t="shared" si="70"/>
        <v>0</v>
      </c>
      <c r="AE319" s="321">
        <f t="shared" si="71"/>
        <v>0</v>
      </c>
      <c r="AF319" s="319">
        <f t="shared" si="72"/>
        <v>0</v>
      </c>
      <c r="AG319" s="322">
        <f t="shared" si="73"/>
        <v>0</v>
      </c>
      <c r="AH319" s="323">
        <f t="shared" si="74"/>
        <v>0</v>
      </c>
      <c r="AI319" s="323">
        <f t="shared" si="64"/>
        <v>0</v>
      </c>
      <c r="AJ319" s="311"/>
      <c r="AK319" s="25"/>
      <c r="AL319" s="25"/>
      <c r="AM319" s="21"/>
      <c r="AN319" s="21"/>
      <c r="AO319" s="21"/>
      <c r="AP319" s="21"/>
      <c r="AQ319" s="21"/>
      <c r="AR319" s="21"/>
      <c r="AS319" s="21"/>
      <c r="AT319" s="21"/>
    </row>
    <row r="320" spans="2:46" x14ac:dyDescent="0.3">
      <c r="B320" s="76"/>
      <c r="C320" s="76"/>
      <c r="D320" s="301">
        <v>301</v>
      </c>
      <c r="E320" s="415"/>
      <c r="F320" s="313"/>
      <c r="G320" s="302"/>
      <c r="H320" s="302"/>
      <c r="I320" s="302"/>
      <c r="J320" s="314"/>
      <c r="K320" s="302" t="s">
        <v>47</v>
      </c>
      <c r="L320" s="315"/>
      <c r="M320" s="304" t="str">
        <f t="shared" si="60"/>
        <v/>
      </c>
      <c r="N320" s="315" t="s">
        <v>67</v>
      </c>
      <c r="O320" s="316"/>
      <c r="P320" s="316"/>
      <c r="Q320" s="317"/>
      <c r="R320" s="317"/>
      <c r="S320" s="304">
        <f t="shared" si="65"/>
        <v>0</v>
      </c>
      <c r="T320" s="315"/>
      <c r="U320" s="304">
        <f t="shared" si="66"/>
        <v>0</v>
      </c>
      <c r="V320" s="318">
        <f t="shared" si="61"/>
        <v>0</v>
      </c>
      <c r="W320" s="305"/>
      <c r="X320" s="311"/>
      <c r="Y320" s="311" t="str">
        <f t="shared" si="62"/>
        <v>intern personeel</v>
      </c>
      <c r="Z320" s="311">
        <f t="shared" si="63"/>
        <v>0</v>
      </c>
      <c r="AA320" s="319">
        <f t="shared" si="67"/>
        <v>0</v>
      </c>
      <c r="AB320" s="320">
        <f t="shared" si="68"/>
        <v>0</v>
      </c>
      <c r="AC320" s="320">
        <f t="shared" si="69"/>
        <v>0</v>
      </c>
      <c r="AD320" s="321">
        <f t="shared" si="70"/>
        <v>0</v>
      </c>
      <c r="AE320" s="321">
        <f t="shared" si="71"/>
        <v>0</v>
      </c>
      <c r="AF320" s="319">
        <f t="shared" si="72"/>
        <v>0</v>
      </c>
      <c r="AG320" s="322">
        <f t="shared" si="73"/>
        <v>0</v>
      </c>
      <c r="AH320" s="323">
        <f t="shared" si="74"/>
        <v>0</v>
      </c>
      <c r="AI320" s="323">
        <f t="shared" si="64"/>
        <v>0</v>
      </c>
      <c r="AJ320" s="311"/>
      <c r="AK320" s="25"/>
      <c r="AL320" s="25"/>
      <c r="AM320" s="21"/>
      <c r="AN320" s="21"/>
      <c r="AO320" s="21"/>
      <c r="AP320" s="21"/>
      <c r="AQ320" s="21"/>
      <c r="AR320" s="21"/>
      <c r="AS320" s="21"/>
      <c r="AT320" s="21"/>
    </row>
    <row r="321" spans="2:46" x14ac:dyDescent="0.3">
      <c r="B321" s="76"/>
      <c r="C321" s="76"/>
      <c r="D321" s="301">
        <v>302</v>
      </c>
      <c r="E321" s="415"/>
      <c r="F321" s="313"/>
      <c r="G321" s="302"/>
      <c r="H321" s="302"/>
      <c r="I321" s="302"/>
      <c r="J321" s="314"/>
      <c r="K321" s="302" t="s">
        <v>47</v>
      </c>
      <c r="L321" s="315"/>
      <c r="M321" s="304" t="str">
        <f t="shared" si="60"/>
        <v/>
      </c>
      <c r="N321" s="315" t="s">
        <v>67</v>
      </c>
      <c r="O321" s="316"/>
      <c r="P321" s="316"/>
      <c r="Q321" s="317"/>
      <c r="R321" s="317"/>
      <c r="S321" s="304">
        <f t="shared" si="65"/>
        <v>0</v>
      </c>
      <c r="T321" s="315"/>
      <c r="U321" s="304">
        <f t="shared" si="66"/>
        <v>0</v>
      </c>
      <c r="V321" s="318">
        <f t="shared" si="61"/>
        <v>0</v>
      </c>
      <c r="W321" s="305"/>
      <c r="X321" s="311"/>
      <c r="Y321" s="311" t="str">
        <f t="shared" si="62"/>
        <v>intern personeel</v>
      </c>
      <c r="Z321" s="311">
        <f t="shared" si="63"/>
        <v>0</v>
      </c>
      <c r="AA321" s="319">
        <f t="shared" si="67"/>
        <v>0</v>
      </c>
      <c r="AB321" s="320">
        <f t="shared" si="68"/>
        <v>0</v>
      </c>
      <c r="AC321" s="320">
        <f t="shared" si="69"/>
        <v>0</v>
      </c>
      <c r="AD321" s="321">
        <f t="shared" si="70"/>
        <v>0</v>
      </c>
      <c r="AE321" s="321">
        <f t="shared" si="71"/>
        <v>0</v>
      </c>
      <c r="AF321" s="319">
        <f t="shared" si="72"/>
        <v>0</v>
      </c>
      <c r="AG321" s="322">
        <f t="shared" si="73"/>
        <v>0</v>
      </c>
      <c r="AH321" s="323">
        <f t="shared" si="74"/>
        <v>0</v>
      </c>
      <c r="AI321" s="323">
        <f t="shared" si="64"/>
        <v>0</v>
      </c>
      <c r="AJ321" s="311"/>
      <c r="AK321" s="25"/>
      <c r="AL321" s="25"/>
      <c r="AM321" s="21"/>
      <c r="AN321" s="21"/>
      <c r="AO321" s="21"/>
      <c r="AP321" s="21"/>
      <c r="AQ321" s="21"/>
      <c r="AR321" s="21"/>
      <c r="AS321" s="21"/>
      <c r="AT321" s="21"/>
    </row>
    <row r="322" spans="2:46" x14ac:dyDescent="0.3">
      <c r="B322" s="76"/>
      <c r="C322" s="76"/>
      <c r="D322" s="301">
        <v>303</v>
      </c>
      <c r="E322" s="415"/>
      <c r="F322" s="313"/>
      <c r="G322" s="302"/>
      <c r="H322" s="302"/>
      <c r="I322" s="302"/>
      <c r="J322" s="314"/>
      <c r="K322" s="302" t="s">
        <v>47</v>
      </c>
      <c r="L322" s="315"/>
      <c r="M322" s="304" t="str">
        <f t="shared" si="60"/>
        <v/>
      </c>
      <c r="N322" s="315" t="s">
        <v>67</v>
      </c>
      <c r="O322" s="316"/>
      <c r="P322" s="316"/>
      <c r="Q322" s="317"/>
      <c r="R322" s="317"/>
      <c r="S322" s="304">
        <f t="shared" si="65"/>
        <v>0</v>
      </c>
      <c r="T322" s="315"/>
      <c r="U322" s="304">
        <f t="shared" si="66"/>
        <v>0</v>
      </c>
      <c r="V322" s="318">
        <f t="shared" si="61"/>
        <v>0</v>
      </c>
      <c r="W322" s="305"/>
      <c r="X322" s="311"/>
      <c r="Y322" s="311" t="str">
        <f t="shared" si="62"/>
        <v>intern personeel</v>
      </c>
      <c r="Z322" s="311">
        <f t="shared" si="63"/>
        <v>0</v>
      </c>
      <c r="AA322" s="319">
        <f t="shared" si="67"/>
        <v>0</v>
      </c>
      <c r="AB322" s="320">
        <f t="shared" si="68"/>
        <v>0</v>
      </c>
      <c r="AC322" s="320">
        <f t="shared" si="69"/>
        <v>0</v>
      </c>
      <c r="AD322" s="321">
        <f t="shared" si="70"/>
        <v>0</v>
      </c>
      <c r="AE322" s="321">
        <f t="shared" si="71"/>
        <v>0</v>
      </c>
      <c r="AF322" s="319">
        <f t="shared" si="72"/>
        <v>0</v>
      </c>
      <c r="AG322" s="322">
        <f t="shared" si="73"/>
        <v>0</v>
      </c>
      <c r="AH322" s="323">
        <f t="shared" si="74"/>
        <v>0</v>
      </c>
      <c r="AI322" s="323">
        <f t="shared" si="64"/>
        <v>0</v>
      </c>
      <c r="AJ322" s="311"/>
      <c r="AK322" s="25"/>
      <c r="AL322" s="25"/>
      <c r="AM322" s="21"/>
      <c r="AN322" s="21"/>
      <c r="AO322" s="21"/>
      <c r="AP322" s="21"/>
      <c r="AQ322" s="21"/>
      <c r="AR322" s="21"/>
      <c r="AS322" s="21"/>
      <c r="AT322" s="21"/>
    </row>
    <row r="323" spans="2:46" x14ac:dyDescent="0.3">
      <c r="B323" s="76"/>
      <c r="C323" s="76"/>
      <c r="D323" s="301">
        <v>304</v>
      </c>
      <c r="E323" s="415"/>
      <c r="F323" s="313"/>
      <c r="G323" s="302"/>
      <c r="H323" s="302"/>
      <c r="I323" s="302"/>
      <c r="J323" s="314"/>
      <c r="K323" s="302" t="s">
        <v>47</v>
      </c>
      <c r="L323" s="315"/>
      <c r="M323" s="304" t="str">
        <f t="shared" si="60"/>
        <v/>
      </c>
      <c r="N323" s="315" t="s">
        <v>67</v>
      </c>
      <c r="O323" s="316"/>
      <c r="P323" s="316"/>
      <c r="Q323" s="317"/>
      <c r="R323" s="317"/>
      <c r="S323" s="304">
        <f t="shared" si="65"/>
        <v>0</v>
      </c>
      <c r="T323" s="315"/>
      <c r="U323" s="304">
        <f t="shared" si="66"/>
        <v>0</v>
      </c>
      <c r="V323" s="318">
        <f t="shared" si="61"/>
        <v>0</v>
      </c>
      <c r="W323" s="305"/>
      <c r="X323" s="311"/>
      <c r="Y323" s="311" t="str">
        <f t="shared" si="62"/>
        <v>intern personeel</v>
      </c>
      <c r="Z323" s="311">
        <f t="shared" si="63"/>
        <v>0</v>
      </c>
      <c r="AA323" s="319">
        <f t="shared" si="67"/>
        <v>0</v>
      </c>
      <c r="AB323" s="320">
        <f t="shared" si="68"/>
        <v>0</v>
      </c>
      <c r="AC323" s="320">
        <f t="shared" si="69"/>
        <v>0</v>
      </c>
      <c r="AD323" s="321">
        <f t="shared" si="70"/>
        <v>0</v>
      </c>
      <c r="AE323" s="321">
        <f t="shared" si="71"/>
        <v>0</v>
      </c>
      <c r="AF323" s="319">
        <f t="shared" si="72"/>
        <v>0</v>
      </c>
      <c r="AG323" s="322">
        <f t="shared" si="73"/>
        <v>0</v>
      </c>
      <c r="AH323" s="323">
        <f t="shared" si="74"/>
        <v>0</v>
      </c>
      <c r="AI323" s="323">
        <f t="shared" si="64"/>
        <v>0</v>
      </c>
      <c r="AJ323" s="311"/>
      <c r="AK323" s="25"/>
      <c r="AL323" s="25"/>
      <c r="AM323" s="21"/>
      <c r="AN323" s="21"/>
      <c r="AO323" s="21"/>
      <c r="AP323" s="21"/>
      <c r="AQ323" s="21"/>
      <c r="AR323" s="21"/>
      <c r="AS323" s="21"/>
      <c r="AT323" s="21"/>
    </row>
    <row r="324" spans="2:46" x14ac:dyDescent="0.3">
      <c r="B324" s="76"/>
      <c r="C324" s="76"/>
      <c r="D324" s="301">
        <v>305</v>
      </c>
      <c r="E324" s="415"/>
      <c r="F324" s="313"/>
      <c r="G324" s="302"/>
      <c r="H324" s="302"/>
      <c r="I324" s="302"/>
      <c r="J324" s="314"/>
      <c r="K324" s="302" t="s">
        <v>47</v>
      </c>
      <c r="L324" s="315"/>
      <c r="M324" s="304" t="str">
        <f t="shared" si="60"/>
        <v/>
      </c>
      <c r="N324" s="315" t="s">
        <v>67</v>
      </c>
      <c r="O324" s="316"/>
      <c r="P324" s="316"/>
      <c r="Q324" s="317"/>
      <c r="R324" s="317"/>
      <c r="S324" s="304">
        <f t="shared" si="65"/>
        <v>0</v>
      </c>
      <c r="T324" s="315"/>
      <c r="U324" s="304">
        <f t="shared" si="66"/>
        <v>0</v>
      </c>
      <c r="V324" s="318">
        <f t="shared" si="61"/>
        <v>0</v>
      </c>
      <c r="W324" s="305"/>
      <c r="X324" s="311"/>
      <c r="Y324" s="311" t="str">
        <f t="shared" si="62"/>
        <v>intern personeel</v>
      </c>
      <c r="Z324" s="311">
        <f t="shared" si="63"/>
        <v>0</v>
      </c>
      <c r="AA324" s="319">
        <f t="shared" si="67"/>
        <v>0</v>
      </c>
      <c r="AB324" s="320">
        <f t="shared" si="68"/>
        <v>0</v>
      </c>
      <c r="AC324" s="320">
        <f t="shared" si="69"/>
        <v>0</v>
      </c>
      <c r="AD324" s="321">
        <f t="shared" si="70"/>
        <v>0</v>
      </c>
      <c r="AE324" s="321">
        <f t="shared" si="71"/>
        <v>0</v>
      </c>
      <c r="AF324" s="319">
        <f t="shared" si="72"/>
        <v>0</v>
      </c>
      <c r="AG324" s="322">
        <f t="shared" si="73"/>
        <v>0</v>
      </c>
      <c r="AH324" s="323">
        <f t="shared" si="74"/>
        <v>0</v>
      </c>
      <c r="AI324" s="323">
        <f t="shared" si="64"/>
        <v>0</v>
      </c>
      <c r="AJ324" s="311"/>
      <c r="AK324" s="25"/>
      <c r="AL324" s="25"/>
      <c r="AM324" s="21"/>
      <c r="AN324" s="21"/>
      <c r="AO324" s="21"/>
      <c r="AP324" s="21"/>
      <c r="AQ324" s="21"/>
      <c r="AR324" s="21"/>
      <c r="AS324" s="21"/>
      <c r="AT324" s="21"/>
    </row>
    <row r="325" spans="2:46" x14ac:dyDescent="0.3">
      <c r="B325" s="76"/>
      <c r="C325" s="76"/>
      <c r="D325" s="301">
        <v>306</v>
      </c>
      <c r="E325" s="415"/>
      <c r="F325" s="313"/>
      <c r="G325" s="302"/>
      <c r="H325" s="302"/>
      <c r="I325" s="302"/>
      <c r="J325" s="314"/>
      <c r="K325" s="302" t="s">
        <v>47</v>
      </c>
      <c r="L325" s="315"/>
      <c r="M325" s="304" t="str">
        <f t="shared" si="60"/>
        <v/>
      </c>
      <c r="N325" s="315" t="s">
        <v>67</v>
      </c>
      <c r="O325" s="316"/>
      <c r="P325" s="316"/>
      <c r="Q325" s="317"/>
      <c r="R325" s="317"/>
      <c r="S325" s="304">
        <f t="shared" si="65"/>
        <v>0</v>
      </c>
      <c r="T325" s="315"/>
      <c r="U325" s="304">
        <f t="shared" si="66"/>
        <v>0</v>
      </c>
      <c r="V325" s="318">
        <f t="shared" si="61"/>
        <v>0</v>
      </c>
      <c r="W325" s="305"/>
      <c r="X325" s="311"/>
      <c r="Y325" s="311" t="str">
        <f t="shared" si="62"/>
        <v>intern personeel</v>
      </c>
      <c r="Z325" s="311">
        <f t="shared" si="63"/>
        <v>0</v>
      </c>
      <c r="AA325" s="319">
        <f t="shared" si="67"/>
        <v>0</v>
      </c>
      <c r="AB325" s="320">
        <f t="shared" si="68"/>
        <v>0</v>
      </c>
      <c r="AC325" s="320">
        <f t="shared" si="69"/>
        <v>0</v>
      </c>
      <c r="AD325" s="321">
        <f t="shared" si="70"/>
        <v>0</v>
      </c>
      <c r="AE325" s="321">
        <f t="shared" si="71"/>
        <v>0</v>
      </c>
      <c r="AF325" s="319">
        <f t="shared" si="72"/>
        <v>0</v>
      </c>
      <c r="AG325" s="322">
        <f t="shared" si="73"/>
        <v>0</v>
      </c>
      <c r="AH325" s="323">
        <f t="shared" si="74"/>
        <v>0</v>
      </c>
      <c r="AI325" s="323">
        <f t="shared" si="64"/>
        <v>0</v>
      </c>
      <c r="AJ325" s="311"/>
      <c r="AK325" s="25"/>
      <c r="AL325" s="25"/>
      <c r="AM325" s="21"/>
      <c r="AN325" s="21"/>
      <c r="AO325" s="21"/>
      <c r="AP325" s="21"/>
      <c r="AQ325" s="21"/>
      <c r="AR325" s="21"/>
      <c r="AS325" s="21"/>
      <c r="AT325" s="21"/>
    </row>
    <row r="326" spans="2:46" x14ac:dyDescent="0.3">
      <c r="B326" s="76"/>
      <c r="C326" s="76"/>
      <c r="D326" s="301">
        <v>307</v>
      </c>
      <c r="E326" s="415"/>
      <c r="F326" s="313"/>
      <c r="G326" s="302"/>
      <c r="H326" s="302"/>
      <c r="I326" s="302"/>
      <c r="J326" s="314"/>
      <c r="K326" s="302" t="s">
        <v>47</v>
      </c>
      <c r="L326" s="315"/>
      <c r="M326" s="304" t="str">
        <f t="shared" si="60"/>
        <v/>
      </c>
      <c r="N326" s="315" t="s">
        <v>67</v>
      </c>
      <c r="O326" s="316"/>
      <c r="P326" s="316"/>
      <c r="Q326" s="317"/>
      <c r="R326" s="317"/>
      <c r="S326" s="304">
        <f t="shared" si="65"/>
        <v>0</v>
      </c>
      <c r="T326" s="315"/>
      <c r="U326" s="304">
        <f t="shared" si="66"/>
        <v>0</v>
      </c>
      <c r="V326" s="318">
        <f t="shared" si="61"/>
        <v>0</v>
      </c>
      <c r="W326" s="305"/>
      <c r="X326" s="311"/>
      <c r="Y326" s="311" t="str">
        <f t="shared" si="62"/>
        <v>intern personeel</v>
      </c>
      <c r="Z326" s="311">
        <f t="shared" si="63"/>
        <v>0</v>
      </c>
      <c r="AA326" s="319">
        <f t="shared" si="67"/>
        <v>0</v>
      </c>
      <c r="AB326" s="320">
        <f t="shared" si="68"/>
        <v>0</v>
      </c>
      <c r="AC326" s="320">
        <f t="shared" si="69"/>
        <v>0</v>
      </c>
      <c r="AD326" s="321">
        <f t="shared" si="70"/>
        <v>0</v>
      </c>
      <c r="AE326" s="321">
        <f t="shared" si="71"/>
        <v>0</v>
      </c>
      <c r="AF326" s="319">
        <f t="shared" si="72"/>
        <v>0</v>
      </c>
      <c r="AG326" s="322">
        <f t="shared" si="73"/>
        <v>0</v>
      </c>
      <c r="AH326" s="323">
        <f t="shared" si="74"/>
        <v>0</v>
      </c>
      <c r="AI326" s="323">
        <f t="shared" si="64"/>
        <v>0</v>
      </c>
      <c r="AJ326" s="311"/>
      <c r="AK326" s="25"/>
      <c r="AL326" s="25"/>
      <c r="AM326" s="21"/>
      <c r="AN326" s="21"/>
      <c r="AO326" s="21"/>
      <c r="AP326" s="21"/>
      <c r="AQ326" s="21"/>
      <c r="AR326" s="21"/>
      <c r="AS326" s="21"/>
      <c r="AT326" s="21"/>
    </row>
    <row r="327" spans="2:46" x14ac:dyDescent="0.3">
      <c r="B327" s="76"/>
      <c r="C327" s="76"/>
      <c r="D327" s="301">
        <v>308</v>
      </c>
      <c r="E327" s="415"/>
      <c r="F327" s="313"/>
      <c r="G327" s="302"/>
      <c r="H327" s="302"/>
      <c r="I327" s="302"/>
      <c r="J327" s="314"/>
      <c r="K327" s="302" t="s">
        <v>47</v>
      </c>
      <c r="L327" s="315"/>
      <c r="M327" s="304" t="str">
        <f t="shared" si="60"/>
        <v/>
      </c>
      <c r="N327" s="315" t="s">
        <v>67</v>
      </c>
      <c r="O327" s="316"/>
      <c r="P327" s="316"/>
      <c r="Q327" s="317"/>
      <c r="R327" s="317"/>
      <c r="S327" s="304">
        <f t="shared" si="65"/>
        <v>0</v>
      </c>
      <c r="T327" s="315"/>
      <c r="U327" s="304">
        <f t="shared" si="66"/>
        <v>0</v>
      </c>
      <c r="V327" s="318">
        <f t="shared" si="61"/>
        <v>0</v>
      </c>
      <c r="W327" s="305"/>
      <c r="X327" s="311"/>
      <c r="Y327" s="311" t="str">
        <f t="shared" si="62"/>
        <v>intern personeel</v>
      </c>
      <c r="Z327" s="311">
        <f t="shared" si="63"/>
        <v>0</v>
      </c>
      <c r="AA327" s="319">
        <f t="shared" si="67"/>
        <v>0</v>
      </c>
      <c r="AB327" s="320">
        <f t="shared" si="68"/>
        <v>0</v>
      </c>
      <c r="AC327" s="320">
        <f t="shared" si="69"/>
        <v>0</v>
      </c>
      <c r="AD327" s="321">
        <f t="shared" si="70"/>
        <v>0</v>
      </c>
      <c r="AE327" s="321">
        <f t="shared" si="71"/>
        <v>0</v>
      </c>
      <c r="AF327" s="319">
        <f t="shared" si="72"/>
        <v>0</v>
      </c>
      <c r="AG327" s="322">
        <f t="shared" si="73"/>
        <v>0</v>
      </c>
      <c r="AH327" s="323">
        <f t="shared" si="74"/>
        <v>0</v>
      </c>
      <c r="AI327" s="323">
        <f t="shared" si="64"/>
        <v>0</v>
      </c>
      <c r="AJ327" s="311"/>
      <c r="AK327" s="25"/>
      <c r="AL327" s="25"/>
      <c r="AM327" s="21"/>
      <c r="AN327" s="21"/>
      <c r="AO327" s="21"/>
      <c r="AP327" s="21"/>
      <c r="AQ327" s="21"/>
      <c r="AR327" s="21"/>
      <c r="AS327" s="21"/>
      <c r="AT327" s="21"/>
    </row>
    <row r="328" spans="2:46" x14ac:dyDescent="0.3">
      <c r="B328" s="76"/>
      <c r="C328" s="76"/>
      <c r="D328" s="301">
        <v>309</v>
      </c>
      <c r="E328" s="415"/>
      <c r="F328" s="313"/>
      <c r="G328" s="302"/>
      <c r="H328" s="302"/>
      <c r="I328" s="302"/>
      <c r="J328" s="314"/>
      <c r="K328" s="302" t="s">
        <v>47</v>
      </c>
      <c r="L328" s="315"/>
      <c r="M328" s="304" t="str">
        <f t="shared" si="60"/>
        <v/>
      </c>
      <c r="N328" s="315" t="s">
        <v>67</v>
      </c>
      <c r="O328" s="316"/>
      <c r="P328" s="316"/>
      <c r="Q328" s="317"/>
      <c r="R328" s="317"/>
      <c r="S328" s="304">
        <f t="shared" si="65"/>
        <v>0</v>
      </c>
      <c r="T328" s="315"/>
      <c r="U328" s="304">
        <f t="shared" si="66"/>
        <v>0</v>
      </c>
      <c r="V328" s="318">
        <f t="shared" si="61"/>
        <v>0</v>
      </c>
      <c r="W328" s="305"/>
      <c r="X328" s="311"/>
      <c r="Y328" s="311" t="str">
        <f t="shared" si="62"/>
        <v>intern personeel</v>
      </c>
      <c r="Z328" s="311">
        <f t="shared" si="63"/>
        <v>0</v>
      </c>
      <c r="AA328" s="319">
        <f t="shared" si="67"/>
        <v>0</v>
      </c>
      <c r="AB328" s="320">
        <f t="shared" si="68"/>
        <v>0</v>
      </c>
      <c r="AC328" s="320">
        <f t="shared" si="69"/>
        <v>0</v>
      </c>
      <c r="AD328" s="321">
        <f t="shared" si="70"/>
        <v>0</v>
      </c>
      <c r="AE328" s="321">
        <f t="shared" si="71"/>
        <v>0</v>
      </c>
      <c r="AF328" s="319">
        <f t="shared" si="72"/>
        <v>0</v>
      </c>
      <c r="AG328" s="322">
        <f t="shared" si="73"/>
        <v>0</v>
      </c>
      <c r="AH328" s="323">
        <f t="shared" si="74"/>
        <v>0</v>
      </c>
      <c r="AI328" s="323">
        <f t="shared" si="64"/>
        <v>0</v>
      </c>
      <c r="AJ328" s="311"/>
      <c r="AK328" s="25"/>
      <c r="AL328" s="25"/>
      <c r="AM328" s="21"/>
      <c r="AN328" s="21"/>
      <c r="AO328" s="21"/>
      <c r="AP328" s="21"/>
      <c r="AQ328" s="21"/>
      <c r="AR328" s="21"/>
      <c r="AS328" s="21"/>
      <c r="AT328" s="21"/>
    </row>
    <row r="329" spans="2:46" x14ac:dyDescent="0.3">
      <c r="B329" s="76"/>
      <c r="C329" s="76"/>
      <c r="D329" s="301">
        <v>310</v>
      </c>
      <c r="E329" s="415"/>
      <c r="F329" s="313"/>
      <c r="G329" s="302"/>
      <c r="H329" s="302"/>
      <c r="I329" s="302"/>
      <c r="J329" s="314"/>
      <c r="K329" s="302" t="s">
        <v>47</v>
      </c>
      <c r="L329" s="315"/>
      <c r="M329" s="304" t="str">
        <f t="shared" si="60"/>
        <v/>
      </c>
      <c r="N329" s="315" t="s">
        <v>67</v>
      </c>
      <c r="O329" s="316"/>
      <c r="P329" s="316"/>
      <c r="Q329" s="317"/>
      <c r="R329" s="317"/>
      <c r="S329" s="304">
        <f t="shared" si="65"/>
        <v>0</v>
      </c>
      <c r="T329" s="315"/>
      <c r="U329" s="304">
        <f t="shared" si="66"/>
        <v>0</v>
      </c>
      <c r="V329" s="318">
        <f t="shared" si="61"/>
        <v>0</v>
      </c>
      <c r="W329" s="305"/>
      <c r="X329" s="311"/>
      <c r="Y329" s="311" t="str">
        <f t="shared" si="62"/>
        <v>intern personeel</v>
      </c>
      <c r="Z329" s="311">
        <f t="shared" si="63"/>
        <v>0</v>
      </c>
      <c r="AA329" s="319">
        <f t="shared" si="67"/>
        <v>0</v>
      </c>
      <c r="AB329" s="320">
        <f t="shared" si="68"/>
        <v>0</v>
      </c>
      <c r="AC329" s="320">
        <f t="shared" si="69"/>
        <v>0</v>
      </c>
      <c r="AD329" s="321">
        <f t="shared" si="70"/>
        <v>0</v>
      </c>
      <c r="AE329" s="321">
        <f t="shared" si="71"/>
        <v>0</v>
      </c>
      <c r="AF329" s="319">
        <f t="shared" si="72"/>
        <v>0</v>
      </c>
      <c r="AG329" s="322">
        <f t="shared" si="73"/>
        <v>0</v>
      </c>
      <c r="AH329" s="323">
        <f t="shared" si="74"/>
        <v>0</v>
      </c>
      <c r="AI329" s="323">
        <f t="shared" si="64"/>
        <v>0</v>
      </c>
      <c r="AJ329" s="311"/>
      <c r="AK329" s="25"/>
      <c r="AL329" s="25"/>
      <c r="AM329" s="21"/>
      <c r="AN329" s="21"/>
      <c r="AO329" s="21"/>
      <c r="AP329" s="21"/>
      <c r="AQ329" s="21"/>
      <c r="AR329" s="21"/>
      <c r="AS329" s="21"/>
      <c r="AT329" s="21"/>
    </row>
    <row r="330" spans="2:46" x14ac:dyDescent="0.3">
      <c r="B330" s="76"/>
      <c r="C330" s="76"/>
      <c r="D330" s="301">
        <v>311</v>
      </c>
      <c r="E330" s="415"/>
      <c r="F330" s="313"/>
      <c r="G330" s="302"/>
      <c r="H330" s="302"/>
      <c r="I330" s="302"/>
      <c r="J330" s="314"/>
      <c r="K330" s="302" t="s">
        <v>47</v>
      </c>
      <c r="L330" s="315"/>
      <c r="M330" s="304" t="str">
        <f t="shared" si="60"/>
        <v/>
      </c>
      <c r="N330" s="315" t="s">
        <v>67</v>
      </c>
      <c r="O330" s="316"/>
      <c r="P330" s="316"/>
      <c r="Q330" s="317"/>
      <c r="R330" s="317"/>
      <c r="S330" s="304">
        <f t="shared" si="65"/>
        <v>0</v>
      </c>
      <c r="T330" s="315"/>
      <c r="U330" s="304">
        <f t="shared" si="66"/>
        <v>0</v>
      </c>
      <c r="V330" s="318">
        <f t="shared" si="61"/>
        <v>0</v>
      </c>
      <c r="W330" s="305"/>
      <c r="X330" s="311"/>
      <c r="Y330" s="311" t="str">
        <f t="shared" si="62"/>
        <v>intern personeel</v>
      </c>
      <c r="Z330" s="311">
        <f t="shared" si="63"/>
        <v>0</v>
      </c>
      <c r="AA330" s="319">
        <f t="shared" si="67"/>
        <v>0</v>
      </c>
      <c r="AB330" s="320">
        <f t="shared" si="68"/>
        <v>0</v>
      </c>
      <c r="AC330" s="320">
        <f t="shared" si="69"/>
        <v>0</v>
      </c>
      <c r="AD330" s="321">
        <f t="shared" si="70"/>
        <v>0</v>
      </c>
      <c r="AE330" s="321">
        <f t="shared" si="71"/>
        <v>0</v>
      </c>
      <c r="AF330" s="319">
        <f t="shared" si="72"/>
        <v>0</v>
      </c>
      <c r="AG330" s="322">
        <f t="shared" si="73"/>
        <v>0</v>
      </c>
      <c r="AH330" s="323">
        <f t="shared" si="74"/>
        <v>0</v>
      </c>
      <c r="AI330" s="323">
        <f t="shared" si="64"/>
        <v>0</v>
      </c>
      <c r="AJ330" s="311"/>
      <c r="AK330" s="25"/>
      <c r="AL330" s="25"/>
      <c r="AM330" s="21"/>
      <c r="AN330" s="21"/>
      <c r="AO330" s="21"/>
      <c r="AP330" s="21"/>
      <c r="AQ330" s="21"/>
      <c r="AR330" s="21"/>
      <c r="AS330" s="21"/>
      <c r="AT330" s="21"/>
    </row>
    <row r="331" spans="2:46" x14ac:dyDescent="0.3">
      <c r="B331" s="76"/>
      <c r="C331" s="76"/>
      <c r="D331" s="301">
        <v>312</v>
      </c>
      <c r="E331" s="415"/>
      <c r="F331" s="313"/>
      <c r="G331" s="302"/>
      <c r="H331" s="302"/>
      <c r="I331" s="302"/>
      <c r="J331" s="314"/>
      <c r="K331" s="302" t="s">
        <v>47</v>
      </c>
      <c r="L331" s="315"/>
      <c r="M331" s="304" t="str">
        <f t="shared" si="60"/>
        <v/>
      </c>
      <c r="N331" s="315" t="s">
        <v>67</v>
      </c>
      <c r="O331" s="316"/>
      <c r="P331" s="316"/>
      <c r="Q331" s="317"/>
      <c r="R331" s="317"/>
      <c r="S331" s="304">
        <f t="shared" si="65"/>
        <v>0</v>
      </c>
      <c r="T331" s="315"/>
      <c r="U331" s="304">
        <f t="shared" si="66"/>
        <v>0</v>
      </c>
      <c r="V331" s="318">
        <f t="shared" si="61"/>
        <v>0</v>
      </c>
      <c r="W331" s="305"/>
      <c r="X331" s="311"/>
      <c r="Y331" s="311" t="str">
        <f t="shared" si="62"/>
        <v>intern personeel</v>
      </c>
      <c r="Z331" s="311">
        <f t="shared" si="63"/>
        <v>0</v>
      </c>
      <c r="AA331" s="319">
        <f t="shared" si="67"/>
        <v>0</v>
      </c>
      <c r="AB331" s="320">
        <f t="shared" si="68"/>
        <v>0</v>
      </c>
      <c r="AC331" s="320">
        <f t="shared" si="69"/>
        <v>0</v>
      </c>
      <c r="AD331" s="321">
        <f t="shared" si="70"/>
        <v>0</v>
      </c>
      <c r="AE331" s="321">
        <f t="shared" si="71"/>
        <v>0</v>
      </c>
      <c r="AF331" s="319">
        <f t="shared" si="72"/>
        <v>0</v>
      </c>
      <c r="AG331" s="322">
        <f t="shared" si="73"/>
        <v>0</v>
      </c>
      <c r="AH331" s="323">
        <f t="shared" si="74"/>
        <v>0</v>
      </c>
      <c r="AI331" s="323">
        <f t="shared" si="64"/>
        <v>0</v>
      </c>
      <c r="AJ331" s="311"/>
      <c r="AK331" s="25"/>
      <c r="AL331" s="25"/>
      <c r="AM331" s="21"/>
      <c r="AN331" s="21"/>
      <c r="AO331" s="21"/>
      <c r="AP331" s="21"/>
      <c r="AQ331" s="21"/>
      <c r="AR331" s="21"/>
      <c r="AS331" s="21"/>
      <c r="AT331" s="21"/>
    </row>
    <row r="332" spans="2:46" x14ac:dyDescent="0.3">
      <c r="B332" s="76"/>
      <c r="C332" s="76"/>
      <c r="D332" s="301">
        <v>313</v>
      </c>
      <c r="E332" s="415"/>
      <c r="F332" s="313"/>
      <c r="G332" s="302"/>
      <c r="H332" s="302"/>
      <c r="I332" s="302"/>
      <c r="J332" s="314"/>
      <c r="K332" s="302" t="s">
        <v>47</v>
      </c>
      <c r="L332" s="315"/>
      <c r="M332" s="304" t="str">
        <f t="shared" si="60"/>
        <v/>
      </c>
      <c r="N332" s="315" t="s">
        <v>67</v>
      </c>
      <c r="O332" s="316"/>
      <c r="P332" s="316"/>
      <c r="Q332" s="317"/>
      <c r="R332" s="317"/>
      <c r="S332" s="304">
        <f t="shared" si="65"/>
        <v>0</v>
      </c>
      <c r="T332" s="315"/>
      <c r="U332" s="304">
        <f t="shared" si="66"/>
        <v>0</v>
      </c>
      <c r="V332" s="318">
        <f t="shared" si="61"/>
        <v>0</v>
      </c>
      <c r="W332" s="305"/>
      <c r="X332" s="311"/>
      <c r="Y332" s="311" t="str">
        <f t="shared" si="62"/>
        <v>intern personeel</v>
      </c>
      <c r="Z332" s="311">
        <f t="shared" si="63"/>
        <v>0</v>
      </c>
      <c r="AA332" s="319">
        <f t="shared" si="67"/>
        <v>0</v>
      </c>
      <c r="AB332" s="320">
        <f t="shared" si="68"/>
        <v>0</v>
      </c>
      <c r="AC332" s="320">
        <f t="shared" si="69"/>
        <v>0</v>
      </c>
      <c r="AD332" s="321">
        <f t="shared" si="70"/>
        <v>0</v>
      </c>
      <c r="AE332" s="321">
        <f t="shared" si="71"/>
        <v>0</v>
      </c>
      <c r="AF332" s="319">
        <f t="shared" si="72"/>
        <v>0</v>
      </c>
      <c r="AG332" s="322">
        <f t="shared" si="73"/>
        <v>0</v>
      </c>
      <c r="AH332" s="323">
        <f t="shared" si="74"/>
        <v>0</v>
      </c>
      <c r="AI332" s="323">
        <f t="shared" si="64"/>
        <v>0</v>
      </c>
      <c r="AJ332" s="311"/>
      <c r="AK332" s="25"/>
      <c r="AL332" s="25"/>
      <c r="AM332" s="21"/>
      <c r="AN332" s="21"/>
      <c r="AO332" s="21"/>
      <c r="AP332" s="21"/>
      <c r="AQ332" s="21"/>
      <c r="AR332" s="21"/>
      <c r="AS332" s="21"/>
      <c r="AT332" s="21"/>
    </row>
    <row r="333" spans="2:46" x14ac:dyDescent="0.3">
      <c r="B333" s="76"/>
      <c r="C333" s="76"/>
      <c r="D333" s="301">
        <v>314</v>
      </c>
      <c r="E333" s="415"/>
      <c r="F333" s="313"/>
      <c r="G333" s="302"/>
      <c r="H333" s="302"/>
      <c r="I333" s="302"/>
      <c r="J333" s="314"/>
      <c r="K333" s="302" t="s">
        <v>47</v>
      </c>
      <c r="L333" s="315"/>
      <c r="M333" s="304" t="str">
        <f t="shared" si="60"/>
        <v/>
      </c>
      <c r="N333" s="315" t="s">
        <v>67</v>
      </c>
      <c r="O333" s="316"/>
      <c r="P333" s="316"/>
      <c r="Q333" s="317"/>
      <c r="R333" s="317"/>
      <c r="S333" s="304">
        <f t="shared" si="65"/>
        <v>0</v>
      </c>
      <c r="T333" s="315"/>
      <c r="U333" s="304">
        <f t="shared" si="66"/>
        <v>0</v>
      </c>
      <c r="V333" s="318">
        <f t="shared" si="61"/>
        <v>0</v>
      </c>
      <c r="W333" s="305"/>
      <c r="X333" s="311"/>
      <c r="Y333" s="311" t="str">
        <f t="shared" si="62"/>
        <v>intern personeel</v>
      </c>
      <c r="Z333" s="311">
        <f t="shared" si="63"/>
        <v>0</v>
      </c>
      <c r="AA333" s="319">
        <f t="shared" si="67"/>
        <v>0</v>
      </c>
      <c r="AB333" s="320">
        <f t="shared" si="68"/>
        <v>0</v>
      </c>
      <c r="AC333" s="320">
        <f t="shared" si="69"/>
        <v>0</v>
      </c>
      <c r="AD333" s="321">
        <f t="shared" si="70"/>
        <v>0</v>
      </c>
      <c r="AE333" s="321">
        <f t="shared" si="71"/>
        <v>0</v>
      </c>
      <c r="AF333" s="319">
        <f t="shared" si="72"/>
        <v>0</v>
      </c>
      <c r="AG333" s="322">
        <f t="shared" si="73"/>
        <v>0</v>
      </c>
      <c r="AH333" s="323">
        <f t="shared" si="74"/>
        <v>0</v>
      </c>
      <c r="AI333" s="323">
        <f t="shared" si="64"/>
        <v>0</v>
      </c>
      <c r="AJ333" s="311"/>
      <c r="AK333" s="25"/>
      <c r="AL333" s="25"/>
      <c r="AM333" s="21"/>
      <c r="AN333" s="21"/>
      <c r="AO333" s="21"/>
      <c r="AP333" s="21"/>
      <c r="AQ333" s="21"/>
      <c r="AR333" s="21"/>
      <c r="AS333" s="21"/>
      <c r="AT333" s="21"/>
    </row>
    <row r="334" spans="2:46" x14ac:dyDescent="0.3">
      <c r="B334" s="76"/>
      <c r="C334" s="76"/>
      <c r="D334" s="301">
        <v>315</v>
      </c>
      <c r="E334" s="415"/>
      <c r="F334" s="313"/>
      <c r="G334" s="302"/>
      <c r="H334" s="302"/>
      <c r="I334" s="302"/>
      <c r="J334" s="314"/>
      <c r="K334" s="302" t="s">
        <v>47</v>
      </c>
      <c r="L334" s="315"/>
      <c r="M334" s="304" t="str">
        <f t="shared" si="60"/>
        <v/>
      </c>
      <c r="N334" s="315" t="s">
        <v>67</v>
      </c>
      <c r="O334" s="316"/>
      <c r="P334" s="316"/>
      <c r="Q334" s="317"/>
      <c r="R334" s="317"/>
      <c r="S334" s="304">
        <f t="shared" si="65"/>
        <v>0</v>
      </c>
      <c r="T334" s="315"/>
      <c r="U334" s="304">
        <f t="shared" si="66"/>
        <v>0</v>
      </c>
      <c r="V334" s="318">
        <f t="shared" si="61"/>
        <v>0</v>
      </c>
      <c r="W334" s="305"/>
      <c r="X334" s="311"/>
      <c r="Y334" s="311" t="str">
        <f t="shared" si="62"/>
        <v>intern personeel</v>
      </c>
      <c r="Z334" s="311">
        <f t="shared" si="63"/>
        <v>0</v>
      </c>
      <c r="AA334" s="319">
        <f t="shared" si="67"/>
        <v>0</v>
      </c>
      <c r="AB334" s="320">
        <f t="shared" si="68"/>
        <v>0</v>
      </c>
      <c r="AC334" s="320">
        <f t="shared" si="69"/>
        <v>0</v>
      </c>
      <c r="AD334" s="321">
        <f t="shared" si="70"/>
        <v>0</v>
      </c>
      <c r="AE334" s="321">
        <f t="shared" si="71"/>
        <v>0</v>
      </c>
      <c r="AF334" s="319">
        <f t="shared" si="72"/>
        <v>0</v>
      </c>
      <c r="AG334" s="322">
        <f t="shared" si="73"/>
        <v>0</v>
      </c>
      <c r="AH334" s="323">
        <f t="shared" si="74"/>
        <v>0</v>
      </c>
      <c r="AI334" s="323">
        <f t="shared" si="64"/>
        <v>0</v>
      </c>
      <c r="AJ334" s="311"/>
      <c r="AK334" s="25"/>
      <c r="AL334" s="25"/>
      <c r="AM334" s="21"/>
      <c r="AN334" s="21"/>
      <c r="AO334" s="21"/>
      <c r="AP334" s="21"/>
      <c r="AQ334" s="21"/>
      <c r="AR334" s="21"/>
      <c r="AS334" s="21"/>
      <c r="AT334" s="21"/>
    </row>
    <row r="335" spans="2:46" x14ac:dyDescent="0.3">
      <c r="B335" s="76"/>
      <c r="C335" s="76"/>
      <c r="D335" s="301">
        <v>316</v>
      </c>
      <c r="E335" s="415"/>
      <c r="F335" s="313"/>
      <c r="G335" s="302"/>
      <c r="H335" s="302"/>
      <c r="I335" s="302"/>
      <c r="J335" s="314"/>
      <c r="K335" s="302" t="s">
        <v>47</v>
      </c>
      <c r="L335" s="315"/>
      <c r="M335" s="304" t="str">
        <f t="shared" si="60"/>
        <v/>
      </c>
      <c r="N335" s="315" t="s">
        <v>67</v>
      </c>
      <c r="O335" s="316"/>
      <c r="P335" s="316"/>
      <c r="Q335" s="317"/>
      <c r="R335" s="317"/>
      <c r="S335" s="304">
        <f t="shared" si="65"/>
        <v>0</v>
      </c>
      <c r="T335" s="315"/>
      <c r="U335" s="304">
        <f t="shared" si="66"/>
        <v>0</v>
      </c>
      <c r="V335" s="318">
        <f t="shared" si="61"/>
        <v>0</v>
      </c>
      <c r="W335" s="305"/>
      <c r="X335" s="311"/>
      <c r="Y335" s="311" t="str">
        <f t="shared" si="62"/>
        <v>intern personeel</v>
      </c>
      <c r="Z335" s="311">
        <f t="shared" si="63"/>
        <v>0</v>
      </c>
      <c r="AA335" s="319">
        <f t="shared" si="67"/>
        <v>0</v>
      </c>
      <c r="AB335" s="320">
        <f t="shared" si="68"/>
        <v>0</v>
      </c>
      <c r="AC335" s="320">
        <f t="shared" si="69"/>
        <v>0</v>
      </c>
      <c r="AD335" s="321">
        <f t="shared" si="70"/>
        <v>0</v>
      </c>
      <c r="AE335" s="321">
        <f t="shared" si="71"/>
        <v>0</v>
      </c>
      <c r="AF335" s="319">
        <f t="shared" si="72"/>
        <v>0</v>
      </c>
      <c r="AG335" s="322">
        <f t="shared" si="73"/>
        <v>0</v>
      </c>
      <c r="AH335" s="323">
        <f t="shared" si="74"/>
        <v>0</v>
      </c>
      <c r="AI335" s="323">
        <f t="shared" si="64"/>
        <v>0</v>
      </c>
      <c r="AJ335" s="311"/>
      <c r="AK335" s="25"/>
      <c r="AL335" s="25"/>
      <c r="AM335" s="21"/>
      <c r="AN335" s="21"/>
      <c r="AO335" s="21"/>
      <c r="AP335" s="21"/>
      <c r="AQ335" s="21"/>
      <c r="AR335" s="21"/>
      <c r="AS335" s="21"/>
      <c r="AT335" s="21"/>
    </row>
    <row r="336" spans="2:46" x14ac:dyDescent="0.3">
      <c r="B336" s="76"/>
      <c r="C336" s="76"/>
      <c r="D336" s="301">
        <v>317</v>
      </c>
      <c r="E336" s="415"/>
      <c r="F336" s="313"/>
      <c r="G336" s="302"/>
      <c r="H336" s="302"/>
      <c r="I336" s="302"/>
      <c r="J336" s="314"/>
      <c r="K336" s="302" t="s">
        <v>47</v>
      </c>
      <c r="L336" s="315"/>
      <c r="M336" s="304" t="str">
        <f t="shared" si="60"/>
        <v/>
      </c>
      <c r="N336" s="315" t="s">
        <v>67</v>
      </c>
      <c r="O336" s="316"/>
      <c r="P336" s="316"/>
      <c r="Q336" s="317"/>
      <c r="R336" s="317"/>
      <c r="S336" s="304">
        <f t="shared" si="65"/>
        <v>0</v>
      </c>
      <c r="T336" s="315"/>
      <c r="U336" s="304">
        <f t="shared" si="66"/>
        <v>0</v>
      </c>
      <c r="V336" s="318">
        <f t="shared" si="61"/>
        <v>0</v>
      </c>
      <c r="W336" s="305"/>
      <c r="X336" s="311"/>
      <c r="Y336" s="311" t="str">
        <f t="shared" si="62"/>
        <v>intern personeel</v>
      </c>
      <c r="Z336" s="311">
        <f t="shared" si="63"/>
        <v>0</v>
      </c>
      <c r="AA336" s="319">
        <f t="shared" si="67"/>
        <v>0</v>
      </c>
      <c r="AB336" s="320">
        <f t="shared" si="68"/>
        <v>0</v>
      </c>
      <c r="AC336" s="320">
        <f t="shared" si="69"/>
        <v>0</v>
      </c>
      <c r="AD336" s="321">
        <f t="shared" si="70"/>
        <v>0</v>
      </c>
      <c r="AE336" s="321">
        <f t="shared" si="71"/>
        <v>0</v>
      </c>
      <c r="AF336" s="319">
        <f t="shared" si="72"/>
        <v>0</v>
      </c>
      <c r="AG336" s="322">
        <f t="shared" si="73"/>
        <v>0</v>
      </c>
      <c r="AH336" s="323">
        <f t="shared" si="74"/>
        <v>0</v>
      </c>
      <c r="AI336" s="323">
        <f t="shared" si="64"/>
        <v>0</v>
      </c>
      <c r="AJ336" s="311"/>
      <c r="AK336" s="25"/>
      <c r="AL336" s="25"/>
      <c r="AM336" s="21"/>
      <c r="AN336" s="21"/>
      <c r="AO336" s="21"/>
      <c r="AP336" s="21"/>
      <c r="AQ336" s="21"/>
      <c r="AR336" s="21"/>
      <c r="AS336" s="21"/>
      <c r="AT336" s="21"/>
    </row>
    <row r="337" spans="2:46" x14ac:dyDescent="0.3">
      <c r="B337" s="76"/>
      <c r="C337" s="76"/>
      <c r="D337" s="301">
        <v>318</v>
      </c>
      <c r="E337" s="415"/>
      <c r="F337" s="313"/>
      <c r="G337" s="302"/>
      <c r="H337" s="302"/>
      <c r="I337" s="302"/>
      <c r="J337" s="314"/>
      <c r="K337" s="302" t="s">
        <v>47</v>
      </c>
      <c r="L337" s="315"/>
      <c r="M337" s="304" t="str">
        <f t="shared" si="60"/>
        <v/>
      </c>
      <c r="N337" s="315" t="s">
        <v>67</v>
      </c>
      <c r="O337" s="316"/>
      <c r="P337" s="316"/>
      <c r="Q337" s="317"/>
      <c r="R337" s="317"/>
      <c r="S337" s="304">
        <f t="shared" si="65"/>
        <v>0</v>
      </c>
      <c r="T337" s="315"/>
      <c r="U337" s="304">
        <f t="shared" si="66"/>
        <v>0</v>
      </c>
      <c r="V337" s="318">
        <f t="shared" si="61"/>
        <v>0</v>
      </c>
      <c r="W337" s="305"/>
      <c r="X337" s="311"/>
      <c r="Y337" s="311" t="str">
        <f t="shared" si="62"/>
        <v>intern personeel</v>
      </c>
      <c r="Z337" s="311">
        <f t="shared" si="63"/>
        <v>0</v>
      </c>
      <c r="AA337" s="319">
        <f t="shared" si="67"/>
        <v>0</v>
      </c>
      <c r="AB337" s="320">
        <f t="shared" si="68"/>
        <v>0</v>
      </c>
      <c r="AC337" s="320">
        <f t="shared" si="69"/>
        <v>0</v>
      </c>
      <c r="AD337" s="321">
        <f t="shared" si="70"/>
        <v>0</v>
      </c>
      <c r="AE337" s="321">
        <f t="shared" si="71"/>
        <v>0</v>
      </c>
      <c r="AF337" s="319">
        <f t="shared" si="72"/>
        <v>0</v>
      </c>
      <c r="AG337" s="322">
        <f t="shared" si="73"/>
        <v>0</v>
      </c>
      <c r="AH337" s="323">
        <f t="shared" si="74"/>
        <v>0</v>
      </c>
      <c r="AI337" s="323">
        <f t="shared" si="64"/>
        <v>0</v>
      </c>
      <c r="AJ337" s="311"/>
      <c r="AK337" s="25"/>
      <c r="AL337" s="25"/>
      <c r="AM337" s="21"/>
      <c r="AN337" s="21"/>
      <c r="AO337" s="21"/>
      <c r="AP337" s="21"/>
      <c r="AQ337" s="21"/>
      <c r="AR337" s="21"/>
      <c r="AS337" s="21"/>
      <c r="AT337" s="21"/>
    </row>
    <row r="338" spans="2:46" x14ac:dyDescent="0.3">
      <c r="B338" s="76"/>
      <c r="C338" s="76"/>
      <c r="D338" s="301">
        <v>319</v>
      </c>
      <c r="E338" s="415"/>
      <c r="F338" s="313"/>
      <c r="G338" s="302"/>
      <c r="H338" s="302"/>
      <c r="I338" s="302"/>
      <c r="J338" s="314"/>
      <c r="K338" s="302" t="s">
        <v>47</v>
      </c>
      <c r="L338" s="315"/>
      <c r="M338" s="304" t="str">
        <f t="shared" si="60"/>
        <v/>
      </c>
      <c r="N338" s="315" t="s">
        <v>67</v>
      </c>
      <c r="O338" s="316"/>
      <c r="P338" s="316"/>
      <c r="Q338" s="317"/>
      <c r="R338" s="317"/>
      <c r="S338" s="304">
        <f t="shared" si="65"/>
        <v>0</v>
      </c>
      <c r="T338" s="315"/>
      <c r="U338" s="304">
        <f t="shared" si="66"/>
        <v>0</v>
      </c>
      <c r="V338" s="318">
        <f t="shared" si="61"/>
        <v>0</v>
      </c>
      <c r="W338" s="305"/>
      <c r="X338" s="311"/>
      <c r="Y338" s="311" t="str">
        <f t="shared" si="62"/>
        <v>intern personeel</v>
      </c>
      <c r="Z338" s="311">
        <f t="shared" si="63"/>
        <v>0</v>
      </c>
      <c r="AA338" s="319">
        <f t="shared" si="67"/>
        <v>0</v>
      </c>
      <c r="AB338" s="320">
        <f t="shared" si="68"/>
        <v>0</v>
      </c>
      <c r="AC338" s="320">
        <f t="shared" si="69"/>
        <v>0</v>
      </c>
      <c r="AD338" s="321">
        <f t="shared" si="70"/>
        <v>0</v>
      </c>
      <c r="AE338" s="321">
        <f t="shared" si="71"/>
        <v>0</v>
      </c>
      <c r="AF338" s="319">
        <f t="shared" si="72"/>
        <v>0</v>
      </c>
      <c r="AG338" s="322">
        <f t="shared" si="73"/>
        <v>0</v>
      </c>
      <c r="AH338" s="323">
        <f t="shared" si="74"/>
        <v>0</v>
      </c>
      <c r="AI338" s="323">
        <f t="shared" si="64"/>
        <v>0</v>
      </c>
      <c r="AJ338" s="311"/>
      <c r="AK338" s="25"/>
      <c r="AL338" s="25"/>
      <c r="AM338" s="21"/>
      <c r="AN338" s="21"/>
      <c r="AO338" s="21"/>
      <c r="AP338" s="21"/>
      <c r="AQ338" s="21"/>
      <c r="AR338" s="21"/>
      <c r="AS338" s="21"/>
      <c r="AT338" s="21"/>
    </row>
    <row r="339" spans="2:46" x14ac:dyDescent="0.3">
      <c r="B339" s="76"/>
      <c r="C339" s="76"/>
      <c r="D339" s="301">
        <v>320</v>
      </c>
      <c r="E339" s="415"/>
      <c r="F339" s="313"/>
      <c r="G339" s="302"/>
      <c r="H339" s="302"/>
      <c r="I339" s="302"/>
      <c r="J339" s="314"/>
      <c r="K339" s="302" t="s">
        <v>47</v>
      </c>
      <c r="L339" s="315"/>
      <c r="M339" s="304" t="str">
        <f t="shared" si="60"/>
        <v/>
      </c>
      <c r="N339" s="315" t="s">
        <v>67</v>
      </c>
      <c r="O339" s="316"/>
      <c r="P339" s="316"/>
      <c r="Q339" s="317"/>
      <c r="R339" s="317"/>
      <c r="S339" s="304">
        <f t="shared" si="65"/>
        <v>0</v>
      </c>
      <c r="T339" s="315"/>
      <c r="U339" s="304">
        <f t="shared" si="66"/>
        <v>0</v>
      </c>
      <c r="V339" s="318">
        <f t="shared" si="61"/>
        <v>0</v>
      </c>
      <c r="W339" s="305"/>
      <c r="X339" s="311"/>
      <c r="Y339" s="311" t="str">
        <f t="shared" si="62"/>
        <v>intern personeel</v>
      </c>
      <c r="Z339" s="311">
        <f t="shared" si="63"/>
        <v>0</v>
      </c>
      <c r="AA339" s="319">
        <f t="shared" si="67"/>
        <v>0</v>
      </c>
      <c r="AB339" s="320">
        <f t="shared" si="68"/>
        <v>0</v>
      </c>
      <c r="AC339" s="320">
        <f t="shared" si="69"/>
        <v>0</v>
      </c>
      <c r="AD339" s="321">
        <f t="shared" si="70"/>
        <v>0</v>
      </c>
      <c r="AE339" s="321">
        <f t="shared" si="71"/>
        <v>0</v>
      </c>
      <c r="AF339" s="319">
        <f t="shared" si="72"/>
        <v>0</v>
      </c>
      <c r="AG339" s="322">
        <f t="shared" si="73"/>
        <v>0</v>
      </c>
      <c r="AH339" s="323">
        <f t="shared" si="74"/>
        <v>0</v>
      </c>
      <c r="AI339" s="323">
        <f t="shared" si="64"/>
        <v>0</v>
      </c>
      <c r="AJ339" s="311"/>
      <c r="AK339" s="25"/>
      <c r="AL339" s="25"/>
      <c r="AM339" s="21"/>
      <c r="AN339" s="21"/>
      <c r="AO339" s="21"/>
      <c r="AP339" s="21"/>
      <c r="AQ339" s="21"/>
      <c r="AR339" s="21"/>
      <c r="AS339" s="21"/>
      <c r="AT339" s="21"/>
    </row>
    <row r="340" spans="2:46" x14ac:dyDescent="0.3">
      <c r="B340" s="76"/>
      <c r="C340" s="76"/>
      <c r="D340" s="301">
        <v>321</v>
      </c>
      <c r="E340" s="415"/>
      <c r="F340" s="313"/>
      <c r="G340" s="302"/>
      <c r="H340" s="302"/>
      <c r="I340" s="302"/>
      <c r="J340" s="314"/>
      <c r="K340" s="302" t="s">
        <v>47</v>
      </c>
      <c r="L340" s="315"/>
      <c r="M340" s="304" t="str">
        <f t="shared" ref="M340:M363" si="75">IF(K340="","",IF(L340="","",IF(K340="managementvennootschap",100,IF(K340="zelfstandige",IF(L340&gt;$Y$3,100,IF(L340&gt;=0,L340/1720)),IF(L340&gt;$Y$1,100,IF(L340&gt;=0,L340*0.012,""))))))</f>
        <v/>
      </c>
      <c r="N340" s="315" t="s">
        <v>67</v>
      </c>
      <c r="O340" s="316"/>
      <c r="P340" s="316"/>
      <c r="Q340" s="317"/>
      <c r="R340" s="317"/>
      <c r="S340" s="304">
        <f t="shared" si="65"/>
        <v>0</v>
      </c>
      <c r="T340" s="315"/>
      <c r="U340" s="304">
        <f t="shared" si="66"/>
        <v>0</v>
      </c>
      <c r="V340" s="318">
        <f t="shared" ref="V340:V363" si="76">IF(OR(K340="",L340=""),0,IF(U340&gt;0,M340*U340,0))</f>
        <v>0</v>
      </c>
      <c r="W340" s="305"/>
      <c r="X340" s="311"/>
      <c r="Y340" s="311" t="str">
        <f t="shared" ref="Y340:Y363" si="77">K340</f>
        <v>intern personeel</v>
      </c>
      <c r="Z340" s="311">
        <f t="shared" ref="Z340:Z363" si="78">L340</f>
        <v>0</v>
      </c>
      <c r="AA340" s="319">
        <f t="shared" si="67"/>
        <v>0</v>
      </c>
      <c r="AB340" s="320">
        <f t="shared" si="68"/>
        <v>0</v>
      </c>
      <c r="AC340" s="320">
        <f t="shared" si="69"/>
        <v>0</v>
      </c>
      <c r="AD340" s="321">
        <f t="shared" si="70"/>
        <v>0</v>
      </c>
      <c r="AE340" s="321">
        <f t="shared" si="71"/>
        <v>0</v>
      </c>
      <c r="AF340" s="319">
        <f t="shared" si="72"/>
        <v>0</v>
      </c>
      <c r="AG340" s="322">
        <f t="shared" si="73"/>
        <v>0</v>
      </c>
      <c r="AH340" s="323">
        <f t="shared" si="74"/>
        <v>0</v>
      </c>
      <c r="AI340" s="323">
        <f t="shared" ref="AI340:AI363" si="79">IF(OR(Y340="",Z340=""),0,IF(AH340&gt;0,AA340*AH340,0))</f>
        <v>0</v>
      </c>
      <c r="AJ340" s="311"/>
      <c r="AK340" s="25"/>
      <c r="AL340" s="25"/>
      <c r="AM340" s="21"/>
      <c r="AN340" s="21"/>
      <c r="AO340" s="21"/>
      <c r="AP340" s="21"/>
      <c r="AQ340" s="21"/>
      <c r="AR340" s="21"/>
      <c r="AS340" s="21"/>
      <c r="AT340" s="21"/>
    </row>
    <row r="341" spans="2:46" x14ac:dyDescent="0.3">
      <c r="B341" s="76"/>
      <c r="C341" s="76"/>
      <c r="D341" s="301">
        <v>322</v>
      </c>
      <c r="E341" s="415"/>
      <c r="F341" s="313"/>
      <c r="G341" s="302"/>
      <c r="H341" s="302"/>
      <c r="I341" s="302"/>
      <c r="J341" s="314"/>
      <c r="K341" s="302" t="s">
        <v>47</v>
      </c>
      <c r="L341" s="315"/>
      <c r="M341" s="304" t="str">
        <f t="shared" si="75"/>
        <v/>
      </c>
      <c r="N341" s="315" t="s">
        <v>67</v>
      </c>
      <c r="O341" s="316"/>
      <c r="P341" s="316"/>
      <c r="Q341" s="317"/>
      <c r="R341" s="317"/>
      <c r="S341" s="304">
        <f t="shared" ref="S341:S363" si="80">IF(OR(N341="nee",M341="",O341="",P341="",Q341="",R341=""),0,(DATEDIF(Q341,R341+1,"m")*1720/12+DATEDIF(Q341,R341+1,"md")*1720/365)*O341*P341)</f>
        <v>0</v>
      </c>
      <c r="T341" s="315"/>
      <c r="U341" s="304">
        <f t="shared" ref="U341:U363" si="81">IF(AND(S341="",T341=""),0,S341+T341)</f>
        <v>0</v>
      </c>
      <c r="V341" s="318">
        <f t="shared" si="76"/>
        <v>0</v>
      </c>
      <c r="W341" s="305"/>
      <c r="X341" s="311"/>
      <c r="Y341" s="311" t="str">
        <f t="shared" si="77"/>
        <v>intern personeel</v>
      </c>
      <c r="Z341" s="311">
        <f t="shared" si="78"/>
        <v>0</v>
      </c>
      <c r="AA341" s="319">
        <f t="shared" ref="AA341:AA363" si="82">IF(Y341="","",IF(Z341="","",IF(Y341="managementvennootschap",100,IF(Y341="zelfstandige",IF(Z341&gt;$Y$3,100,IF(Z341&gt;=0,Z341/1720)),IF(Z341&gt;$Y$1,100,IF(Z341&gt;=0,Z341*0.012,""))))))</f>
        <v>0</v>
      </c>
      <c r="AB341" s="320">
        <f t="shared" ref="AB341:AB363" si="83">O341</f>
        <v>0</v>
      </c>
      <c r="AC341" s="320">
        <f t="shared" ref="AC341:AC363" si="84">P341</f>
        <v>0</v>
      </c>
      <c r="AD341" s="321">
        <f t="shared" ref="AD341:AD363" si="85">Q341</f>
        <v>0</v>
      </c>
      <c r="AE341" s="321">
        <f t="shared" ref="AE341:AE363" si="86">R341</f>
        <v>0</v>
      </c>
      <c r="AF341" s="319">
        <f t="shared" ref="AF341:AF363" si="87">(DATEDIF(AD341,AE341+1,"m")*1720/12+DATEDIF(AD341,AE341+1,"md")*1720/365)*AB341*AC341</f>
        <v>0</v>
      </c>
      <c r="AG341" s="322">
        <f t="shared" ref="AG341:AG363" si="88">T341</f>
        <v>0</v>
      </c>
      <c r="AH341" s="323">
        <f t="shared" ref="AH341:AH363" si="89">AF341+AG341</f>
        <v>0</v>
      </c>
      <c r="AI341" s="323">
        <f t="shared" si="79"/>
        <v>0</v>
      </c>
      <c r="AJ341" s="311"/>
      <c r="AK341" s="25"/>
      <c r="AL341" s="25"/>
      <c r="AM341" s="21"/>
      <c r="AN341" s="21"/>
      <c r="AO341" s="21"/>
      <c r="AP341" s="21"/>
      <c r="AQ341" s="21"/>
      <c r="AR341" s="21"/>
      <c r="AS341" s="21"/>
      <c r="AT341" s="21"/>
    </row>
    <row r="342" spans="2:46" x14ac:dyDescent="0.3">
      <c r="B342" s="76"/>
      <c r="C342" s="76"/>
      <c r="D342" s="301">
        <v>323</v>
      </c>
      <c r="E342" s="415"/>
      <c r="F342" s="313"/>
      <c r="G342" s="302"/>
      <c r="H342" s="302"/>
      <c r="I342" s="302"/>
      <c r="J342" s="314"/>
      <c r="K342" s="302" t="s">
        <v>47</v>
      </c>
      <c r="L342" s="315"/>
      <c r="M342" s="304" t="str">
        <f t="shared" si="75"/>
        <v/>
      </c>
      <c r="N342" s="315" t="s">
        <v>67</v>
      </c>
      <c r="O342" s="316"/>
      <c r="P342" s="316"/>
      <c r="Q342" s="317"/>
      <c r="R342" s="317"/>
      <c r="S342" s="304">
        <f t="shared" si="80"/>
        <v>0</v>
      </c>
      <c r="T342" s="315"/>
      <c r="U342" s="304">
        <f t="shared" si="81"/>
        <v>0</v>
      </c>
      <c r="V342" s="318">
        <f t="shared" si="76"/>
        <v>0</v>
      </c>
      <c r="W342" s="305"/>
      <c r="X342" s="311"/>
      <c r="Y342" s="311" t="str">
        <f t="shared" si="77"/>
        <v>intern personeel</v>
      </c>
      <c r="Z342" s="311">
        <f t="shared" si="78"/>
        <v>0</v>
      </c>
      <c r="AA342" s="319">
        <f t="shared" si="82"/>
        <v>0</v>
      </c>
      <c r="AB342" s="320">
        <f t="shared" si="83"/>
        <v>0</v>
      </c>
      <c r="AC342" s="320">
        <f t="shared" si="84"/>
        <v>0</v>
      </c>
      <c r="AD342" s="321">
        <f t="shared" si="85"/>
        <v>0</v>
      </c>
      <c r="AE342" s="321">
        <f t="shared" si="86"/>
        <v>0</v>
      </c>
      <c r="AF342" s="319">
        <f t="shared" si="87"/>
        <v>0</v>
      </c>
      <c r="AG342" s="322">
        <f t="shared" si="88"/>
        <v>0</v>
      </c>
      <c r="AH342" s="323">
        <f t="shared" si="89"/>
        <v>0</v>
      </c>
      <c r="AI342" s="323">
        <f t="shared" si="79"/>
        <v>0</v>
      </c>
      <c r="AJ342" s="311"/>
      <c r="AK342" s="25"/>
      <c r="AL342" s="25"/>
      <c r="AM342" s="21"/>
      <c r="AN342" s="21"/>
      <c r="AO342" s="21"/>
      <c r="AP342" s="21"/>
      <c r="AQ342" s="21"/>
      <c r="AR342" s="21"/>
      <c r="AS342" s="21"/>
      <c r="AT342" s="21"/>
    </row>
    <row r="343" spans="2:46" x14ac:dyDescent="0.3">
      <c r="B343" s="76"/>
      <c r="C343" s="76"/>
      <c r="D343" s="301">
        <v>324</v>
      </c>
      <c r="E343" s="415"/>
      <c r="F343" s="313"/>
      <c r="G343" s="302"/>
      <c r="H343" s="302"/>
      <c r="I343" s="302"/>
      <c r="J343" s="314"/>
      <c r="K343" s="302" t="s">
        <v>47</v>
      </c>
      <c r="L343" s="315"/>
      <c r="M343" s="304" t="str">
        <f t="shared" si="75"/>
        <v/>
      </c>
      <c r="N343" s="315" t="s">
        <v>67</v>
      </c>
      <c r="O343" s="316"/>
      <c r="P343" s="316"/>
      <c r="Q343" s="317"/>
      <c r="R343" s="317"/>
      <c r="S343" s="304">
        <f t="shared" si="80"/>
        <v>0</v>
      </c>
      <c r="T343" s="315"/>
      <c r="U343" s="304">
        <f t="shared" si="81"/>
        <v>0</v>
      </c>
      <c r="V343" s="318">
        <f t="shared" si="76"/>
        <v>0</v>
      </c>
      <c r="W343" s="305"/>
      <c r="X343" s="311"/>
      <c r="Y343" s="311" t="str">
        <f t="shared" si="77"/>
        <v>intern personeel</v>
      </c>
      <c r="Z343" s="311">
        <f t="shared" si="78"/>
        <v>0</v>
      </c>
      <c r="AA343" s="319">
        <f t="shared" si="82"/>
        <v>0</v>
      </c>
      <c r="AB343" s="320">
        <f t="shared" si="83"/>
        <v>0</v>
      </c>
      <c r="AC343" s="320">
        <f t="shared" si="84"/>
        <v>0</v>
      </c>
      <c r="AD343" s="321">
        <f t="shared" si="85"/>
        <v>0</v>
      </c>
      <c r="AE343" s="321">
        <f t="shared" si="86"/>
        <v>0</v>
      </c>
      <c r="AF343" s="319">
        <f t="shared" si="87"/>
        <v>0</v>
      </c>
      <c r="AG343" s="322">
        <f t="shared" si="88"/>
        <v>0</v>
      </c>
      <c r="AH343" s="323">
        <f t="shared" si="89"/>
        <v>0</v>
      </c>
      <c r="AI343" s="323">
        <f t="shared" si="79"/>
        <v>0</v>
      </c>
      <c r="AJ343" s="311"/>
      <c r="AK343" s="25"/>
      <c r="AL343" s="25"/>
      <c r="AM343" s="21"/>
      <c r="AN343" s="21"/>
      <c r="AO343" s="21"/>
      <c r="AP343" s="21"/>
      <c r="AQ343" s="21"/>
      <c r="AR343" s="21"/>
      <c r="AS343" s="21"/>
      <c r="AT343" s="21"/>
    </row>
    <row r="344" spans="2:46" x14ac:dyDescent="0.3">
      <c r="B344" s="76"/>
      <c r="C344" s="76"/>
      <c r="D344" s="301">
        <v>325</v>
      </c>
      <c r="E344" s="415"/>
      <c r="F344" s="313"/>
      <c r="G344" s="302"/>
      <c r="H344" s="302"/>
      <c r="I344" s="302"/>
      <c r="J344" s="314"/>
      <c r="K344" s="302" t="s">
        <v>47</v>
      </c>
      <c r="L344" s="315"/>
      <c r="M344" s="304" t="str">
        <f t="shared" si="75"/>
        <v/>
      </c>
      <c r="N344" s="315" t="s">
        <v>67</v>
      </c>
      <c r="O344" s="316"/>
      <c r="P344" s="316"/>
      <c r="Q344" s="317"/>
      <c r="R344" s="317"/>
      <c r="S344" s="304">
        <f t="shared" si="80"/>
        <v>0</v>
      </c>
      <c r="T344" s="315"/>
      <c r="U344" s="304">
        <f t="shared" si="81"/>
        <v>0</v>
      </c>
      <c r="V344" s="318">
        <f t="shared" si="76"/>
        <v>0</v>
      </c>
      <c r="W344" s="305"/>
      <c r="X344" s="311"/>
      <c r="Y344" s="311" t="str">
        <f t="shared" si="77"/>
        <v>intern personeel</v>
      </c>
      <c r="Z344" s="311">
        <f t="shared" si="78"/>
        <v>0</v>
      </c>
      <c r="AA344" s="319">
        <f t="shared" si="82"/>
        <v>0</v>
      </c>
      <c r="AB344" s="320">
        <f t="shared" si="83"/>
        <v>0</v>
      </c>
      <c r="AC344" s="320">
        <f t="shared" si="84"/>
        <v>0</v>
      </c>
      <c r="AD344" s="321">
        <f t="shared" si="85"/>
        <v>0</v>
      </c>
      <c r="AE344" s="321">
        <f t="shared" si="86"/>
        <v>0</v>
      </c>
      <c r="AF344" s="319">
        <f t="shared" si="87"/>
        <v>0</v>
      </c>
      <c r="AG344" s="322">
        <f t="shared" si="88"/>
        <v>0</v>
      </c>
      <c r="AH344" s="323">
        <f t="shared" si="89"/>
        <v>0</v>
      </c>
      <c r="AI344" s="323">
        <f t="shared" si="79"/>
        <v>0</v>
      </c>
      <c r="AJ344" s="311"/>
      <c r="AK344" s="25"/>
      <c r="AL344" s="25"/>
      <c r="AM344" s="21"/>
      <c r="AN344" s="21"/>
      <c r="AO344" s="21"/>
      <c r="AP344" s="21"/>
      <c r="AQ344" s="21"/>
      <c r="AR344" s="21"/>
      <c r="AS344" s="21"/>
      <c r="AT344" s="21"/>
    </row>
    <row r="345" spans="2:46" x14ac:dyDescent="0.3">
      <c r="B345" s="76"/>
      <c r="C345" s="76"/>
      <c r="D345" s="301">
        <v>326</v>
      </c>
      <c r="E345" s="415"/>
      <c r="F345" s="313"/>
      <c r="G345" s="302"/>
      <c r="H345" s="302"/>
      <c r="I345" s="302"/>
      <c r="J345" s="314"/>
      <c r="K345" s="302" t="s">
        <v>47</v>
      </c>
      <c r="L345" s="315"/>
      <c r="M345" s="304" t="str">
        <f t="shared" si="75"/>
        <v/>
      </c>
      <c r="N345" s="315" t="s">
        <v>67</v>
      </c>
      <c r="O345" s="316"/>
      <c r="P345" s="316"/>
      <c r="Q345" s="317"/>
      <c r="R345" s="317"/>
      <c r="S345" s="304">
        <f t="shared" si="80"/>
        <v>0</v>
      </c>
      <c r="T345" s="315"/>
      <c r="U345" s="304">
        <f t="shared" si="81"/>
        <v>0</v>
      </c>
      <c r="V345" s="318">
        <f t="shared" si="76"/>
        <v>0</v>
      </c>
      <c r="W345" s="305"/>
      <c r="X345" s="311"/>
      <c r="Y345" s="311" t="str">
        <f t="shared" si="77"/>
        <v>intern personeel</v>
      </c>
      <c r="Z345" s="311">
        <f t="shared" si="78"/>
        <v>0</v>
      </c>
      <c r="AA345" s="319">
        <f t="shared" si="82"/>
        <v>0</v>
      </c>
      <c r="AB345" s="320">
        <f t="shared" si="83"/>
        <v>0</v>
      </c>
      <c r="AC345" s="320">
        <f t="shared" si="84"/>
        <v>0</v>
      </c>
      <c r="AD345" s="321">
        <f t="shared" si="85"/>
        <v>0</v>
      </c>
      <c r="AE345" s="321">
        <f t="shared" si="86"/>
        <v>0</v>
      </c>
      <c r="AF345" s="319">
        <f t="shared" si="87"/>
        <v>0</v>
      </c>
      <c r="AG345" s="322">
        <f t="shared" si="88"/>
        <v>0</v>
      </c>
      <c r="AH345" s="323">
        <f t="shared" si="89"/>
        <v>0</v>
      </c>
      <c r="AI345" s="323">
        <f t="shared" si="79"/>
        <v>0</v>
      </c>
      <c r="AJ345" s="311"/>
      <c r="AK345" s="25"/>
      <c r="AL345" s="25"/>
      <c r="AM345" s="21"/>
      <c r="AN345" s="21"/>
      <c r="AO345" s="21"/>
      <c r="AP345" s="21"/>
      <c r="AQ345" s="21"/>
      <c r="AR345" s="21"/>
      <c r="AS345" s="21"/>
      <c r="AT345" s="21"/>
    </row>
    <row r="346" spans="2:46" x14ac:dyDescent="0.3">
      <c r="B346" s="76"/>
      <c r="C346" s="76"/>
      <c r="D346" s="301">
        <v>327</v>
      </c>
      <c r="E346" s="415"/>
      <c r="F346" s="313"/>
      <c r="G346" s="302"/>
      <c r="H346" s="302"/>
      <c r="I346" s="302"/>
      <c r="J346" s="314"/>
      <c r="K346" s="302" t="s">
        <v>47</v>
      </c>
      <c r="L346" s="315"/>
      <c r="M346" s="304" t="str">
        <f t="shared" si="75"/>
        <v/>
      </c>
      <c r="N346" s="315" t="s">
        <v>67</v>
      </c>
      <c r="O346" s="316"/>
      <c r="P346" s="316"/>
      <c r="Q346" s="317"/>
      <c r="R346" s="317"/>
      <c r="S346" s="304">
        <f t="shared" si="80"/>
        <v>0</v>
      </c>
      <c r="T346" s="315"/>
      <c r="U346" s="304">
        <f t="shared" si="81"/>
        <v>0</v>
      </c>
      <c r="V346" s="318">
        <f t="shared" si="76"/>
        <v>0</v>
      </c>
      <c r="W346" s="305"/>
      <c r="X346" s="311"/>
      <c r="Y346" s="311" t="str">
        <f t="shared" si="77"/>
        <v>intern personeel</v>
      </c>
      <c r="Z346" s="311">
        <f t="shared" si="78"/>
        <v>0</v>
      </c>
      <c r="AA346" s="319">
        <f t="shared" si="82"/>
        <v>0</v>
      </c>
      <c r="AB346" s="320">
        <f t="shared" si="83"/>
        <v>0</v>
      </c>
      <c r="AC346" s="320">
        <f t="shared" si="84"/>
        <v>0</v>
      </c>
      <c r="AD346" s="321">
        <f t="shared" si="85"/>
        <v>0</v>
      </c>
      <c r="AE346" s="321">
        <f t="shared" si="86"/>
        <v>0</v>
      </c>
      <c r="AF346" s="319">
        <f t="shared" si="87"/>
        <v>0</v>
      </c>
      <c r="AG346" s="322">
        <f t="shared" si="88"/>
        <v>0</v>
      </c>
      <c r="AH346" s="323">
        <f t="shared" si="89"/>
        <v>0</v>
      </c>
      <c r="AI346" s="323">
        <f t="shared" si="79"/>
        <v>0</v>
      </c>
      <c r="AJ346" s="311"/>
      <c r="AK346" s="25"/>
      <c r="AL346" s="25"/>
      <c r="AM346" s="21"/>
      <c r="AN346" s="21"/>
      <c r="AO346" s="21"/>
      <c r="AP346" s="21"/>
      <c r="AQ346" s="21"/>
      <c r="AR346" s="21"/>
      <c r="AS346" s="21"/>
      <c r="AT346" s="21"/>
    </row>
    <row r="347" spans="2:46" x14ac:dyDescent="0.3">
      <c r="B347" s="76"/>
      <c r="C347" s="76"/>
      <c r="D347" s="301">
        <v>328</v>
      </c>
      <c r="E347" s="415"/>
      <c r="F347" s="313"/>
      <c r="G347" s="302"/>
      <c r="H347" s="302"/>
      <c r="I347" s="302"/>
      <c r="J347" s="314"/>
      <c r="K347" s="302" t="s">
        <v>47</v>
      </c>
      <c r="L347" s="315"/>
      <c r="M347" s="304" t="str">
        <f t="shared" si="75"/>
        <v/>
      </c>
      <c r="N347" s="315" t="s">
        <v>67</v>
      </c>
      <c r="O347" s="316"/>
      <c r="P347" s="316"/>
      <c r="Q347" s="317"/>
      <c r="R347" s="317"/>
      <c r="S347" s="304">
        <f t="shared" si="80"/>
        <v>0</v>
      </c>
      <c r="T347" s="315"/>
      <c r="U347" s="304">
        <f t="shared" si="81"/>
        <v>0</v>
      </c>
      <c r="V347" s="318">
        <f t="shared" si="76"/>
        <v>0</v>
      </c>
      <c r="W347" s="305"/>
      <c r="X347" s="311"/>
      <c r="Y347" s="311" t="str">
        <f t="shared" si="77"/>
        <v>intern personeel</v>
      </c>
      <c r="Z347" s="311">
        <f t="shared" si="78"/>
        <v>0</v>
      </c>
      <c r="AA347" s="319">
        <f t="shared" si="82"/>
        <v>0</v>
      </c>
      <c r="AB347" s="320">
        <f t="shared" si="83"/>
        <v>0</v>
      </c>
      <c r="AC347" s="320">
        <f t="shared" si="84"/>
        <v>0</v>
      </c>
      <c r="AD347" s="321">
        <f t="shared" si="85"/>
        <v>0</v>
      </c>
      <c r="AE347" s="321">
        <f t="shared" si="86"/>
        <v>0</v>
      </c>
      <c r="AF347" s="319">
        <f t="shared" si="87"/>
        <v>0</v>
      </c>
      <c r="AG347" s="322">
        <f t="shared" si="88"/>
        <v>0</v>
      </c>
      <c r="AH347" s="323">
        <f t="shared" si="89"/>
        <v>0</v>
      </c>
      <c r="AI347" s="323">
        <f t="shared" si="79"/>
        <v>0</v>
      </c>
      <c r="AJ347" s="311"/>
      <c r="AK347" s="25"/>
      <c r="AL347" s="25"/>
      <c r="AM347" s="21"/>
      <c r="AN347" s="21"/>
      <c r="AO347" s="21"/>
      <c r="AP347" s="21"/>
      <c r="AQ347" s="21"/>
      <c r="AR347" s="21"/>
      <c r="AS347" s="21"/>
      <c r="AT347" s="21"/>
    </row>
    <row r="348" spans="2:46" x14ac:dyDescent="0.3">
      <c r="B348" s="76"/>
      <c r="C348" s="76"/>
      <c r="D348" s="301">
        <v>329</v>
      </c>
      <c r="E348" s="415"/>
      <c r="F348" s="313"/>
      <c r="G348" s="302"/>
      <c r="H348" s="302"/>
      <c r="I348" s="302"/>
      <c r="J348" s="314"/>
      <c r="K348" s="302" t="s">
        <v>47</v>
      </c>
      <c r="L348" s="315"/>
      <c r="M348" s="304" t="str">
        <f t="shared" si="75"/>
        <v/>
      </c>
      <c r="N348" s="315" t="s">
        <v>67</v>
      </c>
      <c r="O348" s="316"/>
      <c r="P348" s="316"/>
      <c r="Q348" s="317"/>
      <c r="R348" s="317"/>
      <c r="S348" s="304">
        <f t="shared" si="80"/>
        <v>0</v>
      </c>
      <c r="T348" s="315"/>
      <c r="U348" s="304">
        <f t="shared" si="81"/>
        <v>0</v>
      </c>
      <c r="V348" s="318">
        <f t="shared" si="76"/>
        <v>0</v>
      </c>
      <c r="W348" s="305"/>
      <c r="X348" s="311"/>
      <c r="Y348" s="311" t="str">
        <f t="shared" si="77"/>
        <v>intern personeel</v>
      </c>
      <c r="Z348" s="311">
        <f t="shared" si="78"/>
        <v>0</v>
      </c>
      <c r="AA348" s="319">
        <f t="shared" si="82"/>
        <v>0</v>
      </c>
      <c r="AB348" s="320">
        <f t="shared" si="83"/>
        <v>0</v>
      </c>
      <c r="AC348" s="320">
        <f t="shared" si="84"/>
        <v>0</v>
      </c>
      <c r="AD348" s="321">
        <f t="shared" si="85"/>
        <v>0</v>
      </c>
      <c r="AE348" s="321">
        <f t="shared" si="86"/>
        <v>0</v>
      </c>
      <c r="AF348" s="319">
        <f t="shared" si="87"/>
        <v>0</v>
      </c>
      <c r="AG348" s="322">
        <f t="shared" si="88"/>
        <v>0</v>
      </c>
      <c r="AH348" s="323">
        <f t="shared" si="89"/>
        <v>0</v>
      </c>
      <c r="AI348" s="323">
        <f t="shared" si="79"/>
        <v>0</v>
      </c>
      <c r="AJ348" s="311"/>
      <c r="AK348" s="25"/>
      <c r="AL348" s="25"/>
      <c r="AM348" s="21"/>
      <c r="AN348" s="21"/>
      <c r="AO348" s="21"/>
      <c r="AP348" s="21"/>
      <c r="AQ348" s="21"/>
      <c r="AR348" s="21"/>
      <c r="AS348" s="21"/>
      <c r="AT348" s="21"/>
    </row>
    <row r="349" spans="2:46" x14ac:dyDescent="0.3">
      <c r="B349" s="76"/>
      <c r="C349" s="76"/>
      <c r="D349" s="301">
        <v>330</v>
      </c>
      <c r="E349" s="415"/>
      <c r="F349" s="313"/>
      <c r="G349" s="302"/>
      <c r="H349" s="302"/>
      <c r="I349" s="302"/>
      <c r="J349" s="314"/>
      <c r="K349" s="302" t="s">
        <v>47</v>
      </c>
      <c r="L349" s="315"/>
      <c r="M349" s="304" t="str">
        <f t="shared" si="75"/>
        <v/>
      </c>
      <c r="N349" s="315" t="s">
        <v>67</v>
      </c>
      <c r="O349" s="316"/>
      <c r="P349" s="316"/>
      <c r="Q349" s="317"/>
      <c r="R349" s="317"/>
      <c r="S349" s="304">
        <f t="shared" si="80"/>
        <v>0</v>
      </c>
      <c r="T349" s="315"/>
      <c r="U349" s="304">
        <f t="shared" si="81"/>
        <v>0</v>
      </c>
      <c r="V349" s="318">
        <f t="shared" si="76"/>
        <v>0</v>
      </c>
      <c r="W349" s="305"/>
      <c r="X349" s="311"/>
      <c r="Y349" s="311" t="str">
        <f t="shared" si="77"/>
        <v>intern personeel</v>
      </c>
      <c r="Z349" s="311">
        <f t="shared" si="78"/>
        <v>0</v>
      </c>
      <c r="AA349" s="319">
        <f t="shared" si="82"/>
        <v>0</v>
      </c>
      <c r="AB349" s="320">
        <f t="shared" si="83"/>
        <v>0</v>
      </c>
      <c r="AC349" s="320">
        <f t="shared" si="84"/>
        <v>0</v>
      </c>
      <c r="AD349" s="321">
        <f t="shared" si="85"/>
        <v>0</v>
      </c>
      <c r="AE349" s="321">
        <f t="shared" si="86"/>
        <v>0</v>
      </c>
      <c r="AF349" s="319">
        <f t="shared" si="87"/>
        <v>0</v>
      </c>
      <c r="AG349" s="322">
        <f t="shared" si="88"/>
        <v>0</v>
      </c>
      <c r="AH349" s="323">
        <f t="shared" si="89"/>
        <v>0</v>
      </c>
      <c r="AI349" s="323">
        <f t="shared" si="79"/>
        <v>0</v>
      </c>
      <c r="AJ349" s="311"/>
      <c r="AK349" s="25"/>
      <c r="AL349" s="25"/>
      <c r="AM349" s="21"/>
      <c r="AN349" s="21"/>
      <c r="AO349" s="21"/>
      <c r="AP349" s="21"/>
      <c r="AQ349" s="21"/>
      <c r="AR349" s="21"/>
      <c r="AS349" s="21"/>
      <c r="AT349" s="21"/>
    </row>
    <row r="350" spans="2:46" x14ac:dyDescent="0.3">
      <c r="B350" s="76"/>
      <c r="C350" s="76"/>
      <c r="D350" s="301">
        <v>331</v>
      </c>
      <c r="E350" s="415"/>
      <c r="F350" s="313"/>
      <c r="G350" s="302"/>
      <c r="H350" s="302"/>
      <c r="I350" s="302"/>
      <c r="J350" s="314"/>
      <c r="K350" s="302" t="s">
        <v>47</v>
      </c>
      <c r="L350" s="315"/>
      <c r="M350" s="304" t="str">
        <f t="shared" si="75"/>
        <v/>
      </c>
      <c r="N350" s="315" t="s">
        <v>67</v>
      </c>
      <c r="O350" s="316"/>
      <c r="P350" s="316"/>
      <c r="Q350" s="317"/>
      <c r="R350" s="317"/>
      <c r="S350" s="304">
        <f t="shared" si="80"/>
        <v>0</v>
      </c>
      <c r="T350" s="315"/>
      <c r="U350" s="304">
        <f t="shared" si="81"/>
        <v>0</v>
      </c>
      <c r="V350" s="318">
        <f t="shared" si="76"/>
        <v>0</v>
      </c>
      <c r="W350" s="305"/>
      <c r="X350" s="311"/>
      <c r="Y350" s="311" t="str">
        <f t="shared" si="77"/>
        <v>intern personeel</v>
      </c>
      <c r="Z350" s="311">
        <f t="shared" si="78"/>
        <v>0</v>
      </c>
      <c r="AA350" s="319">
        <f t="shared" si="82"/>
        <v>0</v>
      </c>
      <c r="AB350" s="320">
        <f t="shared" si="83"/>
        <v>0</v>
      </c>
      <c r="AC350" s="320">
        <f t="shared" si="84"/>
        <v>0</v>
      </c>
      <c r="AD350" s="321">
        <f t="shared" si="85"/>
        <v>0</v>
      </c>
      <c r="AE350" s="321">
        <f t="shared" si="86"/>
        <v>0</v>
      </c>
      <c r="AF350" s="319">
        <f t="shared" si="87"/>
        <v>0</v>
      </c>
      <c r="AG350" s="322">
        <f t="shared" si="88"/>
        <v>0</v>
      </c>
      <c r="AH350" s="323">
        <f t="shared" si="89"/>
        <v>0</v>
      </c>
      <c r="AI350" s="323">
        <f t="shared" si="79"/>
        <v>0</v>
      </c>
      <c r="AJ350" s="311"/>
      <c r="AK350" s="25"/>
      <c r="AL350" s="25"/>
      <c r="AM350" s="21"/>
      <c r="AN350" s="21"/>
      <c r="AO350" s="21"/>
      <c r="AP350" s="21"/>
      <c r="AQ350" s="21"/>
      <c r="AR350" s="21"/>
      <c r="AS350" s="21"/>
      <c r="AT350" s="21"/>
    </row>
    <row r="351" spans="2:46" x14ac:dyDescent="0.3">
      <c r="B351" s="76"/>
      <c r="C351" s="76"/>
      <c r="D351" s="301">
        <v>332</v>
      </c>
      <c r="E351" s="415"/>
      <c r="F351" s="313"/>
      <c r="G351" s="302"/>
      <c r="H351" s="302"/>
      <c r="I351" s="302"/>
      <c r="J351" s="314"/>
      <c r="K351" s="302" t="s">
        <v>47</v>
      </c>
      <c r="L351" s="315"/>
      <c r="M351" s="304" t="str">
        <f t="shared" si="75"/>
        <v/>
      </c>
      <c r="N351" s="315" t="s">
        <v>67</v>
      </c>
      <c r="O351" s="316"/>
      <c r="P351" s="316"/>
      <c r="Q351" s="317"/>
      <c r="R351" s="317"/>
      <c r="S351" s="304">
        <f t="shared" si="80"/>
        <v>0</v>
      </c>
      <c r="T351" s="315"/>
      <c r="U351" s="304">
        <f t="shared" si="81"/>
        <v>0</v>
      </c>
      <c r="V351" s="318">
        <f t="shared" si="76"/>
        <v>0</v>
      </c>
      <c r="W351" s="305"/>
      <c r="X351" s="311"/>
      <c r="Y351" s="311" t="str">
        <f t="shared" si="77"/>
        <v>intern personeel</v>
      </c>
      <c r="Z351" s="311">
        <f t="shared" si="78"/>
        <v>0</v>
      </c>
      <c r="AA351" s="319">
        <f t="shared" si="82"/>
        <v>0</v>
      </c>
      <c r="AB351" s="320">
        <f t="shared" si="83"/>
        <v>0</v>
      </c>
      <c r="AC351" s="320">
        <f t="shared" si="84"/>
        <v>0</v>
      </c>
      <c r="AD351" s="321">
        <f t="shared" si="85"/>
        <v>0</v>
      </c>
      <c r="AE351" s="321">
        <f t="shared" si="86"/>
        <v>0</v>
      </c>
      <c r="AF351" s="319">
        <f t="shared" si="87"/>
        <v>0</v>
      </c>
      <c r="AG351" s="322">
        <f t="shared" si="88"/>
        <v>0</v>
      </c>
      <c r="AH351" s="323">
        <f t="shared" si="89"/>
        <v>0</v>
      </c>
      <c r="AI351" s="323">
        <f t="shared" si="79"/>
        <v>0</v>
      </c>
      <c r="AJ351" s="311"/>
      <c r="AK351" s="25"/>
      <c r="AL351" s="25"/>
      <c r="AM351" s="21"/>
      <c r="AN351" s="21"/>
      <c r="AO351" s="21"/>
      <c r="AP351" s="21"/>
      <c r="AQ351" s="21"/>
      <c r="AR351" s="21"/>
      <c r="AS351" s="21"/>
      <c r="AT351" s="21"/>
    </row>
    <row r="352" spans="2:46" x14ac:dyDescent="0.3">
      <c r="B352" s="76"/>
      <c r="C352" s="76"/>
      <c r="D352" s="301">
        <v>333</v>
      </c>
      <c r="E352" s="415"/>
      <c r="F352" s="313"/>
      <c r="G352" s="302"/>
      <c r="H352" s="302"/>
      <c r="I352" s="302"/>
      <c r="J352" s="314"/>
      <c r="K352" s="302" t="s">
        <v>47</v>
      </c>
      <c r="L352" s="315"/>
      <c r="M352" s="304" t="str">
        <f t="shared" si="75"/>
        <v/>
      </c>
      <c r="N352" s="315" t="s">
        <v>67</v>
      </c>
      <c r="O352" s="316"/>
      <c r="P352" s="316"/>
      <c r="Q352" s="317"/>
      <c r="R352" s="317"/>
      <c r="S352" s="304">
        <f t="shared" si="80"/>
        <v>0</v>
      </c>
      <c r="T352" s="315"/>
      <c r="U352" s="304">
        <f t="shared" si="81"/>
        <v>0</v>
      </c>
      <c r="V352" s="318">
        <f t="shared" si="76"/>
        <v>0</v>
      </c>
      <c r="W352" s="305"/>
      <c r="X352" s="311"/>
      <c r="Y352" s="311" t="str">
        <f t="shared" si="77"/>
        <v>intern personeel</v>
      </c>
      <c r="Z352" s="311">
        <f t="shared" si="78"/>
        <v>0</v>
      </c>
      <c r="AA352" s="319">
        <f t="shared" si="82"/>
        <v>0</v>
      </c>
      <c r="AB352" s="320">
        <f t="shared" si="83"/>
        <v>0</v>
      </c>
      <c r="AC352" s="320">
        <f t="shared" si="84"/>
        <v>0</v>
      </c>
      <c r="AD352" s="321">
        <f t="shared" si="85"/>
        <v>0</v>
      </c>
      <c r="AE352" s="321">
        <f t="shared" si="86"/>
        <v>0</v>
      </c>
      <c r="AF352" s="319">
        <f t="shared" si="87"/>
        <v>0</v>
      </c>
      <c r="AG352" s="322">
        <f t="shared" si="88"/>
        <v>0</v>
      </c>
      <c r="AH352" s="323">
        <f t="shared" si="89"/>
        <v>0</v>
      </c>
      <c r="AI352" s="323">
        <f t="shared" si="79"/>
        <v>0</v>
      </c>
      <c r="AJ352" s="311"/>
      <c r="AK352" s="25"/>
      <c r="AL352" s="25"/>
      <c r="AM352" s="21"/>
      <c r="AN352" s="21"/>
      <c r="AO352" s="21"/>
      <c r="AP352" s="21"/>
      <c r="AQ352" s="21"/>
      <c r="AR352" s="21"/>
      <c r="AS352" s="21"/>
      <c r="AT352" s="21"/>
    </row>
    <row r="353" spans="2:46" x14ac:dyDescent="0.3">
      <c r="B353" s="76"/>
      <c r="C353" s="76"/>
      <c r="D353" s="301">
        <v>334</v>
      </c>
      <c r="E353" s="415"/>
      <c r="F353" s="313"/>
      <c r="G353" s="302"/>
      <c r="H353" s="302"/>
      <c r="I353" s="302"/>
      <c r="J353" s="314"/>
      <c r="K353" s="302" t="s">
        <v>47</v>
      </c>
      <c r="L353" s="315"/>
      <c r="M353" s="304" t="str">
        <f t="shared" si="75"/>
        <v/>
      </c>
      <c r="N353" s="315" t="s">
        <v>67</v>
      </c>
      <c r="O353" s="316"/>
      <c r="P353" s="316"/>
      <c r="Q353" s="317"/>
      <c r="R353" s="317"/>
      <c r="S353" s="304">
        <f t="shared" si="80"/>
        <v>0</v>
      </c>
      <c r="T353" s="315"/>
      <c r="U353" s="304">
        <f t="shared" si="81"/>
        <v>0</v>
      </c>
      <c r="V353" s="318">
        <f t="shared" si="76"/>
        <v>0</v>
      </c>
      <c r="W353" s="305"/>
      <c r="X353" s="311"/>
      <c r="Y353" s="311" t="str">
        <f t="shared" si="77"/>
        <v>intern personeel</v>
      </c>
      <c r="Z353" s="311">
        <f t="shared" si="78"/>
        <v>0</v>
      </c>
      <c r="AA353" s="319">
        <f t="shared" si="82"/>
        <v>0</v>
      </c>
      <c r="AB353" s="320">
        <f t="shared" si="83"/>
        <v>0</v>
      </c>
      <c r="AC353" s="320">
        <f t="shared" si="84"/>
        <v>0</v>
      </c>
      <c r="AD353" s="321">
        <f t="shared" si="85"/>
        <v>0</v>
      </c>
      <c r="AE353" s="321">
        <f t="shared" si="86"/>
        <v>0</v>
      </c>
      <c r="AF353" s="319">
        <f t="shared" si="87"/>
        <v>0</v>
      </c>
      <c r="AG353" s="322">
        <f t="shared" si="88"/>
        <v>0</v>
      </c>
      <c r="AH353" s="323">
        <f t="shared" si="89"/>
        <v>0</v>
      </c>
      <c r="AI353" s="323">
        <f t="shared" si="79"/>
        <v>0</v>
      </c>
      <c r="AJ353" s="311"/>
      <c r="AK353" s="25"/>
      <c r="AL353" s="25"/>
      <c r="AM353" s="21"/>
      <c r="AN353" s="21"/>
      <c r="AO353" s="21"/>
      <c r="AP353" s="21"/>
      <c r="AQ353" s="21"/>
      <c r="AR353" s="21"/>
      <c r="AS353" s="21"/>
      <c r="AT353" s="21"/>
    </row>
    <row r="354" spans="2:46" x14ac:dyDescent="0.3">
      <c r="B354" s="76"/>
      <c r="C354" s="76"/>
      <c r="D354" s="301">
        <v>335</v>
      </c>
      <c r="E354" s="415"/>
      <c r="F354" s="313"/>
      <c r="G354" s="302"/>
      <c r="H354" s="302"/>
      <c r="I354" s="302"/>
      <c r="J354" s="314"/>
      <c r="K354" s="302" t="s">
        <v>47</v>
      </c>
      <c r="L354" s="315"/>
      <c r="M354" s="304" t="str">
        <f t="shared" si="75"/>
        <v/>
      </c>
      <c r="N354" s="315" t="s">
        <v>67</v>
      </c>
      <c r="O354" s="316"/>
      <c r="P354" s="316"/>
      <c r="Q354" s="317"/>
      <c r="R354" s="317"/>
      <c r="S354" s="304">
        <f t="shared" si="80"/>
        <v>0</v>
      </c>
      <c r="T354" s="315"/>
      <c r="U354" s="304">
        <f t="shared" si="81"/>
        <v>0</v>
      </c>
      <c r="V354" s="318">
        <f t="shared" si="76"/>
        <v>0</v>
      </c>
      <c r="W354" s="305"/>
      <c r="X354" s="311"/>
      <c r="Y354" s="311" t="str">
        <f t="shared" si="77"/>
        <v>intern personeel</v>
      </c>
      <c r="Z354" s="311">
        <f t="shared" si="78"/>
        <v>0</v>
      </c>
      <c r="AA354" s="319">
        <f t="shared" si="82"/>
        <v>0</v>
      </c>
      <c r="AB354" s="320">
        <f t="shared" si="83"/>
        <v>0</v>
      </c>
      <c r="AC354" s="320">
        <f t="shared" si="84"/>
        <v>0</v>
      </c>
      <c r="AD354" s="321">
        <f t="shared" si="85"/>
        <v>0</v>
      </c>
      <c r="AE354" s="321">
        <f t="shared" si="86"/>
        <v>0</v>
      </c>
      <c r="AF354" s="319">
        <f t="shared" si="87"/>
        <v>0</v>
      </c>
      <c r="AG354" s="322">
        <f t="shared" si="88"/>
        <v>0</v>
      </c>
      <c r="AH354" s="323">
        <f t="shared" si="89"/>
        <v>0</v>
      </c>
      <c r="AI354" s="323">
        <f t="shared" si="79"/>
        <v>0</v>
      </c>
      <c r="AJ354" s="311"/>
      <c r="AK354" s="25"/>
      <c r="AL354" s="25"/>
      <c r="AM354" s="21"/>
      <c r="AN354" s="21"/>
      <c r="AO354" s="21"/>
      <c r="AP354" s="21"/>
      <c r="AQ354" s="21"/>
      <c r="AR354" s="21"/>
      <c r="AS354" s="21"/>
      <c r="AT354" s="21"/>
    </row>
    <row r="355" spans="2:46" x14ac:dyDescent="0.3">
      <c r="B355" s="76"/>
      <c r="C355" s="76"/>
      <c r="D355" s="301">
        <v>336</v>
      </c>
      <c r="E355" s="415"/>
      <c r="F355" s="313"/>
      <c r="G355" s="302"/>
      <c r="H355" s="302"/>
      <c r="I355" s="302"/>
      <c r="J355" s="314"/>
      <c r="K355" s="302" t="s">
        <v>47</v>
      </c>
      <c r="L355" s="315"/>
      <c r="M355" s="304" t="str">
        <f t="shared" si="75"/>
        <v/>
      </c>
      <c r="N355" s="315" t="s">
        <v>67</v>
      </c>
      <c r="O355" s="316"/>
      <c r="P355" s="316"/>
      <c r="Q355" s="317"/>
      <c r="R355" s="317"/>
      <c r="S355" s="304">
        <f t="shared" si="80"/>
        <v>0</v>
      </c>
      <c r="T355" s="315"/>
      <c r="U355" s="304">
        <f t="shared" si="81"/>
        <v>0</v>
      </c>
      <c r="V355" s="318">
        <f t="shared" si="76"/>
        <v>0</v>
      </c>
      <c r="W355" s="305"/>
      <c r="X355" s="311"/>
      <c r="Y355" s="311" t="str">
        <f t="shared" si="77"/>
        <v>intern personeel</v>
      </c>
      <c r="Z355" s="311">
        <f t="shared" si="78"/>
        <v>0</v>
      </c>
      <c r="AA355" s="319">
        <f t="shared" si="82"/>
        <v>0</v>
      </c>
      <c r="AB355" s="320">
        <f t="shared" si="83"/>
        <v>0</v>
      </c>
      <c r="AC355" s="320">
        <f t="shared" si="84"/>
        <v>0</v>
      </c>
      <c r="AD355" s="321">
        <f t="shared" si="85"/>
        <v>0</v>
      </c>
      <c r="AE355" s="321">
        <f t="shared" si="86"/>
        <v>0</v>
      </c>
      <c r="AF355" s="319">
        <f t="shared" si="87"/>
        <v>0</v>
      </c>
      <c r="AG355" s="322">
        <f t="shared" si="88"/>
        <v>0</v>
      </c>
      <c r="AH355" s="323">
        <f t="shared" si="89"/>
        <v>0</v>
      </c>
      <c r="AI355" s="323">
        <f t="shared" si="79"/>
        <v>0</v>
      </c>
      <c r="AJ355" s="311"/>
      <c r="AK355" s="25"/>
      <c r="AL355" s="25"/>
      <c r="AM355" s="21"/>
      <c r="AN355" s="21"/>
      <c r="AO355" s="21"/>
      <c r="AP355" s="21"/>
      <c r="AQ355" s="21"/>
      <c r="AR355" s="21"/>
      <c r="AS355" s="21"/>
      <c r="AT355" s="21"/>
    </row>
    <row r="356" spans="2:46" x14ac:dyDescent="0.3">
      <c r="B356" s="76"/>
      <c r="C356" s="76"/>
      <c r="D356" s="301">
        <v>337</v>
      </c>
      <c r="E356" s="415"/>
      <c r="F356" s="313"/>
      <c r="G356" s="302"/>
      <c r="H356" s="302"/>
      <c r="I356" s="302"/>
      <c r="J356" s="314"/>
      <c r="K356" s="302" t="s">
        <v>47</v>
      </c>
      <c r="L356" s="315"/>
      <c r="M356" s="304" t="str">
        <f t="shared" si="75"/>
        <v/>
      </c>
      <c r="N356" s="315" t="s">
        <v>67</v>
      </c>
      <c r="O356" s="316"/>
      <c r="P356" s="316"/>
      <c r="Q356" s="317"/>
      <c r="R356" s="317"/>
      <c r="S356" s="304">
        <f t="shared" si="80"/>
        <v>0</v>
      </c>
      <c r="T356" s="315"/>
      <c r="U356" s="304">
        <f t="shared" si="81"/>
        <v>0</v>
      </c>
      <c r="V356" s="318">
        <f t="shared" si="76"/>
        <v>0</v>
      </c>
      <c r="W356" s="305"/>
      <c r="X356" s="311"/>
      <c r="Y356" s="311" t="str">
        <f t="shared" si="77"/>
        <v>intern personeel</v>
      </c>
      <c r="Z356" s="311">
        <f t="shared" si="78"/>
        <v>0</v>
      </c>
      <c r="AA356" s="319">
        <f t="shared" si="82"/>
        <v>0</v>
      </c>
      <c r="AB356" s="320">
        <f t="shared" si="83"/>
        <v>0</v>
      </c>
      <c r="AC356" s="320">
        <f t="shared" si="84"/>
        <v>0</v>
      </c>
      <c r="AD356" s="321">
        <f t="shared" si="85"/>
        <v>0</v>
      </c>
      <c r="AE356" s="321">
        <f t="shared" si="86"/>
        <v>0</v>
      </c>
      <c r="AF356" s="319">
        <f t="shared" si="87"/>
        <v>0</v>
      </c>
      <c r="AG356" s="322">
        <f t="shared" si="88"/>
        <v>0</v>
      </c>
      <c r="AH356" s="323">
        <f t="shared" si="89"/>
        <v>0</v>
      </c>
      <c r="AI356" s="323">
        <f t="shared" si="79"/>
        <v>0</v>
      </c>
      <c r="AJ356" s="311"/>
      <c r="AK356" s="25"/>
      <c r="AL356" s="25"/>
      <c r="AM356" s="21"/>
      <c r="AN356" s="21"/>
      <c r="AO356" s="21"/>
      <c r="AP356" s="21"/>
      <c r="AQ356" s="21"/>
      <c r="AR356" s="21"/>
      <c r="AS356" s="21"/>
      <c r="AT356" s="21"/>
    </row>
    <row r="357" spans="2:46" x14ac:dyDescent="0.3">
      <c r="B357" s="76"/>
      <c r="C357" s="76"/>
      <c r="D357" s="301">
        <v>338</v>
      </c>
      <c r="E357" s="415"/>
      <c r="F357" s="313"/>
      <c r="G357" s="302"/>
      <c r="H357" s="302"/>
      <c r="I357" s="302"/>
      <c r="J357" s="314"/>
      <c r="K357" s="302" t="s">
        <v>47</v>
      </c>
      <c r="L357" s="315"/>
      <c r="M357" s="304" t="str">
        <f t="shared" si="75"/>
        <v/>
      </c>
      <c r="N357" s="315" t="s">
        <v>67</v>
      </c>
      <c r="O357" s="316"/>
      <c r="P357" s="316"/>
      <c r="Q357" s="317"/>
      <c r="R357" s="317"/>
      <c r="S357" s="304">
        <f t="shared" si="80"/>
        <v>0</v>
      </c>
      <c r="T357" s="315"/>
      <c r="U357" s="304">
        <f t="shared" si="81"/>
        <v>0</v>
      </c>
      <c r="V357" s="318">
        <f t="shared" si="76"/>
        <v>0</v>
      </c>
      <c r="W357" s="305"/>
      <c r="X357" s="311"/>
      <c r="Y357" s="311" t="str">
        <f t="shared" si="77"/>
        <v>intern personeel</v>
      </c>
      <c r="Z357" s="311">
        <f t="shared" si="78"/>
        <v>0</v>
      </c>
      <c r="AA357" s="319">
        <f t="shared" si="82"/>
        <v>0</v>
      </c>
      <c r="AB357" s="320">
        <f t="shared" si="83"/>
        <v>0</v>
      </c>
      <c r="AC357" s="320">
        <f t="shared" si="84"/>
        <v>0</v>
      </c>
      <c r="AD357" s="321">
        <f t="shared" si="85"/>
        <v>0</v>
      </c>
      <c r="AE357" s="321">
        <f t="shared" si="86"/>
        <v>0</v>
      </c>
      <c r="AF357" s="319">
        <f t="shared" si="87"/>
        <v>0</v>
      </c>
      <c r="AG357" s="322">
        <f t="shared" si="88"/>
        <v>0</v>
      </c>
      <c r="AH357" s="323">
        <f t="shared" si="89"/>
        <v>0</v>
      </c>
      <c r="AI357" s="323">
        <f t="shared" si="79"/>
        <v>0</v>
      </c>
      <c r="AJ357" s="311"/>
      <c r="AK357" s="25"/>
      <c r="AL357" s="25"/>
      <c r="AM357" s="21"/>
      <c r="AN357" s="21"/>
      <c r="AO357" s="21"/>
      <c r="AP357" s="21"/>
      <c r="AQ357" s="21"/>
      <c r="AR357" s="21"/>
      <c r="AS357" s="21"/>
      <c r="AT357" s="21"/>
    </row>
    <row r="358" spans="2:46" x14ac:dyDescent="0.3">
      <c r="B358" s="76"/>
      <c r="C358" s="76"/>
      <c r="D358" s="301">
        <v>339</v>
      </c>
      <c r="E358" s="415"/>
      <c r="F358" s="313"/>
      <c r="G358" s="302"/>
      <c r="H358" s="302"/>
      <c r="I358" s="302"/>
      <c r="J358" s="314"/>
      <c r="K358" s="302" t="s">
        <v>47</v>
      </c>
      <c r="L358" s="315"/>
      <c r="M358" s="304" t="str">
        <f t="shared" si="75"/>
        <v/>
      </c>
      <c r="N358" s="315" t="s">
        <v>67</v>
      </c>
      <c r="O358" s="316"/>
      <c r="P358" s="316"/>
      <c r="Q358" s="317"/>
      <c r="R358" s="317"/>
      <c r="S358" s="304">
        <f t="shared" si="80"/>
        <v>0</v>
      </c>
      <c r="T358" s="315"/>
      <c r="U358" s="304">
        <f t="shared" si="81"/>
        <v>0</v>
      </c>
      <c r="V358" s="318">
        <f t="shared" si="76"/>
        <v>0</v>
      </c>
      <c r="W358" s="305"/>
      <c r="X358" s="311"/>
      <c r="Y358" s="311" t="str">
        <f t="shared" si="77"/>
        <v>intern personeel</v>
      </c>
      <c r="Z358" s="311">
        <f t="shared" si="78"/>
        <v>0</v>
      </c>
      <c r="AA358" s="319">
        <f t="shared" si="82"/>
        <v>0</v>
      </c>
      <c r="AB358" s="320">
        <f t="shared" si="83"/>
        <v>0</v>
      </c>
      <c r="AC358" s="320">
        <f t="shared" si="84"/>
        <v>0</v>
      </c>
      <c r="AD358" s="321">
        <f t="shared" si="85"/>
        <v>0</v>
      </c>
      <c r="AE358" s="321">
        <f t="shared" si="86"/>
        <v>0</v>
      </c>
      <c r="AF358" s="319">
        <f t="shared" si="87"/>
        <v>0</v>
      </c>
      <c r="AG358" s="322">
        <f t="shared" si="88"/>
        <v>0</v>
      </c>
      <c r="AH358" s="323">
        <f t="shared" si="89"/>
        <v>0</v>
      </c>
      <c r="AI358" s="323">
        <f t="shared" si="79"/>
        <v>0</v>
      </c>
      <c r="AJ358" s="311"/>
      <c r="AK358" s="25"/>
      <c r="AL358" s="25"/>
      <c r="AM358" s="21"/>
      <c r="AN358" s="21"/>
      <c r="AO358" s="21"/>
      <c r="AP358" s="21"/>
      <c r="AQ358" s="21"/>
      <c r="AR358" s="21"/>
      <c r="AS358" s="21"/>
      <c r="AT358" s="21"/>
    </row>
    <row r="359" spans="2:46" x14ac:dyDescent="0.3">
      <c r="B359" s="76"/>
      <c r="C359" s="76"/>
      <c r="D359" s="301">
        <v>340</v>
      </c>
      <c r="E359" s="415"/>
      <c r="F359" s="313"/>
      <c r="G359" s="302"/>
      <c r="H359" s="302"/>
      <c r="I359" s="302"/>
      <c r="J359" s="314"/>
      <c r="K359" s="302" t="s">
        <v>47</v>
      </c>
      <c r="L359" s="315"/>
      <c r="M359" s="304" t="str">
        <f t="shared" si="75"/>
        <v/>
      </c>
      <c r="N359" s="315" t="s">
        <v>67</v>
      </c>
      <c r="O359" s="316"/>
      <c r="P359" s="316"/>
      <c r="Q359" s="317"/>
      <c r="R359" s="317"/>
      <c r="S359" s="304">
        <f t="shared" si="80"/>
        <v>0</v>
      </c>
      <c r="T359" s="315"/>
      <c r="U359" s="304">
        <f t="shared" si="81"/>
        <v>0</v>
      </c>
      <c r="V359" s="318">
        <f t="shared" si="76"/>
        <v>0</v>
      </c>
      <c r="W359" s="305"/>
      <c r="X359" s="311"/>
      <c r="Y359" s="311" t="str">
        <f t="shared" si="77"/>
        <v>intern personeel</v>
      </c>
      <c r="Z359" s="311">
        <f t="shared" si="78"/>
        <v>0</v>
      </c>
      <c r="AA359" s="319">
        <f t="shared" si="82"/>
        <v>0</v>
      </c>
      <c r="AB359" s="320">
        <f t="shared" si="83"/>
        <v>0</v>
      </c>
      <c r="AC359" s="320">
        <f t="shared" si="84"/>
        <v>0</v>
      </c>
      <c r="AD359" s="321">
        <f t="shared" si="85"/>
        <v>0</v>
      </c>
      <c r="AE359" s="321">
        <f t="shared" si="86"/>
        <v>0</v>
      </c>
      <c r="AF359" s="319">
        <f t="shared" si="87"/>
        <v>0</v>
      </c>
      <c r="AG359" s="322">
        <f t="shared" si="88"/>
        <v>0</v>
      </c>
      <c r="AH359" s="323">
        <f t="shared" si="89"/>
        <v>0</v>
      </c>
      <c r="AI359" s="323">
        <f t="shared" si="79"/>
        <v>0</v>
      </c>
      <c r="AJ359" s="311"/>
      <c r="AK359" s="25"/>
      <c r="AL359" s="25"/>
      <c r="AM359" s="21"/>
      <c r="AN359" s="21"/>
      <c r="AO359" s="21"/>
      <c r="AP359" s="21"/>
      <c r="AQ359" s="21"/>
      <c r="AR359" s="21"/>
      <c r="AS359" s="21"/>
      <c r="AT359" s="21"/>
    </row>
    <row r="360" spans="2:46" x14ac:dyDescent="0.3">
      <c r="B360" s="76"/>
      <c r="C360" s="76"/>
      <c r="D360" s="301">
        <v>341</v>
      </c>
      <c r="E360" s="415"/>
      <c r="F360" s="313"/>
      <c r="G360" s="302"/>
      <c r="H360" s="302"/>
      <c r="I360" s="302"/>
      <c r="J360" s="314"/>
      <c r="K360" s="302" t="s">
        <v>47</v>
      </c>
      <c r="L360" s="315"/>
      <c r="M360" s="304" t="str">
        <f t="shared" si="75"/>
        <v/>
      </c>
      <c r="N360" s="315" t="s">
        <v>67</v>
      </c>
      <c r="O360" s="316"/>
      <c r="P360" s="316"/>
      <c r="Q360" s="317"/>
      <c r="R360" s="317"/>
      <c r="S360" s="304">
        <f t="shared" si="80"/>
        <v>0</v>
      </c>
      <c r="T360" s="315"/>
      <c r="U360" s="304">
        <f t="shared" si="81"/>
        <v>0</v>
      </c>
      <c r="V360" s="318">
        <f t="shared" si="76"/>
        <v>0</v>
      </c>
      <c r="W360" s="305"/>
      <c r="X360" s="311"/>
      <c r="Y360" s="311" t="str">
        <f t="shared" si="77"/>
        <v>intern personeel</v>
      </c>
      <c r="Z360" s="311">
        <f t="shared" si="78"/>
        <v>0</v>
      </c>
      <c r="AA360" s="319">
        <f t="shared" si="82"/>
        <v>0</v>
      </c>
      <c r="AB360" s="320">
        <f t="shared" si="83"/>
        <v>0</v>
      </c>
      <c r="AC360" s="320">
        <f t="shared" si="84"/>
        <v>0</v>
      </c>
      <c r="AD360" s="321">
        <f t="shared" si="85"/>
        <v>0</v>
      </c>
      <c r="AE360" s="321">
        <f t="shared" si="86"/>
        <v>0</v>
      </c>
      <c r="AF360" s="319">
        <f t="shared" si="87"/>
        <v>0</v>
      </c>
      <c r="AG360" s="322">
        <f t="shared" si="88"/>
        <v>0</v>
      </c>
      <c r="AH360" s="323">
        <f t="shared" si="89"/>
        <v>0</v>
      </c>
      <c r="AI360" s="323">
        <f t="shared" si="79"/>
        <v>0</v>
      </c>
      <c r="AJ360" s="311"/>
      <c r="AK360" s="25"/>
      <c r="AL360" s="25"/>
      <c r="AM360" s="21"/>
      <c r="AN360" s="21"/>
      <c r="AO360" s="21"/>
      <c r="AP360" s="21"/>
      <c r="AQ360" s="21"/>
      <c r="AR360" s="21"/>
      <c r="AS360" s="21"/>
      <c r="AT360" s="21"/>
    </row>
    <row r="361" spans="2:46" x14ac:dyDescent="0.3">
      <c r="B361" s="76"/>
      <c r="C361" s="76"/>
      <c r="D361" s="301">
        <v>342</v>
      </c>
      <c r="E361" s="415"/>
      <c r="F361" s="313"/>
      <c r="G361" s="302"/>
      <c r="H361" s="302"/>
      <c r="I361" s="302"/>
      <c r="J361" s="314"/>
      <c r="K361" s="302" t="s">
        <v>47</v>
      </c>
      <c r="L361" s="315"/>
      <c r="M361" s="304" t="str">
        <f t="shared" si="75"/>
        <v/>
      </c>
      <c r="N361" s="315" t="s">
        <v>67</v>
      </c>
      <c r="O361" s="316"/>
      <c r="P361" s="316"/>
      <c r="Q361" s="317"/>
      <c r="R361" s="317"/>
      <c r="S361" s="304">
        <f t="shared" si="80"/>
        <v>0</v>
      </c>
      <c r="T361" s="315"/>
      <c r="U361" s="304">
        <f t="shared" si="81"/>
        <v>0</v>
      </c>
      <c r="V361" s="318">
        <f t="shared" si="76"/>
        <v>0</v>
      </c>
      <c r="W361" s="305"/>
      <c r="X361" s="311"/>
      <c r="Y361" s="311" t="str">
        <f t="shared" si="77"/>
        <v>intern personeel</v>
      </c>
      <c r="Z361" s="311">
        <f t="shared" si="78"/>
        <v>0</v>
      </c>
      <c r="AA361" s="319">
        <f t="shared" si="82"/>
        <v>0</v>
      </c>
      <c r="AB361" s="320">
        <f t="shared" si="83"/>
        <v>0</v>
      </c>
      <c r="AC361" s="320">
        <f t="shared" si="84"/>
        <v>0</v>
      </c>
      <c r="AD361" s="321">
        <f t="shared" si="85"/>
        <v>0</v>
      </c>
      <c r="AE361" s="321">
        <f t="shared" si="86"/>
        <v>0</v>
      </c>
      <c r="AF361" s="319">
        <f t="shared" si="87"/>
        <v>0</v>
      </c>
      <c r="AG361" s="322">
        <f t="shared" si="88"/>
        <v>0</v>
      </c>
      <c r="AH361" s="323">
        <f t="shared" si="89"/>
        <v>0</v>
      </c>
      <c r="AI361" s="323">
        <f t="shared" si="79"/>
        <v>0</v>
      </c>
      <c r="AJ361" s="311"/>
      <c r="AK361" s="25"/>
      <c r="AL361" s="25"/>
      <c r="AM361" s="21"/>
      <c r="AN361" s="21"/>
      <c r="AO361" s="21"/>
      <c r="AP361" s="21"/>
      <c r="AQ361" s="21"/>
      <c r="AR361" s="21"/>
      <c r="AS361" s="21"/>
      <c r="AT361" s="21"/>
    </row>
    <row r="362" spans="2:46" x14ac:dyDescent="0.3">
      <c r="B362" s="76"/>
      <c r="C362" s="76"/>
      <c r="D362" s="301">
        <v>343</v>
      </c>
      <c r="E362" s="415"/>
      <c r="F362" s="313"/>
      <c r="G362" s="302"/>
      <c r="H362" s="302"/>
      <c r="I362" s="302"/>
      <c r="J362" s="314"/>
      <c r="K362" s="302" t="s">
        <v>47</v>
      </c>
      <c r="L362" s="315"/>
      <c r="M362" s="304" t="str">
        <f t="shared" si="75"/>
        <v/>
      </c>
      <c r="N362" s="315" t="s">
        <v>67</v>
      </c>
      <c r="O362" s="316"/>
      <c r="P362" s="316"/>
      <c r="Q362" s="317"/>
      <c r="R362" s="317"/>
      <c r="S362" s="304">
        <f t="shared" si="80"/>
        <v>0</v>
      </c>
      <c r="T362" s="315"/>
      <c r="U362" s="304">
        <f t="shared" si="81"/>
        <v>0</v>
      </c>
      <c r="V362" s="318">
        <f t="shared" si="76"/>
        <v>0</v>
      </c>
      <c r="W362" s="305"/>
      <c r="X362" s="311"/>
      <c r="Y362" s="311" t="str">
        <f t="shared" si="77"/>
        <v>intern personeel</v>
      </c>
      <c r="Z362" s="311">
        <f t="shared" si="78"/>
        <v>0</v>
      </c>
      <c r="AA362" s="319">
        <f t="shared" si="82"/>
        <v>0</v>
      </c>
      <c r="AB362" s="320">
        <f t="shared" si="83"/>
        <v>0</v>
      </c>
      <c r="AC362" s="320">
        <f t="shared" si="84"/>
        <v>0</v>
      </c>
      <c r="AD362" s="321">
        <f t="shared" si="85"/>
        <v>0</v>
      </c>
      <c r="AE362" s="321">
        <f t="shared" si="86"/>
        <v>0</v>
      </c>
      <c r="AF362" s="319">
        <f t="shared" si="87"/>
        <v>0</v>
      </c>
      <c r="AG362" s="322">
        <f t="shared" si="88"/>
        <v>0</v>
      </c>
      <c r="AH362" s="323">
        <f t="shared" si="89"/>
        <v>0</v>
      </c>
      <c r="AI362" s="323">
        <f t="shared" si="79"/>
        <v>0</v>
      </c>
      <c r="AJ362" s="311"/>
      <c r="AK362" s="25"/>
      <c r="AL362" s="25"/>
      <c r="AM362" s="21"/>
      <c r="AN362" s="21"/>
      <c r="AO362" s="21"/>
      <c r="AP362" s="21"/>
      <c r="AQ362" s="21"/>
      <c r="AR362" s="21"/>
      <c r="AS362" s="21"/>
      <c r="AT362" s="21"/>
    </row>
    <row r="363" spans="2:46" x14ac:dyDescent="0.3">
      <c r="B363" s="76"/>
      <c r="C363" s="76"/>
      <c r="D363" s="301">
        <v>344</v>
      </c>
      <c r="E363" s="415"/>
      <c r="F363" s="313"/>
      <c r="G363" s="302"/>
      <c r="H363" s="302"/>
      <c r="I363" s="302"/>
      <c r="J363" s="314"/>
      <c r="K363" s="302" t="s">
        <v>47</v>
      </c>
      <c r="L363" s="315"/>
      <c r="M363" s="304" t="str">
        <f t="shared" si="75"/>
        <v/>
      </c>
      <c r="N363" s="315" t="s">
        <v>67</v>
      </c>
      <c r="O363" s="316"/>
      <c r="P363" s="316"/>
      <c r="Q363" s="317"/>
      <c r="R363" s="317"/>
      <c r="S363" s="304">
        <f t="shared" si="80"/>
        <v>0</v>
      </c>
      <c r="T363" s="315"/>
      <c r="U363" s="304">
        <f t="shared" si="81"/>
        <v>0</v>
      </c>
      <c r="V363" s="318">
        <f t="shared" si="76"/>
        <v>0</v>
      </c>
      <c r="W363" s="305"/>
      <c r="X363" s="311"/>
      <c r="Y363" s="311" t="str">
        <f t="shared" si="77"/>
        <v>intern personeel</v>
      </c>
      <c r="Z363" s="311">
        <f t="shared" si="78"/>
        <v>0</v>
      </c>
      <c r="AA363" s="319">
        <f t="shared" si="82"/>
        <v>0</v>
      </c>
      <c r="AB363" s="320">
        <f t="shared" si="83"/>
        <v>0</v>
      </c>
      <c r="AC363" s="320">
        <f t="shared" si="84"/>
        <v>0</v>
      </c>
      <c r="AD363" s="321">
        <f t="shared" si="85"/>
        <v>0</v>
      </c>
      <c r="AE363" s="321">
        <f t="shared" si="86"/>
        <v>0</v>
      </c>
      <c r="AF363" s="319">
        <f t="shared" si="87"/>
        <v>0</v>
      </c>
      <c r="AG363" s="322">
        <f t="shared" si="88"/>
        <v>0</v>
      </c>
      <c r="AH363" s="323">
        <f t="shared" si="89"/>
        <v>0</v>
      </c>
      <c r="AI363" s="323">
        <f t="shared" si="79"/>
        <v>0</v>
      </c>
      <c r="AJ363" s="311"/>
      <c r="AK363" s="25"/>
      <c r="AL363" s="25"/>
      <c r="AM363" s="21"/>
      <c r="AN363" s="21"/>
      <c r="AO363" s="21"/>
      <c r="AP363" s="21"/>
      <c r="AQ363" s="21"/>
      <c r="AR363" s="21"/>
      <c r="AS363" s="21"/>
      <c r="AT363" s="21"/>
    </row>
    <row r="364" spans="2:46" x14ac:dyDescent="0.3">
      <c r="B364" s="76"/>
      <c r="C364" s="76"/>
      <c r="D364" s="76"/>
      <c r="E364" s="76"/>
      <c r="F364" s="76"/>
      <c r="G364" s="76"/>
      <c r="H364" s="76"/>
      <c r="I364" s="76"/>
      <c r="J364" s="76"/>
      <c r="K364" s="76"/>
      <c r="L364" s="76"/>
      <c r="M364" s="76"/>
      <c r="N364" s="76"/>
      <c r="O364" s="76"/>
      <c r="P364" s="76"/>
      <c r="Q364" s="76"/>
      <c r="R364" s="76"/>
      <c r="S364" s="76"/>
      <c r="T364" s="76"/>
      <c r="U364" s="76"/>
      <c r="V364" s="76"/>
      <c r="W364" s="76"/>
      <c r="X364" s="76"/>
      <c r="Y364" s="76"/>
      <c r="Z364" s="76"/>
      <c r="AA364" s="76"/>
      <c r="AB364" s="76"/>
      <c r="AC364" s="76"/>
      <c r="AD364" s="76"/>
      <c r="AE364" s="76"/>
      <c r="AF364" s="76"/>
      <c r="AG364" s="76"/>
      <c r="AH364" s="76"/>
      <c r="AI364" s="76"/>
      <c r="AJ364" s="76"/>
      <c r="AK364" s="76"/>
      <c r="AL364" s="76"/>
      <c r="AM364" s="21"/>
      <c r="AN364" s="21"/>
      <c r="AO364" s="21"/>
      <c r="AP364" s="21"/>
      <c r="AQ364" s="21"/>
      <c r="AR364" s="21"/>
      <c r="AS364" s="21"/>
      <c r="AT364" s="21"/>
    </row>
    <row r="365" spans="2:46" x14ac:dyDescent="0.3">
      <c r="B365" s="76"/>
      <c r="C365" s="76"/>
      <c r="D365" s="76"/>
      <c r="E365" s="76"/>
      <c r="F365" s="76"/>
      <c r="G365" s="76"/>
      <c r="H365" s="76"/>
      <c r="I365" s="76"/>
      <c r="J365" s="76"/>
      <c r="K365" s="76"/>
      <c r="L365" s="76"/>
      <c r="M365" s="76"/>
      <c r="N365" s="76"/>
      <c r="O365" s="76"/>
      <c r="P365" s="76"/>
      <c r="Q365" s="76"/>
      <c r="R365" s="76"/>
      <c r="S365" s="76"/>
      <c r="T365" s="76"/>
      <c r="U365" s="76"/>
      <c r="V365" s="76"/>
      <c r="W365" s="76"/>
      <c r="X365" s="76"/>
      <c r="Y365" s="76"/>
      <c r="Z365" s="76"/>
      <c r="AA365" s="76"/>
      <c r="AB365" s="76"/>
      <c r="AC365" s="76"/>
      <c r="AD365" s="76"/>
      <c r="AE365" s="76"/>
      <c r="AF365" s="76"/>
      <c r="AG365" s="76"/>
      <c r="AH365" s="76"/>
      <c r="AI365" s="76"/>
      <c r="AJ365" s="76"/>
      <c r="AK365" s="76"/>
      <c r="AL365" s="76"/>
      <c r="AM365" s="21"/>
      <c r="AN365" s="21"/>
      <c r="AO365" s="21"/>
      <c r="AP365" s="21"/>
      <c r="AQ365" s="21"/>
      <c r="AR365" s="21"/>
      <c r="AS365" s="21"/>
      <c r="AT365" s="21"/>
    </row>
    <row r="366" spans="2:46" x14ac:dyDescent="0.3">
      <c r="B366" s="21"/>
      <c r="C366" s="21"/>
      <c r="D366" s="21"/>
      <c r="E366" s="21"/>
      <c r="F366" s="21"/>
      <c r="G366" s="21"/>
      <c r="H366" s="21"/>
      <c r="I366" s="21"/>
      <c r="J366" s="21"/>
      <c r="K366" s="21"/>
      <c r="L366" s="21"/>
      <c r="M366" s="21"/>
      <c r="N366" s="21"/>
      <c r="O366" s="21"/>
      <c r="P366" s="21"/>
      <c r="Q366" s="21"/>
      <c r="R366" s="21"/>
      <c r="S366" s="21"/>
      <c r="T366" s="21"/>
      <c r="U366" s="21"/>
      <c r="V366" s="21"/>
      <c r="W366" s="21"/>
      <c r="X366" s="21"/>
      <c r="Y366" s="21"/>
      <c r="Z366" s="21"/>
      <c r="AA366" s="21"/>
      <c r="AB366" s="21"/>
      <c r="AC366" s="21"/>
      <c r="AD366" s="21"/>
      <c r="AE366" s="21"/>
      <c r="AF366" s="21"/>
      <c r="AG366" s="21"/>
      <c r="AH366" s="21"/>
      <c r="AI366" s="21"/>
      <c r="AJ366" s="21"/>
      <c r="AK366" s="21"/>
      <c r="AL366" s="21"/>
      <c r="AM366" s="21"/>
      <c r="AN366" s="21"/>
      <c r="AO366" s="21"/>
      <c r="AP366" s="21"/>
      <c r="AQ366" s="21"/>
      <c r="AR366" s="21"/>
      <c r="AS366" s="21"/>
      <c r="AT366" s="21"/>
    </row>
    <row r="367" spans="2:46" x14ac:dyDescent="0.3">
      <c r="B367" s="21"/>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c r="AA367" s="21"/>
      <c r="AB367" s="21"/>
      <c r="AC367" s="21"/>
      <c r="AD367" s="21"/>
      <c r="AE367" s="21"/>
      <c r="AF367" s="21"/>
      <c r="AG367" s="21"/>
      <c r="AH367" s="21"/>
      <c r="AI367" s="21"/>
      <c r="AJ367" s="21"/>
      <c r="AK367" s="21"/>
      <c r="AL367" s="21"/>
      <c r="AM367" s="21"/>
      <c r="AN367" s="21"/>
      <c r="AO367" s="21"/>
      <c r="AP367" s="21"/>
      <c r="AQ367" s="21"/>
      <c r="AR367" s="21"/>
      <c r="AS367" s="21"/>
      <c r="AT367" s="21"/>
    </row>
    <row r="368" spans="2:46" x14ac:dyDescent="0.3">
      <c r="B368" s="21"/>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c r="AA368" s="21"/>
      <c r="AB368" s="21"/>
      <c r="AC368" s="21"/>
      <c r="AD368" s="21"/>
      <c r="AE368" s="21"/>
      <c r="AF368" s="21"/>
      <c r="AG368" s="21"/>
      <c r="AH368" s="21"/>
      <c r="AI368" s="21"/>
      <c r="AJ368" s="21"/>
      <c r="AK368" s="21"/>
      <c r="AL368" s="21"/>
      <c r="AM368" s="21"/>
      <c r="AN368" s="21"/>
      <c r="AO368" s="21"/>
      <c r="AP368" s="21"/>
      <c r="AQ368" s="21"/>
      <c r="AR368" s="21"/>
      <c r="AS368" s="21"/>
      <c r="AT368" s="21"/>
    </row>
    <row r="369" spans="2:42" x14ac:dyDescent="0.3">
      <c r="B369" s="21"/>
      <c r="C369" s="21"/>
      <c r="D369" s="21"/>
      <c r="E369" s="21"/>
      <c r="F369" s="21"/>
      <c r="G369" s="21"/>
      <c r="H369" s="21"/>
      <c r="I369" s="21"/>
      <c r="J369" s="21"/>
      <c r="K369" s="21"/>
      <c r="L369" s="21"/>
      <c r="M369" s="21"/>
      <c r="N369" s="21"/>
      <c r="O369" s="21"/>
      <c r="P369" s="21"/>
      <c r="Q369" s="21"/>
      <c r="R369" s="21"/>
      <c r="S369" s="21"/>
      <c r="T369" s="21"/>
      <c r="U369" s="21"/>
      <c r="V369" s="21"/>
      <c r="W369" s="21"/>
      <c r="X369" s="21"/>
      <c r="Y369" s="21"/>
      <c r="Z369" s="21"/>
      <c r="AA369" s="21"/>
      <c r="AB369" s="21"/>
      <c r="AC369" s="21"/>
      <c r="AD369" s="21"/>
      <c r="AE369" s="21"/>
      <c r="AF369" s="21"/>
      <c r="AG369" s="21"/>
      <c r="AH369" s="21"/>
      <c r="AI369" s="21"/>
      <c r="AJ369" s="21"/>
      <c r="AK369" s="21"/>
      <c r="AL369" s="21"/>
      <c r="AM369" s="21"/>
      <c r="AN369" s="21"/>
      <c r="AO369" s="21"/>
      <c r="AP369" s="21"/>
    </row>
    <row r="370" spans="2:42" x14ac:dyDescent="0.3">
      <c r="B370" s="21"/>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c r="AA370" s="21"/>
      <c r="AB370" s="21"/>
      <c r="AC370" s="21"/>
      <c r="AD370" s="21"/>
      <c r="AE370" s="21"/>
      <c r="AF370" s="21"/>
      <c r="AG370" s="21"/>
      <c r="AH370" s="21"/>
      <c r="AI370" s="21"/>
      <c r="AJ370" s="21"/>
      <c r="AK370" s="21"/>
      <c r="AL370" s="21"/>
      <c r="AM370" s="21"/>
      <c r="AN370" s="21"/>
      <c r="AO370" s="21"/>
      <c r="AP370" s="21"/>
    </row>
    <row r="371" spans="2:42" x14ac:dyDescent="0.3">
      <c r="B371" s="21"/>
      <c r="C371" s="21"/>
      <c r="D371" s="21"/>
      <c r="E371" s="21"/>
      <c r="F371" s="21"/>
      <c r="G371" s="21"/>
      <c r="H371" s="21"/>
      <c r="I371" s="21"/>
      <c r="J371" s="21"/>
      <c r="K371" s="21"/>
      <c r="L371" s="21"/>
      <c r="M371" s="21"/>
      <c r="N371" s="21"/>
      <c r="O371" s="21"/>
      <c r="P371" s="21"/>
      <c r="Q371" s="21"/>
      <c r="R371" s="21"/>
      <c r="S371" s="21"/>
      <c r="T371" s="21"/>
      <c r="U371" s="21"/>
      <c r="V371" s="21"/>
      <c r="W371" s="21"/>
      <c r="X371" s="21"/>
      <c r="Y371" s="21"/>
      <c r="Z371" s="21"/>
      <c r="AA371" s="21"/>
      <c r="AB371" s="21"/>
      <c r="AC371" s="21"/>
      <c r="AD371" s="21"/>
      <c r="AE371" s="21"/>
      <c r="AF371" s="21"/>
      <c r="AG371" s="21"/>
      <c r="AH371" s="21"/>
      <c r="AI371" s="21"/>
      <c r="AJ371" s="21"/>
      <c r="AK371" s="21"/>
      <c r="AL371" s="21"/>
      <c r="AM371" s="21"/>
      <c r="AN371" s="21"/>
      <c r="AO371" s="21"/>
      <c r="AP371" s="21"/>
    </row>
    <row r="372" spans="2:42" x14ac:dyDescent="0.3">
      <c r="B372" s="21"/>
      <c r="C372" s="21"/>
      <c r="D372" s="21"/>
      <c r="E372" s="21"/>
      <c r="F372" s="21"/>
      <c r="G372" s="21"/>
      <c r="H372" s="21"/>
      <c r="I372" s="21"/>
      <c r="J372" s="21"/>
      <c r="K372" s="21"/>
      <c r="L372" s="21"/>
      <c r="M372" s="21"/>
      <c r="N372" s="21"/>
      <c r="O372" s="21"/>
      <c r="P372" s="21"/>
      <c r="Q372" s="21"/>
      <c r="R372" s="21"/>
      <c r="S372" s="21"/>
      <c r="T372" s="21"/>
      <c r="U372" s="21"/>
      <c r="V372" s="21"/>
      <c r="W372" s="21"/>
      <c r="X372" s="21"/>
      <c r="Y372" s="21"/>
      <c r="Z372" s="21"/>
      <c r="AA372" s="21"/>
      <c r="AB372" s="21"/>
      <c r="AC372" s="21"/>
      <c r="AD372" s="21"/>
      <c r="AE372" s="21"/>
      <c r="AF372" s="21"/>
      <c r="AG372" s="21"/>
      <c r="AH372" s="21"/>
      <c r="AI372" s="21"/>
      <c r="AJ372" s="21"/>
      <c r="AK372" s="21"/>
      <c r="AL372" s="21"/>
      <c r="AM372" s="21"/>
      <c r="AN372" s="21"/>
      <c r="AO372" s="21"/>
      <c r="AP372" s="21"/>
    </row>
    <row r="373" spans="2:42" x14ac:dyDescent="0.3">
      <c r="B373" s="21"/>
      <c r="C373" s="21"/>
      <c r="D373" s="21"/>
      <c r="E373" s="21"/>
      <c r="F373" s="21"/>
      <c r="G373" s="21"/>
      <c r="H373" s="21"/>
      <c r="I373" s="21"/>
      <c r="J373" s="21"/>
      <c r="K373" s="21"/>
      <c r="L373" s="21"/>
      <c r="M373" s="21"/>
      <c r="N373" s="21"/>
      <c r="O373" s="21"/>
      <c r="P373" s="21"/>
      <c r="Q373" s="21"/>
      <c r="R373" s="21"/>
      <c r="S373" s="21"/>
      <c r="T373" s="21"/>
      <c r="U373" s="21"/>
      <c r="V373" s="21"/>
      <c r="W373" s="21"/>
      <c r="X373" s="21"/>
      <c r="Y373" s="21"/>
      <c r="Z373" s="21"/>
      <c r="AA373" s="21"/>
      <c r="AB373" s="21"/>
      <c r="AC373" s="21"/>
      <c r="AD373" s="21"/>
      <c r="AE373" s="21"/>
      <c r="AF373" s="21"/>
      <c r="AG373" s="21"/>
      <c r="AH373" s="21"/>
      <c r="AI373" s="21"/>
      <c r="AJ373" s="21"/>
      <c r="AK373" s="21"/>
      <c r="AL373" s="21"/>
      <c r="AM373" s="21"/>
      <c r="AN373" s="21"/>
      <c r="AO373" s="21"/>
      <c r="AP373" s="21"/>
    </row>
    <row r="374" spans="2:42" x14ac:dyDescent="0.3">
      <c r="B374" s="21"/>
      <c r="C374" s="21"/>
      <c r="D374" s="21"/>
      <c r="E374" s="21"/>
      <c r="F374" s="21"/>
      <c r="G374" s="21"/>
      <c r="H374" s="21"/>
      <c r="I374" s="21"/>
      <c r="J374" s="21"/>
      <c r="K374" s="21"/>
      <c r="L374" s="21"/>
      <c r="M374" s="21"/>
      <c r="N374" s="21"/>
      <c r="O374" s="21"/>
      <c r="P374" s="21"/>
      <c r="Q374" s="21"/>
      <c r="R374" s="21"/>
      <c r="S374" s="21"/>
      <c r="T374" s="21"/>
      <c r="U374" s="21"/>
      <c r="V374" s="21"/>
      <c r="W374" s="21"/>
      <c r="X374" s="21"/>
      <c r="Y374" s="21"/>
      <c r="Z374" s="21"/>
      <c r="AA374" s="21"/>
      <c r="AB374" s="21"/>
      <c r="AC374" s="21"/>
      <c r="AD374" s="21"/>
      <c r="AE374" s="21"/>
      <c r="AF374" s="21"/>
      <c r="AG374" s="21"/>
      <c r="AH374" s="21"/>
      <c r="AI374" s="21"/>
      <c r="AJ374" s="21"/>
      <c r="AK374" s="21"/>
      <c r="AL374" s="21"/>
      <c r="AM374" s="21"/>
      <c r="AN374" s="21"/>
      <c r="AO374" s="21"/>
      <c r="AP374" s="21"/>
    </row>
    <row r="375" spans="2:42" x14ac:dyDescent="0.3">
      <c r="B375" s="21"/>
      <c r="C375" s="21"/>
      <c r="D375" s="21"/>
      <c r="E375" s="21"/>
      <c r="F375" s="21"/>
      <c r="G375" s="21"/>
      <c r="H375" s="21"/>
      <c r="I375" s="21"/>
      <c r="J375" s="21"/>
      <c r="K375" s="21"/>
      <c r="L375" s="21"/>
      <c r="M375" s="21"/>
      <c r="N375" s="21"/>
      <c r="O375" s="21"/>
      <c r="P375" s="21"/>
      <c r="Q375" s="21"/>
      <c r="R375" s="21"/>
      <c r="S375" s="21"/>
      <c r="T375" s="21"/>
      <c r="U375" s="21"/>
      <c r="V375" s="21"/>
      <c r="W375" s="21"/>
      <c r="X375" s="21"/>
      <c r="Y375" s="21"/>
      <c r="Z375" s="21"/>
      <c r="AA375" s="21"/>
      <c r="AB375" s="21"/>
      <c r="AC375" s="21"/>
      <c r="AD375" s="21"/>
      <c r="AE375" s="21"/>
      <c r="AF375" s="21"/>
      <c r="AG375" s="21"/>
      <c r="AH375" s="21"/>
      <c r="AI375" s="21"/>
      <c r="AJ375" s="21"/>
      <c r="AK375" s="21"/>
      <c r="AL375" s="21"/>
      <c r="AM375" s="21"/>
      <c r="AN375" s="21"/>
      <c r="AO375" s="21"/>
      <c r="AP375" s="21"/>
    </row>
    <row r="376" spans="2:42" x14ac:dyDescent="0.3">
      <c r="B376" s="21"/>
      <c r="C376" s="21"/>
      <c r="D376" s="21"/>
      <c r="E376" s="21"/>
      <c r="F376" s="21"/>
      <c r="G376" s="21"/>
      <c r="H376" s="21"/>
      <c r="I376" s="21"/>
      <c r="J376" s="21"/>
      <c r="K376" s="21"/>
      <c r="L376" s="21"/>
      <c r="M376" s="21"/>
      <c r="N376" s="21"/>
      <c r="O376" s="21"/>
      <c r="P376" s="21"/>
      <c r="Q376" s="21"/>
      <c r="R376" s="21"/>
      <c r="S376" s="21"/>
      <c r="T376" s="21"/>
      <c r="U376" s="21"/>
      <c r="V376" s="21"/>
      <c r="W376" s="21"/>
      <c r="X376" s="21"/>
      <c r="Y376" s="21"/>
      <c r="Z376" s="21"/>
      <c r="AA376" s="21"/>
      <c r="AB376" s="21"/>
      <c r="AC376" s="21"/>
      <c r="AD376" s="21"/>
      <c r="AE376" s="21"/>
      <c r="AF376" s="21"/>
      <c r="AG376" s="21"/>
      <c r="AH376" s="21"/>
      <c r="AI376" s="21"/>
      <c r="AJ376" s="21"/>
      <c r="AK376" s="21"/>
      <c r="AL376" s="21"/>
      <c r="AM376" s="21"/>
      <c r="AN376" s="21"/>
      <c r="AO376" s="21"/>
      <c r="AP376" s="21"/>
    </row>
    <row r="377" spans="2:42" x14ac:dyDescent="0.3">
      <c r="B377" s="21"/>
      <c r="C377" s="21"/>
      <c r="D377" s="21"/>
      <c r="E377" s="21"/>
      <c r="F377" s="21"/>
      <c r="G377" s="21"/>
      <c r="H377" s="21"/>
      <c r="I377" s="21"/>
      <c r="J377" s="21"/>
      <c r="K377" s="21"/>
      <c r="L377" s="21"/>
      <c r="M377" s="21"/>
      <c r="N377" s="21"/>
      <c r="O377" s="21"/>
      <c r="P377" s="21"/>
      <c r="Q377" s="21"/>
      <c r="R377" s="21"/>
      <c r="S377" s="21"/>
      <c r="T377" s="21"/>
      <c r="U377" s="21"/>
      <c r="V377" s="21"/>
      <c r="W377" s="21"/>
      <c r="X377" s="21"/>
      <c r="Y377" s="21"/>
      <c r="Z377" s="21"/>
      <c r="AA377" s="21"/>
      <c r="AB377" s="21"/>
      <c r="AC377" s="21"/>
      <c r="AD377" s="21"/>
      <c r="AE377" s="21"/>
      <c r="AF377" s="21"/>
      <c r="AG377" s="21"/>
      <c r="AH377" s="21"/>
      <c r="AI377" s="21"/>
      <c r="AJ377" s="21"/>
      <c r="AK377" s="21"/>
      <c r="AL377" s="21"/>
      <c r="AM377" s="21"/>
      <c r="AN377" s="21"/>
      <c r="AO377" s="21"/>
      <c r="AP377" s="21"/>
    </row>
    <row r="378" spans="2:42" x14ac:dyDescent="0.3">
      <c r="B378" s="21"/>
      <c r="C378" s="21"/>
      <c r="D378" s="21"/>
      <c r="E378" s="21"/>
      <c r="F378" s="21"/>
      <c r="G378" s="21"/>
      <c r="H378" s="21"/>
      <c r="I378" s="21"/>
      <c r="J378" s="21"/>
      <c r="K378" s="21"/>
      <c r="L378" s="21"/>
      <c r="M378" s="21"/>
      <c r="N378" s="21"/>
      <c r="O378" s="21"/>
      <c r="P378" s="21"/>
      <c r="Q378" s="21"/>
      <c r="R378" s="21"/>
      <c r="S378" s="21"/>
      <c r="T378" s="21"/>
      <c r="U378" s="21"/>
      <c r="V378" s="21"/>
      <c r="W378" s="21"/>
      <c r="X378" s="21"/>
      <c r="Y378" s="21"/>
      <c r="Z378" s="21"/>
      <c r="AA378" s="21"/>
      <c r="AB378" s="21"/>
      <c r="AC378" s="21"/>
      <c r="AD378" s="21"/>
      <c r="AE378" s="21"/>
      <c r="AF378" s="21"/>
      <c r="AG378" s="21"/>
      <c r="AH378" s="21"/>
      <c r="AI378" s="21"/>
      <c r="AJ378" s="21"/>
      <c r="AK378" s="21"/>
      <c r="AL378" s="21"/>
      <c r="AM378" s="21"/>
      <c r="AN378" s="21"/>
      <c r="AO378" s="21"/>
      <c r="AP378" s="21"/>
    </row>
    <row r="379" spans="2:42" x14ac:dyDescent="0.3">
      <c r="B379" s="21"/>
      <c r="C379" s="21"/>
      <c r="D379" s="21"/>
      <c r="E379" s="21"/>
      <c r="F379" s="21"/>
      <c r="G379" s="21"/>
      <c r="H379" s="21"/>
      <c r="I379" s="21"/>
      <c r="J379" s="21"/>
      <c r="K379" s="21"/>
      <c r="L379" s="21"/>
      <c r="M379" s="21"/>
      <c r="N379" s="21"/>
      <c r="O379" s="21"/>
      <c r="P379" s="21"/>
      <c r="Q379" s="21"/>
      <c r="R379" s="21"/>
      <c r="S379" s="21"/>
      <c r="T379" s="21"/>
      <c r="U379" s="21"/>
      <c r="V379" s="21"/>
      <c r="W379" s="21"/>
      <c r="X379" s="21"/>
      <c r="Y379" s="21"/>
      <c r="Z379" s="21"/>
      <c r="AA379" s="21"/>
      <c r="AB379" s="21"/>
      <c r="AC379" s="21"/>
      <c r="AD379" s="21"/>
      <c r="AE379" s="21"/>
      <c r="AF379" s="21"/>
      <c r="AG379" s="21"/>
      <c r="AH379" s="21"/>
      <c r="AI379" s="21"/>
      <c r="AJ379" s="21"/>
      <c r="AK379" s="21"/>
      <c r="AL379" s="21"/>
      <c r="AM379" s="21"/>
      <c r="AN379" s="21"/>
      <c r="AO379" s="21"/>
      <c r="AP379" s="21"/>
    </row>
    <row r="380" spans="2:42" x14ac:dyDescent="0.3">
      <c r="B380" s="21"/>
      <c r="C380" s="21"/>
      <c r="D380" s="21"/>
      <c r="E380" s="21"/>
      <c r="F380" s="21"/>
      <c r="G380" s="21"/>
      <c r="H380" s="21"/>
      <c r="I380" s="21"/>
      <c r="J380" s="21"/>
      <c r="K380" s="21"/>
      <c r="L380" s="21"/>
      <c r="M380" s="21"/>
      <c r="N380" s="21"/>
      <c r="O380" s="21"/>
      <c r="P380" s="21"/>
      <c r="Q380" s="21"/>
      <c r="R380" s="21"/>
      <c r="S380" s="21"/>
      <c r="T380" s="21"/>
      <c r="U380" s="21"/>
      <c r="V380" s="21"/>
      <c r="W380" s="21"/>
      <c r="X380" s="21"/>
      <c r="Y380" s="21"/>
      <c r="Z380" s="21"/>
      <c r="AA380" s="21"/>
      <c r="AB380" s="21"/>
      <c r="AC380" s="21"/>
      <c r="AD380" s="21"/>
      <c r="AE380" s="21"/>
      <c r="AF380" s="21"/>
      <c r="AG380" s="21"/>
      <c r="AH380" s="21"/>
      <c r="AI380" s="21"/>
      <c r="AJ380" s="21"/>
      <c r="AK380" s="21"/>
      <c r="AL380" s="21"/>
      <c r="AM380" s="21"/>
      <c r="AN380" s="21"/>
      <c r="AO380" s="21"/>
      <c r="AP380" s="21"/>
    </row>
    <row r="381" spans="2:42" x14ac:dyDescent="0.3">
      <c r="B381" s="21"/>
      <c r="C381" s="21"/>
      <c r="D381" s="21"/>
      <c r="E381" s="21"/>
      <c r="F381" s="21"/>
      <c r="G381" s="21"/>
      <c r="H381" s="21"/>
      <c r="I381" s="21"/>
      <c r="J381" s="21"/>
      <c r="K381" s="21"/>
      <c r="L381" s="21"/>
      <c r="M381" s="21"/>
      <c r="N381" s="21"/>
      <c r="O381" s="21"/>
      <c r="P381" s="21"/>
      <c r="Q381" s="21"/>
      <c r="R381" s="21"/>
      <c r="S381" s="21"/>
      <c r="T381" s="21"/>
      <c r="U381" s="21"/>
      <c r="V381" s="21"/>
      <c r="W381" s="21"/>
      <c r="X381" s="21"/>
      <c r="Y381" s="21"/>
      <c r="Z381" s="21"/>
      <c r="AA381" s="21"/>
      <c r="AB381" s="21"/>
      <c r="AC381" s="21"/>
      <c r="AD381" s="21"/>
      <c r="AE381" s="21"/>
      <c r="AF381" s="21"/>
      <c r="AG381" s="21"/>
      <c r="AH381" s="21"/>
      <c r="AI381" s="21"/>
      <c r="AJ381" s="21"/>
      <c r="AK381" s="21"/>
      <c r="AL381" s="21"/>
      <c r="AM381" s="21"/>
      <c r="AN381" s="21"/>
      <c r="AO381" s="21"/>
      <c r="AP381" s="21"/>
    </row>
    <row r="382" spans="2:42" x14ac:dyDescent="0.3">
      <c r="B382" s="21"/>
      <c r="C382" s="21"/>
      <c r="D382" s="21"/>
      <c r="E382" s="21"/>
      <c r="F382" s="21"/>
      <c r="G382" s="21"/>
      <c r="H382" s="21"/>
      <c r="I382" s="21"/>
      <c r="J382" s="21"/>
      <c r="K382" s="21"/>
      <c r="L382" s="21"/>
      <c r="M382" s="21"/>
      <c r="N382" s="21"/>
      <c r="O382" s="21"/>
      <c r="P382" s="21"/>
      <c r="Q382" s="21"/>
      <c r="R382" s="21"/>
      <c r="S382" s="21"/>
      <c r="T382" s="21"/>
      <c r="U382" s="21"/>
      <c r="V382" s="21"/>
      <c r="W382" s="21"/>
      <c r="X382" s="21"/>
      <c r="Y382" s="21"/>
      <c r="Z382" s="21"/>
      <c r="AA382" s="21"/>
      <c r="AB382" s="21"/>
      <c r="AC382" s="21"/>
      <c r="AD382" s="21"/>
      <c r="AE382" s="21"/>
      <c r="AF382" s="21"/>
      <c r="AG382" s="21"/>
      <c r="AH382" s="21"/>
      <c r="AI382" s="21"/>
      <c r="AJ382" s="21"/>
      <c r="AK382" s="21"/>
      <c r="AL382" s="21"/>
      <c r="AM382" s="21"/>
      <c r="AN382" s="21"/>
      <c r="AO382" s="21"/>
      <c r="AP382" s="21"/>
    </row>
    <row r="383" spans="2:42" x14ac:dyDescent="0.3">
      <c r="B383" s="21"/>
      <c r="C383" s="21"/>
      <c r="D383" s="21"/>
      <c r="E383" s="21"/>
      <c r="F383" s="21"/>
      <c r="G383" s="21"/>
      <c r="H383" s="21"/>
      <c r="I383" s="21"/>
      <c r="J383" s="21"/>
      <c r="K383" s="21"/>
      <c r="L383" s="21"/>
      <c r="M383" s="21"/>
      <c r="N383" s="21"/>
      <c r="O383" s="21"/>
      <c r="P383" s="21"/>
      <c r="Q383" s="21"/>
      <c r="R383" s="21"/>
      <c r="S383" s="21"/>
      <c r="T383" s="21"/>
      <c r="U383" s="21"/>
      <c r="V383" s="21"/>
      <c r="W383" s="21"/>
      <c r="X383" s="21"/>
      <c r="Y383" s="21"/>
      <c r="Z383" s="21"/>
      <c r="AA383" s="21"/>
      <c r="AB383" s="21"/>
      <c r="AC383" s="21"/>
      <c r="AD383" s="21"/>
      <c r="AE383" s="21"/>
      <c r="AF383" s="21"/>
      <c r="AG383" s="21"/>
      <c r="AH383" s="21"/>
      <c r="AI383" s="21"/>
      <c r="AJ383" s="21"/>
      <c r="AK383" s="21"/>
      <c r="AL383" s="21"/>
      <c r="AM383" s="21"/>
      <c r="AN383" s="21"/>
      <c r="AO383" s="21"/>
      <c r="AP383" s="21"/>
    </row>
    <row r="384" spans="2:42" x14ac:dyDescent="0.3">
      <c r="B384" s="21"/>
      <c r="C384" s="21"/>
      <c r="D384" s="21"/>
      <c r="E384" s="21"/>
      <c r="F384" s="21"/>
      <c r="G384" s="21"/>
      <c r="H384" s="21"/>
      <c r="I384" s="21"/>
      <c r="J384" s="21"/>
      <c r="K384" s="21"/>
      <c r="L384" s="21"/>
      <c r="M384" s="21"/>
      <c r="N384" s="21"/>
      <c r="O384" s="21"/>
      <c r="P384" s="21"/>
      <c r="Q384" s="21"/>
      <c r="R384" s="21"/>
      <c r="S384" s="21"/>
      <c r="T384" s="21"/>
      <c r="U384" s="21"/>
      <c r="V384" s="21"/>
      <c r="W384" s="21"/>
      <c r="X384" s="21"/>
      <c r="Y384" s="21"/>
      <c r="Z384" s="21"/>
      <c r="AA384" s="21"/>
      <c r="AB384" s="21"/>
      <c r="AC384" s="21"/>
      <c r="AD384" s="21"/>
      <c r="AE384" s="21"/>
      <c r="AF384" s="21"/>
      <c r="AG384" s="21"/>
      <c r="AH384" s="21"/>
      <c r="AI384" s="21"/>
      <c r="AJ384" s="21"/>
      <c r="AK384" s="21"/>
      <c r="AL384" s="21"/>
      <c r="AM384" s="21"/>
      <c r="AN384" s="21"/>
      <c r="AO384" s="21"/>
      <c r="AP384" s="21"/>
    </row>
    <row r="385" spans="2:42" x14ac:dyDescent="0.3">
      <c r="B385" s="21"/>
      <c r="C385" s="21"/>
      <c r="D385" s="21"/>
      <c r="E385" s="21"/>
      <c r="F385" s="21"/>
      <c r="G385" s="21"/>
      <c r="H385" s="21"/>
      <c r="I385" s="21"/>
      <c r="J385" s="21"/>
      <c r="K385" s="21"/>
      <c r="L385" s="21"/>
      <c r="M385" s="21"/>
      <c r="N385" s="21"/>
      <c r="O385" s="21"/>
      <c r="P385" s="21"/>
      <c r="Q385" s="21"/>
      <c r="R385" s="21"/>
      <c r="S385" s="21"/>
      <c r="T385" s="21"/>
      <c r="U385" s="21"/>
      <c r="V385" s="21"/>
      <c r="W385" s="21"/>
      <c r="X385" s="21"/>
      <c r="Y385" s="21"/>
      <c r="Z385" s="21"/>
      <c r="AA385" s="21"/>
      <c r="AB385" s="21"/>
      <c r="AC385" s="21"/>
      <c r="AD385" s="21"/>
      <c r="AE385" s="21"/>
      <c r="AF385" s="21"/>
      <c r="AG385" s="21"/>
      <c r="AH385" s="21"/>
      <c r="AI385" s="21"/>
      <c r="AJ385" s="21"/>
      <c r="AK385" s="21"/>
      <c r="AL385" s="21"/>
      <c r="AM385" s="21"/>
      <c r="AN385" s="21"/>
      <c r="AO385" s="21"/>
      <c r="AP385" s="21"/>
    </row>
    <row r="386" spans="2:42" x14ac:dyDescent="0.3">
      <c r="B386" s="21"/>
      <c r="C386" s="21"/>
      <c r="D386" s="21"/>
      <c r="E386" s="21"/>
      <c r="F386" s="21"/>
      <c r="G386" s="21"/>
      <c r="H386" s="21"/>
      <c r="I386" s="21"/>
      <c r="J386" s="21"/>
      <c r="K386" s="21"/>
      <c r="L386" s="21"/>
      <c r="M386" s="21"/>
      <c r="N386" s="21"/>
      <c r="O386" s="21"/>
      <c r="P386" s="21"/>
      <c r="Q386" s="21"/>
      <c r="R386" s="21"/>
      <c r="S386" s="21"/>
      <c r="T386" s="21"/>
      <c r="U386" s="21"/>
      <c r="V386" s="21"/>
      <c r="W386" s="21"/>
      <c r="X386" s="21"/>
      <c r="Y386" s="21"/>
      <c r="Z386" s="21"/>
      <c r="AA386" s="21"/>
      <c r="AB386" s="21"/>
      <c r="AC386" s="21"/>
      <c r="AD386" s="21"/>
      <c r="AE386" s="21"/>
      <c r="AF386" s="21"/>
      <c r="AG386" s="21"/>
      <c r="AH386" s="21"/>
      <c r="AI386" s="21"/>
      <c r="AJ386" s="21"/>
      <c r="AK386" s="21"/>
      <c r="AL386" s="21"/>
      <c r="AM386" s="21"/>
      <c r="AN386" s="21"/>
      <c r="AO386" s="21"/>
      <c r="AP386" s="21"/>
    </row>
    <row r="387" spans="2:42" x14ac:dyDescent="0.3">
      <c r="B387" s="21"/>
      <c r="C387" s="21"/>
      <c r="D387" s="21"/>
      <c r="E387" s="21"/>
      <c r="F387" s="21"/>
      <c r="G387" s="21"/>
      <c r="H387" s="21"/>
      <c r="I387" s="21"/>
      <c r="J387" s="21"/>
      <c r="K387" s="21"/>
      <c r="L387" s="21"/>
      <c r="M387" s="21"/>
      <c r="N387" s="21"/>
      <c r="O387" s="21"/>
      <c r="P387" s="21"/>
      <c r="Q387" s="21"/>
      <c r="R387" s="21"/>
      <c r="S387" s="21"/>
      <c r="T387" s="21"/>
      <c r="U387" s="21"/>
      <c r="V387" s="21"/>
      <c r="W387" s="21"/>
      <c r="X387" s="21"/>
      <c r="Y387" s="21"/>
      <c r="Z387" s="21"/>
      <c r="AA387" s="21"/>
      <c r="AB387" s="21"/>
      <c r="AC387" s="21"/>
      <c r="AD387" s="21"/>
      <c r="AE387" s="21"/>
      <c r="AF387" s="21"/>
      <c r="AG387" s="21"/>
      <c r="AH387" s="21"/>
      <c r="AI387" s="21"/>
      <c r="AJ387" s="21"/>
      <c r="AK387" s="21"/>
      <c r="AL387" s="21"/>
      <c r="AM387" s="21"/>
      <c r="AN387" s="21"/>
      <c r="AO387" s="21"/>
      <c r="AP387" s="21"/>
    </row>
    <row r="388" spans="2:42" x14ac:dyDescent="0.3">
      <c r="B388" s="21"/>
      <c r="C388" s="21"/>
      <c r="D388" s="21"/>
      <c r="E388" s="21"/>
      <c r="F388" s="21"/>
      <c r="G388" s="21"/>
      <c r="H388" s="21"/>
      <c r="I388" s="21"/>
      <c r="J388" s="21"/>
      <c r="K388" s="21"/>
      <c r="L388" s="21"/>
      <c r="M388" s="21"/>
      <c r="N388" s="21"/>
      <c r="O388" s="21"/>
      <c r="P388" s="21"/>
      <c r="Q388" s="21"/>
      <c r="R388" s="21"/>
      <c r="S388" s="21"/>
      <c r="T388" s="21"/>
      <c r="U388" s="21"/>
      <c r="V388" s="21"/>
      <c r="W388" s="21"/>
      <c r="X388" s="21"/>
      <c r="Y388" s="21"/>
      <c r="Z388" s="21"/>
      <c r="AA388" s="21"/>
      <c r="AB388" s="21"/>
      <c r="AC388" s="21"/>
      <c r="AD388" s="21"/>
      <c r="AE388" s="21"/>
      <c r="AF388" s="21"/>
      <c r="AG388" s="21"/>
      <c r="AH388" s="21"/>
      <c r="AI388" s="21"/>
      <c r="AJ388" s="21"/>
      <c r="AK388" s="21"/>
      <c r="AL388" s="21"/>
      <c r="AM388" s="21"/>
      <c r="AN388" s="21"/>
      <c r="AO388" s="21"/>
      <c r="AP388" s="21"/>
    </row>
    <row r="389" spans="2:42" x14ac:dyDescent="0.3">
      <c r="B389" s="21"/>
      <c r="C389" s="21"/>
      <c r="D389" s="21"/>
      <c r="E389" s="21"/>
      <c r="F389" s="21"/>
      <c r="G389" s="21"/>
      <c r="H389" s="21"/>
      <c r="I389" s="21"/>
      <c r="J389" s="21"/>
      <c r="K389" s="21"/>
      <c r="L389" s="21"/>
      <c r="M389" s="21"/>
      <c r="N389" s="21"/>
      <c r="O389" s="21"/>
      <c r="P389" s="21"/>
      <c r="Q389" s="21"/>
      <c r="R389" s="21"/>
      <c r="S389" s="21"/>
      <c r="T389" s="21"/>
      <c r="U389" s="21"/>
      <c r="V389" s="21"/>
      <c r="W389" s="21"/>
      <c r="X389" s="21"/>
      <c r="Y389" s="21"/>
      <c r="Z389" s="21"/>
      <c r="AA389" s="21"/>
      <c r="AB389" s="21"/>
      <c r="AC389" s="21"/>
      <c r="AD389" s="21"/>
      <c r="AE389" s="21"/>
      <c r="AF389" s="21"/>
      <c r="AG389" s="21"/>
      <c r="AH389" s="21"/>
      <c r="AI389" s="21"/>
      <c r="AJ389" s="21"/>
      <c r="AK389" s="21"/>
      <c r="AL389" s="21"/>
      <c r="AM389" s="21"/>
      <c r="AN389" s="21"/>
      <c r="AO389" s="21"/>
      <c r="AP389" s="21"/>
    </row>
    <row r="390" spans="2:42" x14ac:dyDescent="0.3">
      <c r="B390" s="21"/>
      <c r="C390" s="21"/>
      <c r="D390" s="21"/>
      <c r="E390" s="21"/>
      <c r="F390" s="21"/>
      <c r="G390" s="21"/>
      <c r="H390" s="21"/>
      <c r="I390" s="21"/>
      <c r="J390" s="21"/>
      <c r="K390" s="21"/>
      <c r="L390" s="21"/>
      <c r="M390" s="21"/>
      <c r="N390" s="21"/>
      <c r="O390" s="21"/>
      <c r="P390" s="21"/>
      <c r="Q390" s="21"/>
      <c r="R390" s="21"/>
      <c r="S390" s="21"/>
      <c r="T390" s="21"/>
      <c r="U390" s="21"/>
      <c r="V390" s="21"/>
      <c r="W390" s="21"/>
      <c r="X390" s="21"/>
      <c r="Y390" s="21"/>
      <c r="Z390" s="21"/>
      <c r="AA390" s="21"/>
      <c r="AB390" s="21"/>
      <c r="AC390" s="21"/>
      <c r="AD390" s="21"/>
      <c r="AE390" s="21"/>
      <c r="AF390" s="21"/>
      <c r="AG390" s="21"/>
      <c r="AH390" s="21"/>
      <c r="AI390" s="21"/>
      <c r="AJ390" s="21"/>
      <c r="AK390" s="21"/>
      <c r="AL390" s="21"/>
      <c r="AM390" s="21"/>
      <c r="AN390" s="21"/>
      <c r="AO390" s="21"/>
      <c r="AP390" s="21"/>
    </row>
    <row r="391" spans="2:42" x14ac:dyDescent="0.3">
      <c r="B391" s="21"/>
      <c r="C391" s="21"/>
      <c r="D391" s="21"/>
      <c r="E391" s="21"/>
      <c r="F391" s="21"/>
      <c r="G391" s="21"/>
      <c r="H391" s="21"/>
      <c r="I391" s="21"/>
      <c r="J391" s="21"/>
      <c r="K391" s="21"/>
      <c r="L391" s="21"/>
      <c r="M391" s="21"/>
      <c r="N391" s="21"/>
      <c r="O391" s="21"/>
      <c r="P391" s="21"/>
      <c r="Q391" s="21"/>
      <c r="R391" s="21"/>
      <c r="S391" s="21"/>
      <c r="T391" s="21"/>
      <c r="U391" s="21"/>
      <c r="V391" s="21"/>
      <c r="W391" s="21"/>
      <c r="X391" s="21"/>
      <c r="Y391" s="21"/>
      <c r="Z391" s="21"/>
      <c r="AA391" s="21"/>
      <c r="AB391" s="21"/>
      <c r="AC391" s="21"/>
      <c r="AD391" s="21"/>
      <c r="AE391" s="21"/>
      <c r="AF391" s="21"/>
      <c r="AG391" s="21"/>
      <c r="AH391" s="21"/>
      <c r="AI391" s="21"/>
      <c r="AJ391" s="21"/>
      <c r="AK391" s="21"/>
      <c r="AL391" s="21"/>
      <c r="AM391" s="21"/>
      <c r="AN391" s="21"/>
      <c r="AO391" s="21"/>
      <c r="AP391" s="21"/>
    </row>
    <row r="392" spans="2:42" x14ac:dyDescent="0.3">
      <c r="B392" s="21"/>
      <c r="C392" s="21"/>
      <c r="D392" s="21"/>
      <c r="E392" s="21"/>
      <c r="F392" s="21"/>
      <c r="G392" s="21"/>
      <c r="H392" s="21"/>
      <c r="I392" s="21"/>
      <c r="J392" s="21"/>
      <c r="K392" s="21"/>
      <c r="L392" s="21"/>
      <c r="M392" s="21"/>
      <c r="N392" s="21"/>
      <c r="O392" s="21"/>
      <c r="P392" s="21"/>
      <c r="Q392" s="21"/>
      <c r="R392" s="21"/>
      <c r="S392" s="21"/>
      <c r="T392" s="21"/>
      <c r="U392" s="21"/>
      <c r="V392" s="21"/>
      <c r="W392" s="21"/>
      <c r="X392" s="21"/>
      <c r="Y392" s="21"/>
      <c r="Z392" s="21"/>
      <c r="AA392" s="21"/>
      <c r="AB392" s="21"/>
      <c r="AC392" s="21"/>
      <c r="AD392" s="21"/>
      <c r="AE392" s="21"/>
      <c r="AF392" s="21"/>
      <c r="AG392" s="21"/>
      <c r="AH392" s="21"/>
      <c r="AI392" s="21"/>
      <c r="AJ392" s="21"/>
      <c r="AK392" s="21"/>
      <c r="AL392" s="21"/>
      <c r="AM392" s="21"/>
      <c r="AN392" s="21"/>
      <c r="AO392" s="21"/>
      <c r="AP392" s="21"/>
    </row>
    <row r="393" spans="2:42" x14ac:dyDescent="0.3">
      <c r="B393" s="21"/>
      <c r="C393" s="21"/>
      <c r="D393" s="21"/>
      <c r="E393" s="21"/>
      <c r="F393" s="21"/>
      <c r="G393" s="21"/>
      <c r="H393" s="21"/>
      <c r="I393" s="21"/>
      <c r="J393" s="21"/>
      <c r="K393" s="21"/>
      <c r="L393" s="21"/>
      <c r="M393" s="21"/>
      <c r="N393" s="21"/>
      <c r="O393" s="21"/>
      <c r="P393" s="21"/>
      <c r="Q393" s="21"/>
      <c r="R393" s="21"/>
      <c r="S393" s="21"/>
      <c r="T393" s="21"/>
      <c r="U393" s="21"/>
      <c r="V393" s="21"/>
      <c r="W393" s="21"/>
      <c r="X393" s="21"/>
      <c r="Y393" s="21"/>
      <c r="Z393" s="21"/>
      <c r="AA393" s="21"/>
      <c r="AB393" s="21"/>
      <c r="AC393" s="21"/>
      <c r="AD393" s="21"/>
      <c r="AE393" s="21"/>
      <c r="AF393" s="21"/>
      <c r="AG393" s="21"/>
      <c r="AH393" s="21"/>
      <c r="AI393" s="21"/>
      <c r="AJ393" s="21"/>
      <c r="AK393" s="21"/>
      <c r="AL393" s="21"/>
      <c r="AM393" s="21"/>
      <c r="AN393" s="21"/>
      <c r="AO393" s="21"/>
      <c r="AP393" s="21"/>
    </row>
    <row r="394" spans="2:42" x14ac:dyDescent="0.3">
      <c r="B394" s="21"/>
      <c r="C394" s="21"/>
      <c r="D394" s="21"/>
      <c r="E394" s="21"/>
      <c r="F394" s="21"/>
      <c r="G394" s="21"/>
      <c r="H394" s="21"/>
      <c r="I394" s="21"/>
      <c r="J394" s="21"/>
      <c r="K394" s="21"/>
      <c r="L394" s="21"/>
      <c r="M394" s="21"/>
      <c r="N394" s="21"/>
      <c r="O394" s="21"/>
      <c r="P394" s="21"/>
      <c r="Q394" s="21"/>
      <c r="R394" s="21"/>
      <c r="S394" s="21"/>
      <c r="T394" s="21"/>
      <c r="U394" s="21"/>
      <c r="V394" s="21"/>
      <c r="W394" s="21"/>
      <c r="X394" s="21"/>
      <c r="Y394" s="21"/>
      <c r="Z394" s="21"/>
      <c r="AA394" s="21"/>
      <c r="AB394" s="21"/>
      <c r="AC394" s="21"/>
      <c r="AD394" s="21"/>
      <c r="AE394" s="21"/>
      <c r="AF394" s="21"/>
      <c r="AG394" s="21"/>
      <c r="AH394" s="21"/>
      <c r="AI394" s="21"/>
      <c r="AJ394" s="21"/>
      <c r="AK394" s="21"/>
      <c r="AL394" s="21"/>
      <c r="AM394" s="21"/>
      <c r="AN394" s="21"/>
      <c r="AO394" s="21"/>
      <c r="AP394" s="21"/>
    </row>
    <row r="395" spans="2:42" x14ac:dyDescent="0.3">
      <c r="B395" s="21"/>
      <c r="C395" s="21"/>
      <c r="D395" s="21"/>
      <c r="E395" s="21"/>
      <c r="F395" s="21"/>
      <c r="G395" s="21"/>
      <c r="H395" s="21"/>
      <c r="I395" s="21"/>
      <c r="J395" s="21"/>
      <c r="K395" s="21"/>
      <c r="L395" s="21"/>
      <c r="M395" s="21"/>
      <c r="N395" s="21"/>
      <c r="O395" s="21"/>
      <c r="P395" s="21"/>
      <c r="Q395" s="21"/>
      <c r="R395" s="21"/>
      <c r="S395" s="21"/>
      <c r="T395" s="21"/>
      <c r="U395" s="21"/>
      <c r="V395" s="21"/>
      <c r="W395" s="21"/>
      <c r="X395" s="21"/>
      <c r="Y395" s="21"/>
      <c r="Z395" s="21"/>
      <c r="AA395" s="21"/>
      <c r="AB395" s="21"/>
      <c r="AC395" s="21"/>
      <c r="AD395" s="21"/>
      <c r="AE395" s="21"/>
      <c r="AF395" s="21"/>
      <c r="AG395" s="21"/>
      <c r="AH395" s="21"/>
      <c r="AI395" s="21"/>
      <c r="AJ395" s="21"/>
      <c r="AK395" s="21"/>
      <c r="AL395" s="21"/>
      <c r="AM395" s="21"/>
      <c r="AN395" s="21"/>
      <c r="AO395" s="21"/>
      <c r="AP395" s="21"/>
    </row>
    <row r="396" spans="2:42" x14ac:dyDescent="0.3">
      <c r="B396" s="21"/>
      <c r="C396" s="21"/>
      <c r="D396" s="21"/>
      <c r="E396" s="21"/>
      <c r="F396" s="21"/>
      <c r="G396" s="21"/>
      <c r="H396" s="21"/>
      <c r="I396" s="21"/>
      <c r="J396" s="21"/>
      <c r="K396" s="21"/>
      <c r="L396" s="21"/>
      <c r="M396" s="21"/>
      <c r="N396" s="21"/>
      <c r="O396" s="21"/>
      <c r="P396" s="21"/>
      <c r="Q396" s="21"/>
      <c r="R396" s="21"/>
      <c r="S396" s="21"/>
      <c r="T396" s="21"/>
      <c r="U396" s="21"/>
      <c r="V396" s="21"/>
      <c r="W396" s="21"/>
      <c r="X396" s="21"/>
      <c r="Y396" s="21"/>
      <c r="Z396" s="21"/>
      <c r="AA396" s="21"/>
      <c r="AB396" s="21"/>
      <c r="AC396" s="21"/>
      <c r="AD396" s="21"/>
      <c r="AE396" s="21"/>
      <c r="AF396" s="21"/>
      <c r="AG396" s="21"/>
      <c r="AH396" s="21"/>
      <c r="AI396" s="21"/>
      <c r="AJ396" s="21"/>
      <c r="AK396" s="21"/>
      <c r="AL396" s="21"/>
      <c r="AM396" s="21"/>
      <c r="AN396" s="21"/>
      <c r="AO396" s="21"/>
      <c r="AP396" s="21"/>
    </row>
    <row r="397" spans="2:42" x14ac:dyDescent="0.3">
      <c r="B397" s="21"/>
      <c r="C397" s="21"/>
      <c r="D397" s="21"/>
      <c r="E397" s="21"/>
      <c r="F397" s="21"/>
      <c r="G397" s="21"/>
      <c r="H397" s="21"/>
      <c r="I397" s="21"/>
      <c r="J397" s="21"/>
      <c r="K397" s="21"/>
      <c r="L397" s="21"/>
      <c r="M397" s="21"/>
      <c r="N397" s="21"/>
      <c r="O397" s="21"/>
      <c r="P397" s="21"/>
      <c r="Q397" s="21"/>
      <c r="R397" s="21"/>
      <c r="S397" s="21"/>
      <c r="T397" s="21"/>
      <c r="U397" s="21"/>
      <c r="V397" s="21"/>
      <c r="W397" s="21"/>
      <c r="X397" s="21"/>
      <c r="Y397" s="21"/>
      <c r="Z397" s="21"/>
      <c r="AA397" s="21"/>
      <c r="AB397" s="21"/>
      <c r="AC397" s="21"/>
      <c r="AD397" s="21"/>
      <c r="AE397" s="21"/>
      <c r="AF397" s="21"/>
      <c r="AG397" s="21"/>
      <c r="AH397" s="21"/>
      <c r="AI397" s="21"/>
      <c r="AJ397" s="21"/>
      <c r="AK397" s="21"/>
      <c r="AL397" s="21"/>
      <c r="AM397" s="21"/>
      <c r="AN397" s="21"/>
      <c r="AO397" s="21"/>
      <c r="AP397" s="21"/>
    </row>
    <row r="398" spans="2:42" x14ac:dyDescent="0.3">
      <c r="B398" s="21"/>
      <c r="C398" s="21"/>
      <c r="D398" s="21"/>
      <c r="E398" s="21"/>
      <c r="F398" s="21"/>
      <c r="G398" s="21"/>
      <c r="H398" s="21"/>
      <c r="I398" s="21"/>
      <c r="J398" s="21"/>
      <c r="K398" s="21"/>
      <c r="L398" s="21"/>
      <c r="M398" s="21"/>
      <c r="N398" s="21"/>
      <c r="O398" s="21"/>
      <c r="P398" s="21"/>
      <c r="Q398" s="21"/>
      <c r="R398" s="21"/>
      <c r="S398" s="21"/>
      <c r="T398" s="21"/>
      <c r="U398" s="21"/>
      <c r="V398" s="21"/>
      <c r="W398" s="21"/>
      <c r="X398" s="21"/>
      <c r="Y398" s="21"/>
      <c r="Z398" s="21"/>
      <c r="AA398" s="21"/>
      <c r="AB398" s="21"/>
      <c r="AC398" s="21"/>
      <c r="AD398" s="21"/>
      <c r="AE398" s="21"/>
      <c r="AF398" s="21"/>
      <c r="AG398" s="21"/>
      <c r="AH398" s="21"/>
      <c r="AI398" s="21"/>
      <c r="AJ398" s="21"/>
      <c r="AK398" s="21"/>
      <c r="AL398" s="21"/>
      <c r="AM398" s="21"/>
      <c r="AN398" s="21"/>
      <c r="AO398" s="21"/>
      <c r="AP398" s="21"/>
    </row>
    <row r="399" spans="2:42" x14ac:dyDescent="0.3">
      <c r="B399" s="21"/>
      <c r="C399" s="21"/>
      <c r="D399" s="21"/>
      <c r="E399" s="21"/>
      <c r="F399" s="21"/>
      <c r="G399" s="21"/>
      <c r="H399" s="21"/>
      <c r="I399" s="21"/>
      <c r="J399" s="21"/>
      <c r="K399" s="21"/>
      <c r="L399" s="21"/>
      <c r="M399" s="21"/>
      <c r="N399" s="21"/>
      <c r="O399" s="21"/>
      <c r="P399" s="21"/>
      <c r="Q399" s="21"/>
      <c r="R399" s="21"/>
      <c r="S399" s="21"/>
      <c r="T399" s="21"/>
      <c r="U399" s="21"/>
      <c r="V399" s="21"/>
      <c r="W399" s="21"/>
      <c r="X399" s="21"/>
      <c r="Y399" s="21"/>
      <c r="Z399" s="21"/>
      <c r="AA399" s="21"/>
      <c r="AB399" s="21"/>
      <c r="AC399" s="21"/>
      <c r="AD399" s="21"/>
      <c r="AE399" s="21"/>
      <c r="AF399" s="21"/>
      <c r="AG399" s="21"/>
      <c r="AH399" s="21"/>
      <c r="AI399" s="21"/>
      <c r="AJ399" s="21"/>
      <c r="AK399" s="21"/>
      <c r="AL399" s="21"/>
      <c r="AM399" s="21"/>
      <c r="AN399" s="21"/>
      <c r="AO399" s="21"/>
      <c r="AP399" s="21"/>
    </row>
    <row r="400" spans="2:42" x14ac:dyDescent="0.3">
      <c r="B400" s="21"/>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c r="AA400" s="21"/>
      <c r="AB400" s="21"/>
      <c r="AC400" s="21"/>
      <c r="AD400" s="21"/>
      <c r="AE400" s="21"/>
      <c r="AF400" s="21"/>
      <c r="AG400" s="21"/>
      <c r="AH400" s="21"/>
      <c r="AI400" s="21"/>
      <c r="AJ400" s="21"/>
      <c r="AK400" s="21"/>
      <c r="AL400" s="21"/>
      <c r="AM400" s="21"/>
      <c r="AN400" s="21"/>
      <c r="AO400" s="21"/>
      <c r="AP400" s="21"/>
    </row>
    <row r="401" spans="2:42" x14ac:dyDescent="0.3">
      <c r="B401" s="21"/>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1"/>
      <c r="AL401" s="21"/>
      <c r="AM401" s="21"/>
      <c r="AN401" s="21"/>
      <c r="AO401" s="21"/>
      <c r="AP401" s="21"/>
    </row>
    <row r="402" spans="2:42" x14ac:dyDescent="0.3">
      <c r="B402" s="21"/>
      <c r="C402" s="21"/>
      <c r="D402" s="21"/>
      <c r="E402" s="21"/>
      <c r="F402" s="21"/>
      <c r="G402" s="21"/>
      <c r="H402" s="21"/>
      <c r="I402" s="21"/>
      <c r="J402" s="21"/>
      <c r="K402" s="21"/>
      <c r="L402" s="21"/>
      <c r="M402" s="21"/>
      <c r="N402" s="21"/>
      <c r="O402" s="21"/>
      <c r="P402" s="21"/>
      <c r="Q402" s="21"/>
      <c r="R402" s="21"/>
      <c r="S402" s="21"/>
      <c r="T402" s="21"/>
      <c r="U402" s="21"/>
      <c r="V402" s="21"/>
      <c r="W402" s="21"/>
      <c r="X402" s="21"/>
      <c r="Y402" s="21"/>
      <c r="Z402" s="21"/>
      <c r="AA402" s="21"/>
      <c r="AB402" s="21"/>
      <c r="AC402" s="21"/>
      <c r="AD402" s="21"/>
      <c r="AE402" s="21"/>
      <c r="AF402" s="21"/>
      <c r="AG402" s="21"/>
      <c r="AH402" s="21"/>
      <c r="AI402" s="21"/>
      <c r="AJ402" s="21"/>
      <c r="AK402" s="21"/>
      <c r="AL402" s="21"/>
      <c r="AM402" s="21"/>
      <c r="AN402" s="21"/>
      <c r="AO402" s="21"/>
      <c r="AP402" s="21"/>
    </row>
    <row r="403" spans="2:42" x14ac:dyDescent="0.3">
      <c r="B403" s="21"/>
      <c r="C403" s="21"/>
      <c r="D403" s="21"/>
      <c r="E403" s="21"/>
      <c r="F403" s="21"/>
      <c r="G403" s="21"/>
      <c r="H403" s="21"/>
      <c r="I403" s="21"/>
      <c r="J403" s="21"/>
      <c r="K403" s="21"/>
      <c r="L403" s="21"/>
      <c r="M403" s="21"/>
      <c r="N403" s="21"/>
      <c r="O403" s="21"/>
      <c r="P403" s="21"/>
      <c r="Q403" s="21"/>
      <c r="R403" s="21"/>
      <c r="S403" s="21"/>
      <c r="T403" s="21"/>
      <c r="U403" s="21"/>
      <c r="V403" s="21"/>
      <c r="W403" s="21"/>
      <c r="X403" s="21"/>
      <c r="Y403" s="21"/>
      <c r="Z403" s="21"/>
      <c r="AA403" s="21"/>
      <c r="AB403" s="21"/>
      <c r="AC403" s="21"/>
      <c r="AD403" s="21"/>
      <c r="AE403" s="21"/>
      <c r="AF403" s="21"/>
      <c r="AG403" s="21"/>
      <c r="AH403" s="21"/>
      <c r="AI403" s="21"/>
      <c r="AJ403" s="21"/>
      <c r="AK403" s="21"/>
      <c r="AL403" s="21"/>
      <c r="AM403" s="21"/>
      <c r="AN403" s="21"/>
      <c r="AO403" s="21"/>
      <c r="AP403" s="21"/>
    </row>
    <row r="404" spans="2:42" x14ac:dyDescent="0.3">
      <c r="B404" s="21"/>
      <c r="C404" s="21"/>
      <c r="D404" s="21"/>
      <c r="E404" s="21"/>
      <c r="F404" s="21"/>
      <c r="G404" s="21"/>
      <c r="H404" s="21"/>
      <c r="I404" s="21"/>
      <c r="J404" s="21"/>
      <c r="K404" s="21"/>
      <c r="L404" s="21"/>
      <c r="M404" s="21"/>
      <c r="N404" s="21"/>
      <c r="O404" s="21"/>
      <c r="P404" s="21"/>
      <c r="Q404" s="21"/>
      <c r="R404" s="21"/>
      <c r="S404" s="21"/>
      <c r="T404" s="21"/>
      <c r="U404" s="21"/>
      <c r="V404" s="21"/>
      <c r="W404" s="21"/>
      <c r="X404" s="21"/>
      <c r="Y404" s="21"/>
      <c r="Z404" s="21"/>
      <c r="AA404" s="21"/>
      <c r="AB404" s="21"/>
      <c r="AC404" s="21"/>
      <c r="AD404" s="21"/>
      <c r="AE404" s="21"/>
      <c r="AF404" s="21"/>
      <c r="AG404" s="21"/>
      <c r="AH404" s="21"/>
      <c r="AI404" s="21"/>
      <c r="AJ404" s="21"/>
      <c r="AK404" s="21"/>
      <c r="AL404" s="21"/>
      <c r="AM404" s="21"/>
      <c r="AN404" s="21"/>
      <c r="AO404" s="21"/>
      <c r="AP404" s="21"/>
    </row>
    <row r="405" spans="2:42" x14ac:dyDescent="0.3">
      <c r="B405" s="21"/>
      <c r="C405" s="21"/>
      <c r="D405" s="21"/>
      <c r="E405" s="21"/>
      <c r="F405" s="21"/>
      <c r="G405" s="21"/>
      <c r="H405" s="21"/>
      <c r="I405" s="21"/>
      <c r="J405" s="21"/>
      <c r="K405" s="21"/>
      <c r="L405" s="21"/>
      <c r="M405" s="21"/>
      <c r="N405" s="21"/>
      <c r="O405" s="21"/>
      <c r="P405" s="21"/>
      <c r="Q405" s="21"/>
      <c r="R405" s="21"/>
      <c r="S405" s="21"/>
      <c r="T405" s="21"/>
      <c r="U405" s="21"/>
      <c r="V405" s="21"/>
      <c r="W405" s="21"/>
      <c r="X405" s="21"/>
      <c r="Y405" s="21"/>
      <c r="Z405" s="21"/>
      <c r="AA405" s="21"/>
      <c r="AB405" s="21"/>
      <c r="AC405" s="21"/>
      <c r="AD405" s="21"/>
      <c r="AE405" s="21"/>
      <c r="AF405" s="21"/>
      <c r="AG405" s="21"/>
      <c r="AH405" s="21"/>
      <c r="AI405" s="21"/>
      <c r="AJ405" s="21"/>
      <c r="AK405" s="21"/>
      <c r="AL405" s="21"/>
      <c r="AM405" s="21"/>
      <c r="AN405" s="21"/>
      <c r="AO405" s="21"/>
      <c r="AP405" s="21"/>
    </row>
    <row r="406" spans="2:42" x14ac:dyDescent="0.3">
      <c r="B406" s="21"/>
      <c r="C406" s="21"/>
      <c r="D406" s="21"/>
      <c r="E406" s="21"/>
      <c r="F406" s="21"/>
      <c r="G406" s="21"/>
      <c r="H406" s="21"/>
      <c r="I406" s="21"/>
      <c r="J406" s="21"/>
      <c r="K406" s="21"/>
      <c r="L406" s="21"/>
      <c r="M406" s="21"/>
      <c r="N406" s="21"/>
      <c r="O406" s="21"/>
      <c r="P406" s="21"/>
      <c r="Q406" s="21"/>
      <c r="R406" s="21"/>
      <c r="S406" s="21"/>
      <c r="T406" s="21"/>
      <c r="U406" s="21"/>
      <c r="V406" s="21"/>
      <c r="W406" s="21"/>
      <c r="X406" s="21"/>
      <c r="Y406" s="21"/>
      <c r="Z406" s="21"/>
      <c r="AA406" s="21"/>
      <c r="AB406" s="21"/>
      <c r="AC406" s="21"/>
      <c r="AD406" s="21"/>
      <c r="AE406" s="21"/>
      <c r="AF406" s="21"/>
      <c r="AG406" s="21"/>
      <c r="AH406" s="21"/>
      <c r="AI406" s="21"/>
      <c r="AJ406" s="21"/>
      <c r="AK406" s="21"/>
      <c r="AL406" s="21"/>
      <c r="AM406" s="21"/>
      <c r="AN406" s="21"/>
      <c r="AO406" s="21"/>
      <c r="AP406" s="21"/>
    </row>
    <row r="407" spans="2:42" x14ac:dyDescent="0.3">
      <c r="B407" s="21"/>
      <c r="C407" s="21"/>
      <c r="D407" s="21"/>
      <c r="E407" s="21"/>
      <c r="F407" s="21"/>
      <c r="G407" s="21"/>
      <c r="H407" s="21"/>
      <c r="I407" s="21"/>
      <c r="J407" s="21"/>
      <c r="K407" s="21"/>
      <c r="L407" s="21"/>
      <c r="M407" s="21"/>
      <c r="N407" s="21"/>
      <c r="O407" s="21"/>
      <c r="P407" s="21"/>
      <c r="Q407" s="21"/>
      <c r="R407" s="21"/>
      <c r="S407" s="21"/>
      <c r="T407" s="21"/>
      <c r="U407" s="21"/>
      <c r="V407" s="21"/>
      <c r="W407" s="21"/>
      <c r="X407" s="21"/>
      <c r="Y407" s="21"/>
      <c r="Z407" s="21"/>
      <c r="AA407" s="21"/>
      <c r="AB407" s="21"/>
      <c r="AC407" s="21"/>
      <c r="AD407" s="21"/>
      <c r="AE407" s="21"/>
      <c r="AF407" s="21"/>
      <c r="AG407" s="21"/>
      <c r="AH407" s="21"/>
      <c r="AI407" s="21"/>
      <c r="AJ407" s="21"/>
      <c r="AK407" s="21"/>
      <c r="AL407" s="21"/>
      <c r="AM407" s="21"/>
      <c r="AN407" s="21"/>
      <c r="AO407" s="21"/>
      <c r="AP407" s="21"/>
    </row>
    <row r="408" spans="2:42" x14ac:dyDescent="0.3">
      <c r="B408" s="21"/>
      <c r="C408" s="21"/>
      <c r="D408" s="21"/>
      <c r="E408" s="21"/>
      <c r="F408" s="21"/>
      <c r="G408" s="21"/>
      <c r="H408" s="21"/>
      <c r="I408" s="21"/>
      <c r="J408" s="21"/>
      <c r="K408" s="21"/>
      <c r="L408" s="21"/>
      <c r="M408" s="21"/>
      <c r="N408" s="21"/>
      <c r="O408" s="21"/>
      <c r="P408" s="21"/>
      <c r="Q408" s="21"/>
      <c r="R408" s="21"/>
      <c r="S408" s="21"/>
      <c r="T408" s="21"/>
      <c r="U408" s="21"/>
      <c r="V408" s="21"/>
      <c r="W408" s="21"/>
      <c r="X408" s="21"/>
      <c r="Y408" s="21"/>
      <c r="Z408" s="21"/>
      <c r="AA408" s="21"/>
      <c r="AB408" s="21"/>
      <c r="AC408" s="21"/>
      <c r="AD408" s="21"/>
      <c r="AE408" s="21"/>
      <c r="AF408" s="21"/>
      <c r="AG408" s="21"/>
      <c r="AH408" s="21"/>
      <c r="AI408" s="21"/>
      <c r="AJ408" s="21"/>
      <c r="AK408" s="21"/>
      <c r="AL408" s="21"/>
      <c r="AM408" s="21"/>
      <c r="AN408" s="21"/>
      <c r="AO408" s="21"/>
      <c r="AP408" s="21"/>
    </row>
    <row r="409" spans="2:42" x14ac:dyDescent="0.3">
      <c r="B409" s="21"/>
      <c r="C409" s="21"/>
      <c r="D409" s="21"/>
      <c r="E409" s="21"/>
      <c r="F409" s="21"/>
      <c r="G409" s="21"/>
      <c r="H409" s="21"/>
      <c r="I409" s="21"/>
      <c r="J409" s="21"/>
      <c r="K409" s="21"/>
      <c r="L409" s="21"/>
      <c r="M409" s="21"/>
      <c r="N409" s="21"/>
      <c r="O409" s="21"/>
      <c r="P409" s="21"/>
      <c r="Q409" s="21"/>
      <c r="R409" s="21"/>
      <c r="S409" s="21"/>
      <c r="T409" s="21"/>
      <c r="U409" s="21"/>
      <c r="V409" s="21"/>
      <c r="W409" s="21"/>
      <c r="X409" s="21"/>
      <c r="Y409" s="21"/>
      <c r="Z409" s="21"/>
      <c r="AA409" s="21"/>
      <c r="AB409" s="21"/>
      <c r="AC409" s="21"/>
      <c r="AD409" s="21"/>
      <c r="AE409" s="21"/>
      <c r="AF409" s="21"/>
      <c r="AG409" s="21"/>
      <c r="AH409" s="21"/>
      <c r="AI409" s="21"/>
      <c r="AJ409" s="21"/>
      <c r="AK409" s="21"/>
      <c r="AL409" s="21"/>
      <c r="AM409" s="21"/>
      <c r="AN409" s="21"/>
      <c r="AO409" s="21"/>
      <c r="AP409" s="21"/>
    </row>
    <row r="410" spans="2:42" x14ac:dyDescent="0.3">
      <c r="B410" s="21"/>
      <c r="C410" s="21"/>
      <c r="D410" s="21"/>
      <c r="E410" s="21"/>
      <c r="F410" s="21"/>
      <c r="G410" s="21"/>
      <c r="H410" s="21"/>
      <c r="I410" s="21"/>
      <c r="J410" s="21"/>
      <c r="K410" s="21"/>
      <c r="L410" s="21"/>
      <c r="M410" s="21"/>
      <c r="N410" s="21"/>
      <c r="O410" s="21"/>
      <c r="P410" s="21"/>
      <c r="Q410" s="21"/>
      <c r="R410" s="21"/>
      <c r="S410" s="21"/>
      <c r="T410" s="21"/>
      <c r="U410" s="21"/>
      <c r="V410" s="21"/>
      <c r="W410" s="21"/>
      <c r="X410" s="21"/>
      <c r="Y410" s="21"/>
      <c r="Z410" s="21"/>
      <c r="AA410" s="21"/>
      <c r="AB410" s="21"/>
      <c r="AC410" s="21"/>
      <c r="AD410" s="21"/>
      <c r="AE410" s="21"/>
      <c r="AF410" s="21"/>
      <c r="AG410" s="21"/>
      <c r="AH410" s="21"/>
      <c r="AI410" s="21"/>
      <c r="AJ410" s="21"/>
      <c r="AK410" s="21"/>
      <c r="AL410" s="21"/>
      <c r="AM410" s="21"/>
      <c r="AN410" s="21"/>
      <c r="AO410" s="21"/>
      <c r="AP410" s="21"/>
    </row>
    <row r="411" spans="2:42" x14ac:dyDescent="0.3">
      <c r="B411" s="21"/>
      <c r="C411" s="21"/>
      <c r="D411" s="21"/>
      <c r="E411" s="21"/>
      <c r="F411" s="21"/>
      <c r="G411" s="21"/>
      <c r="H411" s="21"/>
      <c r="I411" s="21"/>
      <c r="J411" s="21"/>
      <c r="K411" s="21"/>
      <c r="L411" s="21"/>
      <c r="M411" s="21"/>
      <c r="N411" s="21"/>
      <c r="O411" s="21"/>
      <c r="P411" s="21"/>
      <c r="Q411" s="21"/>
      <c r="R411" s="21"/>
      <c r="S411" s="21"/>
      <c r="T411" s="21"/>
      <c r="U411" s="21"/>
      <c r="V411" s="21"/>
      <c r="W411" s="21"/>
      <c r="X411" s="21"/>
      <c r="Y411" s="21"/>
      <c r="Z411" s="21"/>
      <c r="AA411" s="21"/>
      <c r="AB411" s="21"/>
      <c r="AC411" s="21"/>
      <c r="AD411" s="21"/>
      <c r="AE411" s="21"/>
      <c r="AF411" s="21"/>
      <c r="AG411" s="21"/>
      <c r="AH411" s="21"/>
      <c r="AI411" s="21"/>
      <c r="AJ411" s="21"/>
      <c r="AK411" s="21"/>
      <c r="AL411" s="21"/>
      <c r="AM411" s="21"/>
      <c r="AN411" s="21"/>
      <c r="AO411" s="21"/>
      <c r="AP411" s="21"/>
    </row>
    <row r="412" spans="2:42" x14ac:dyDescent="0.3">
      <c r="B412" s="21"/>
      <c r="C412" s="21"/>
      <c r="D412" s="21"/>
      <c r="E412" s="21"/>
      <c r="F412" s="21"/>
      <c r="G412" s="21"/>
      <c r="H412" s="21"/>
      <c r="I412" s="21"/>
      <c r="J412" s="21"/>
      <c r="K412" s="21"/>
      <c r="L412" s="21"/>
      <c r="M412" s="21"/>
      <c r="N412" s="21"/>
      <c r="O412" s="21"/>
      <c r="P412" s="21"/>
      <c r="Q412" s="21"/>
      <c r="R412" s="21"/>
      <c r="S412" s="21"/>
      <c r="T412" s="21"/>
      <c r="U412" s="21"/>
      <c r="V412" s="21"/>
      <c r="W412" s="21"/>
      <c r="X412" s="21"/>
      <c r="Y412" s="21"/>
      <c r="Z412" s="21"/>
      <c r="AA412" s="21"/>
      <c r="AB412" s="21"/>
      <c r="AC412" s="21"/>
      <c r="AD412" s="21"/>
      <c r="AE412" s="21"/>
      <c r="AF412" s="21"/>
      <c r="AG412" s="21"/>
      <c r="AH412" s="21"/>
      <c r="AI412" s="21"/>
      <c r="AJ412" s="21"/>
      <c r="AK412" s="21"/>
      <c r="AL412" s="21"/>
      <c r="AM412" s="21"/>
      <c r="AN412" s="21"/>
      <c r="AO412" s="21"/>
      <c r="AP412" s="21"/>
    </row>
    <row r="413" spans="2:42" x14ac:dyDescent="0.3">
      <c r="B413" s="21"/>
      <c r="C413" s="21"/>
      <c r="D413" s="21"/>
      <c r="E413" s="21"/>
      <c r="F413" s="21"/>
      <c r="G413" s="21"/>
      <c r="H413" s="21"/>
      <c r="I413" s="21"/>
      <c r="J413" s="21"/>
      <c r="K413" s="21"/>
      <c r="L413" s="21"/>
      <c r="M413" s="21"/>
      <c r="N413" s="21"/>
      <c r="O413" s="21"/>
      <c r="P413" s="21"/>
      <c r="Q413" s="21"/>
      <c r="R413" s="21"/>
      <c r="S413" s="21"/>
      <c r="T413" s="21"/>
      <c r="U413" s="21"/>
      <c r="V413" s="21"/>
      <c r="W413" s="21"/>
      <c r="X413" s="21"/>
      <c r="Y413" s="21"/>
      <c r="Z413" s="21"/>
      <c r="AA413" s="21"/>
      <c r="AB413" s="21"/>
      <c r="AC413" s="21"/>
      <c r="AD413" s="21"/>
      <c r="AE413" s="21"/>
      <c r="AF413" s="21"/>
      <c r="AG413" s="21"/>
      <c r="AH413" s="21"/>
      <c r="AI413" s="21"/>
      <c r="AJ413" s="21"/>
      <c r="AK413" s="21"/>
      <c r="AL413" s="21"/>
      <c r="AM413" s="21"/>
      <c r="AN413" s="21"/>
      <c r="AO413" s="21"/>
      <c r="AP413" s="21"/>
    </row>
    <row r="414" spans="2:42" x14ac:dyDescent="0.3">
      <c r="B414" s="21"/>
      <c r="C414" s="21"/>
      <c r="D414" s="21"/>
      <c r="E414" s="21"/>
      <c r="F414" s="21"/>
      <c r="G414" s="21"/>
      <c r="H414" s="21"/>
      <c r="I414" s="21"/>
      <c r="J414" s="21"/>
      <c r="K414" s="21"/>
      <c r="L414" s="21"/>
      <c r="M414" s="21"/>
      <c r="N414" s="21"/>
      <c r="O414" s="21"/>
      <c r="P414" s="21"/>
      <c r="Q414" s="21"/>
      <c r="R414" s="21"/>
      <c r="S414" s="21"/>
      <c r="T414" s="21"/>
      <c r="U414" s="21"/>
      <c r="V414" s="21"/>
      <c r="W414" s="21"/>
      <c r="X414" s="21"/>
      <c r="Y414" s="21"/>
      <c r="Z414" s="21"/>
      <c r="AA414" s="21"/>
      <c r="AB414" s="21"/>
      <c r="AC414" s="21"/>
      <c r="AD414" s="21"/>
      <c r="AE414" s="21"/>
      <c r="AF414" s="21"/>
      <c r="AG414" s="21"/>
      <c r="AH414" s="21"/>
      <c r="AI414" s="21"/>
      <c r="AJ414" s="21"/>
      <c r="AK414" s="21"/>
      <c r="AL414" s="21"/>
      <c r="AM414" s="21"/>
      <c r="AN414" s="21"/>
      <c r="AO414" s="21"/>
      <c r="AP414" s="21"/>
    </row>
    <row r="415" spans="2:42" x14ac:dyDescent="0.3">
      <c r="B415" s="21"/>
      <c r="C415" s="21"/>
      <c r="D415" s="21"/>
      <c r="E415" s="21"/>
      <c r="F415" s="21"/>
      <c r="G415" s="21"/>
      <c r="H415" s="21"/>
      <c r="I415" s="21"/>
      <c r="J415" s="21"/>
      <c r="K415" s="21"/>
      <c r="L415" s="21"/>
      <c r="M415" s="21"/>
      <c r="N415" s="21"/>
      <c r="O415" s="21"/>
      <c r="P415" s="21"/>
      <c r="Q415" s="21"/>
      <c r="R415" s="21"/>
      <c r="S415" s="21"/>
      <c r="T415" s="21"/>
      <c r="U415" s="21"/>
      <c r="V415" s="21"/>
      <c r="W415" s="21"/>
      <c r="X415" s="21"/>
      <c r="Y415" s="21"/>
      <c r="Z415" s="21"/>
      <c r="AA415" s="21"/>
      <c r="AB415" s="21"/>
      <c r="AC415" s="21"/>
      <c r="AD415" s="21"/>
      <c r="AE415" s="21"/>
      <c r="AF415" s="21"/>
      <c r="AG415" s="21"/>
      <c r="AH415" s="21"/>
      <c r="AI415" s="21"/>
      <c r="AJ415" s="21"/>
      <c r="AK415" s="21"/>
      <c r="AL415" s="21"/>
      <c r="AM415" s="21"/>
      <c r="AN415" s="21"/>
      <c r="AO415" s="21"/>
      <c r="AP415" s="21"/>
    </row>
    <row r="416" spans="2:42" x14ac:dyDescent="0.3">
      <c r="B416" s="21"/>
      <c r="C416" s="21"/>
      <c r="D416" s="21"/>
      <c r="E416" s="21"/>
      <c r="F416" s="21"/>
      <c r="G416" s="21"/>
      <c r="H416" s="21"/>
      <c r="I416" s="21"/>
      <c r="J416" s="21"/>
      <c r="K416" s="21"/>
      <c r="L416" s="21"/>
      <c r="M416" s="21"/>
      <c r="N416" s="21"/>
      <c r="O416" s="21"/>
      <c r="P416" s="21"/>
      <c r="Q416" s="21"/>
      <c r="R416" s="21"/>
      <c r="S416" s="21"/>
      <c r="T416" s="21"/>
      <c r="U416" s="21"/>
      <c r="V416" s="21"/>
      <c r="W416" s="21"/>
      <c r="X416" s="21"/>
      <c r="Y416" s="21"/>
      <c r="Z416" s="21"/>
      <c r="AA416" s="21"/>
      <c r="AB416" s="21"/>
      <c r="AC416" s="21"/>
      <c r="AD416" s="21"/>
      <c r="AE416" s="21"/>
      <c r="AF416" s="21"/>
      <c r="AG416" s="21"/>
      <c r="AH416" s="21"/>
      <c r="AI416" s="21"/>
      <c r="AJ416" s="21"/>
      <c r="AK416" s="21"/>
      <c r="AL416" s="21"/>
      <c r="AM416" s="21"/>
      <c r="AN416" s="21"/>
      <c r="AO416" s="21"/>
      <c r="AP416" s="21"/>
    </row>
    <row r="417" spans="2:42" x14ac:dyDescent="0.3">
      <c r="B417" s="21"/>
      <c r="C417" s="21"/>
      <c r="D417" s="21"/>
      <c r="E417" s="21"/>
      <c r="F417" s="21"/>
      <c r="G417" s="21"/>
      <c r="H417" s="21"/>
      <c r="I417" s="21"/>
      <c r="J417" s="21"/>
      <c r="K417" s="21"/>
      <c r="L417" s="21"/>
      <c r="M417" s="21"/>
      <c r="N417" s="21"/>
      <c r="O417" s="21"/>
      <c r="P417" s="21"/>
      <c r="Q417" s="21"/>
      <c r="R417" s="21"/>
      <c r="S417" s="21"/>
      <c r="T417" s="21"/>
      <c r="U417" s="21"/>
      <c r="V417" s="21"/>
      <c r="W417" s="21"/>
      <c r="X417" s="21"/>
      <c r="Y417" s="21"/>
      <c r="Z417" s="21"/>
      <c r="AA417" s="21"/>
      <c r="AB417" s="21"/>
      <c r="AC417" s="21"/>
      <c r="AD417" s="21"/>
      <c r="AE417" s="21"/>
      <c r="AF417" s="21"/>
      <c r="AG417" s="21"/>
      <c r="AH417" s="21"/>
      <c r="AI417" s="21"/>
      <c r="AJ417" s="21"/>
      <c r="AK417" s="21"/>
      <c r="AL417" s="21"/>
      <c r="AM417" s="21"/>
      <c r="AN417" s="21"/>
      <c r="AO417" s="21"/>
      <c r="AP417" s="21"/>
    </row>
    <row r="418" spans="2:42" x14ac:dyDescent="0.3">
      <c r="B418" s="21"/>
      <c r="C418" s="21"/>
      <c r="D418" s="21"/>
      <c r="E418" s="21"/>
      <c r="F418" s="21"/>
      <c r="G418" s="21"/>
      <c r="H418" s="21"/>
      <c r="I418" s="21"/>
      <c r="J418" s="21"/>
      <c r="K418" s="21"/>
      <c r="L418" s="21"/>
      <c r="M418" s="21"/>
      <c r="N418" s="21"/>
      <c r="O418" s="21"/>
      <c r="P418" s="21"/>
      <c r="Q418" s="21"/>
      <c r="R418" s="21"/>
      <c r="S418" s="21"/>
      <c r="T418" s="21"/>
      <c r="U418" s="21"/>
      <c r="V418" s="21"/>
      <c r="W418" s="21"/>
      <c r="X418" s="21"/>
      <c r="Y418" s="21"/>
      <c r="Z418" s="21"/>
      <c r="AA418" s="21"/>
      <c r="AB418" s="21"/>
      <c r="AC418" s="21"/>
      <c r="AD418" s="21"/>
      <c r="AE418" s="21"/>
      <c r="AF418" s="21"/>
      <c r="AG418" s="21"/>
      <c r="AH418" s="21"/>
      <c r="AI418" s="21"/>
      <c r="AJ418" s="21"/>
      <c r="AK418" s="21"/>
      <c r="AL418" s="21"/>
      <c r="AM418" s="21"/>
      <c r="AN418" s="21"/>
      <c r="AO418" s="21"/>
      <c r="AP418" s="21"/>
    </row>
    <row r="419" spans="2:42" x14ac:dyDescent="0.3">
      <c r="B419" s="21"/>
      <c r="C419" s="21"/>
      <c r="D419" s="21"/>
      <c r="E419" s="21"/>
      <c r="F419" s="21"/>
      <c r="G419" s="21"/>
      <c r="H419" s="21"/>
      <c r="I419" s="21"/>
      <c r="J419" s="21"/>
      <c r="K419" s="21"/>
      <c r="L419" s="21"/>
      <c r="M419" s="21"/>
      <c r="N419" s="21"/>
      <c r="O419" s="21"/>
      <c r="P419" s="21"/>
      <c r="Q419" s="21"/>
      <c r="R419" s="21"/>
      <c r="S419" s="21"/>
      <c r="T419" s="21"/>
      <c r="U419" s="21"/>
      <c r="V419" s="21"/>
      <c r="W419" s="21"/>
      <c r="X419" s="21"/>
      <c r="Y419" s="21"/>
      <c r="Z419" s="21"/>
      <c r="AA419" s="21"/>
      <c r="AB419" s="21"/>
      <c r="AC419" s="21"/>
      <c r="AD419" s="21"/>
      <c r="AE419" s="21"/>
      <c r="AF419" s="21"/>
      <c r="AG419" s="21"/>
      <c r="AH419" s="21"/>
      <c r="AI419" s="21"/>
      <c r="AJ419" s="21"/>
      <c r="AK419" s="21"/>
      <c r="AL419" s="21"/>
      <c r="AM419" s="21"/>
      <c r="AN419" s="21"/>
      <c r="AO419" s="21"/>
      <c r="AP419" s="21"/>
    </row>
    <row r="420" spans="2:42" x14ac:dyDescent="0.3">
      <c r="B420" s="21"/>
      <c r="C420" s="21"/>
      <c r="D420" s="21"/>
      <c r="E420" s="21"/>
      <c r="F420" s="21"/>
      <c r="G420" s="21"/>
      <c r="H420" s="21"/>
      <c r="I420" s="21"/>
      <c r="J420" s="21"/>
      <c r="K420" s="21"/>
      <c r="L420" s="21"/>
      <c r="M420" s="21"/>
      <c r="N420" s="21"/>
      <c r="O420" s="21"/>
      <c r="P420" s="21"/>
      <c r="Q420" s="21"/>
      <c r="R420" s="21"/>
      <c r="S420" s="21"/>
      <c r="T420" s="21"/>
      <c r="U420" s="21"/>
      <c r="V420" s="21"/>
      <c r="W420" s="21"/>
      <c r="X420" s="21"/>
      <c r="Y420" s="21"/>
      <c r="Z420" s="21"/>
      <c r="AA420" s="21"/>
      <c r="AB420" s="21"/>
      <c r="AC420" s="21"/>
      <c r="AD420" s="21"/>
      <c r="AE420" s="21"/>
      <c r="AF420" s="21"/>
      <c r="AG420" s="21"/>
      <c r="AH420" s="21"/>
      <c r="AI420" s="21"/>
      <c r="AJ420" s="21"/>
      <c r="AK420" s="21"/>
      <c r="AL420" s="21"/>
      <c r="AM420" s="21"/>
      <c r="AN420" s="21"/>
      <c r="AO420" s="21"/>
      <c r="AP420" s="21"/>
    </row>
    <row r="421" spans="2:42" x14ac:dyDescent="0.3">
      <c r="B421" s="21"/>
      <c r="C421" s="21"/>
      <c r="D421" s="21"/>
      <c r="E421" s="21"/>
      <c r="F421" s="21"/>
      <c r="G421" s="21"/>
      <c r="H421" s="21"/>
      <c r="I421" s="21"/>
      <c r="J421" s="21"/>
      <c r="K421" s="21"/>
      <c r="L421" s="21"/>
      <c r="M421" s="21"/>
      <c r="N421" s="21"/>
      <c r="O421" s="21"/>
      <c r="P421" s="21"/>
      <c r="Q421" s="21"/>
      <c r="R421" s="21"/>
      <c r="S421" s="21"/>
      <c r="T421" s="21"/>
      <c r="U421" s="21"/>
      <c r="V421" s="21"/>
      <c r="W421" s="21"/>
      <c r="X421" s="21"/>
      <c r="Y421" s="21"/>
      <c r="Z421" s="21"/>
      <c r="AA421" s="21"/>
      <c r="AB421" s="21"/>
      <c r="AC421" s="21"/>
      <c r="AD421" s="21"/>
      <c r="AE421" s="21"/>
      <c r="AF421" s="21"/>
      <c r="AG421" s="21"/>
      <c r="AH421" s="21"/>
      <c r="AI421" s="21"/>
      <c r="AJ421" s="21"/>
      <c r="AK421" s="21"/>
      <c r="AL421" s="21"/>
      <c r="AM421" s="21"/>
      <c r="AN421" s="21"/>
      <c r="AO421" s="21"/>
      <c r="AP421" s="21"/>
    </row>
    <row r="422" spans="2:42" x14ac:dyDescent="0.3">
      <c r="B422" s="21"/>
      <c r="C422" s="21"/>
      <c r="D422" s="21"/>
      <c r="E422" s="21"/>
      <c r="F422" s="21"/>
      <c r="G422" s="21"/>
      <c r="H422" s="21"/>
      <c r="I422" s="21"/>
      <c r="J422" s="21"/>
      <c r="K422" s="21"/>
      <c r="L422" s="21"/>
      <c r="M422" s="21"/>
      <c r="N422" s="21"/>
      <c r="O422" s="21"/>
      <c r="P422" s="21"/>
      <c r="Q422" s="21"/>
      <c r="R422" s="21"/>
      <c r="S422" s="21"/>
      <c r="T422" s="21"/>
      <c r="U422" s="21"/>
      <c r="V422" s="21"/>
      <c r="W422" s="21"/>
      <c r="X422" s="21"/>
      <c r="Y422" s="21"/>
      <c r="Z422" s="21"/>
      <c r="AA422" s="21"/>
      <c r="AB422" s="21"/>
      <c r="AC422" s="21"/>
      <c r="AD422" s="21"/>
      <c r="AE422" s="21"/>
      <c r="AF422" s="21"/>
      <c r="AG422" s="21"/>
      <c r="AH422" s="21"/>
      <c r="AI422" s="21"/>
      <c r="AJ422" s="21"/>
      <c r="AK422" s="21"/>
      <c r="AL422" s="21"/>
      <c r="AM422" s="21"/>
      <c r="AN422" s="21"/>
      <c r="AO422" s="21"/>
      <c r="AP422" s="21"/>
    </row>
    <row r="423" spans="2:42" x14ac:dyDescent="0.3">
      <c r="B423" s="21"/>
      <c r="C423" s="21"/>
      <c r="D423" s="21"/>
      <c r="E423" s="21"/>
      <c r="F423" s="21"/>
      <c r="G423" s="21"/>
      <c r="H423" s="21"/>
      <c r="I423" s="21"/>
      <c r="J423" s="21"/>
      <c r="K423" s="21"/>
      <c r="L423" s="21"/>
      <c r="M423" s="21"/>
      <c r="N423" s="21"/>
      <c r="O423" s="21"/>
      <c r="P423" s="21"/>
      <c r="Q423" s="21"/>
      <c r="R423" s="21"/>
      <c r="S423" s="21"/>
      <c r="T423" s="21"/>
      <c r="U423" s="21"/>
      <c r="V423" s="21"/>
      <c r="W423" s="21"/>
      <c r="X423" s="21"/>
      <c r="Y423" s="21"/>
      <c r="Z423" s="21"/>
      <c r="AA423" s="21"/>
      <c r="AB423" s="21"/>
      <c r="AC423" s="21"/>
      <c r="AD423" s="21"/>
      <c r="AE423" s="21"/>
      <c r="AF423" s="21"/>
      <c r="AG423" s="21"/>
      <c r="AH423" s="21"/>
      <c r="AI423" s="21"/>
      <c r="AJ423" s="21"/>
      <c r="AK423" s="21"/>
      <c r="AL423" s="21"/>
      <c r="AM423" s="21"/>
      <c r="AN423" s="21"/>
      <c r="AO423" s="21"/>
      <c r="AP423" s="21"/>
    </row>
    <row r="424" spans="2:42" x14ac:dyDescent="0.3">
      <c r="B424" s="21"/>
      <c r="C424" s="21"/>
      <c r="D424" s="21"/>
      <c r="E424" s="21"/>
      <c r="F424" s="21"/>
      <c r="G424" s="21"/>
      <c r="H424" s="21"/>
      <c r="I424" s="21"/>
      <c r="J424" s="21"/>
      <c r="K424" s="21"/>
      <c r="L424" s="21"/>
      <c r="M424" s="21"/>
      <c r="N424" s="21"/>
      <c r="O424" s="21"/>
      <c r="P424" s="21"/>
      <c r="Q424" s="21"/>
      <c r="R424" s="21"/>
      <c r="S424" s="21"/>
      <c r="T424" s="21"/>
      <c r="U424" s="21"/>
      <c r="V424" s="21"/>
      <c r="W424" s="21"/>
      <c r="X424" s="21"/>
      <c r="Y424" s="21"/>
      <c r="Z424" s="21"/>
      <c r="AA424" s="21"/>
      <c r="AB424" s="21"/>
      <c r="AC424" s="21"/>
      <c r="AD424" s="21"/>
      <c r="AE424" s="21"/>
      <c r="AF424" s="21"/>
      <c r="AG424" s="21"/>
      <c r="AH424" s="21"/>
      <c r="AI424" s="21"/>
      <c r="AJ424" s="21"/>
      <c r="AK424" s="21"/>
      <c r="AL424" s="21"/>
      <c r="AM424" s="21"/>
      <c r="AN424" s="21"/>
      <c r="AO424" s="21"/>
      <c r="AP424" s="21"/>
    </row>
    <row r="425" spans="2:42" x14ac:dyDescent="0.3">
      <c r="B425" s="21"/>
      <c r="C425" s="21"/>
      <c r="D425" s="21"/>
      <c r="E425" s="21"/>
      <c r="F425" s="21"/>
      <c r="G425" s="21"/>
      <c r="H425" s="21"/>
      <c r="I425" s="21"/>
      <c r="J425" s="21"/>
      <c r="K425" s="21"/>
      <c r="L425" s="21"/>
      <c r="M425" s="21"/>
      <c r="N425" s="21"/>
      <c r="O425" s="21"/>
      <c r="P425" s="21"/>
      <c r="Q425" s="21"/>
      <c r="R425" s="21"/>
      <c r="S425" s="21"/>
      <c r="T425" s="21"/>
      <c r="U425" s="21"/>
      <c r="V425" s="21"/>
      <c r="W425" s="21"/>
      <c r="X425" s="21"/>
      <c r="Y425" s="21"/>
      <c r="Z425" s="21"/>
      <c r="AA425" s="21"/>
      <c r="AB425" s="21"/>
      <c r="AC425" s="21"/>
      <c r="AD425" s="21"/>
      <c r="AE425" s="21"/>
      <c r="AF425" s="21"/>
      <c r="AG425" s="21"/>
      <c r="AH425" s="21"/>
      <c r="AI425" s="21"/>
      <c r="AJ425" s="21"/>
      <c r="AK425" s="21"/>
      <c r="AL425" s="21"/>
      <c r="AM425" s="21"/>
      <c r="AN425" s="21"/>
      <c r="AO425" s="21"/>
      <c r="AP425" s="21"/>
    </row>
    <row r="426" spans="2:42" x14ac:dyDescent="0.3">
      <c r="B426" s="21"/>
      <c r="C426" s="21"/>
      <c r="D426" s="21"/>
      <c r="E426" s="21"/>
      <c r="F426" s="21"/>
      <c r="G426" s="21"/>
      <c r="H426" s="21"/>
      <c r="I426" s="21"/>
      <c r="J426" s="21"/>
      <c r="K426" s="21"/>
      <c r="L426" s="21"/>
      <c r="M426" s="21"/>
      <c r="N426" s="21"/>
      <c r="O426" s="21"/>
      <c r="P426" s="21"/>
      <c r="Q426" s="21"/>
      <c r="R426" s="21"/>
      <c r="S426" s="21"/>
      <c r="T426" s="21"/>
      <c r="U426" s="21"/>
      <c r="V426" s="21"/>
      <c r="W426" s="21"/>
      <c r="X426" s="21"/>
      <c r="Y426" s="21"/>
      <c r="Z426" s="21"/>
      <c r="AA426" s="21"/>
      <c r="AB426" s="21"/>
      <c r="AC426" s="21"/>
      <c r="AD426" s="21"/>
      <c r="AE426" s="21"/>
      <c r="AF426" s="21"/>
      <c r="AG426" s="21"/>
      <c r="AH426" s="21"/>
      <c r="AI426" s="21"/>
      <c r="AJ426" s="21"/>
      <c r="AK426" s="21"/>
      <c r="AL426" s="21"/>
      <c r="AM426" s="21"/>
      <c r="AN426" s="21"/>
      <c r="AO426" s="21"/>
      <c r="AP426" s="21"/>
    </row>
    <row r="427" spans="2:42" x14ac:dyDescent="0.3">
      <c r="B427" s="21"/>
      <c r="C427" s="21"/>
      <c r="D427" s="21"/>
      <c r="E427" s="21"/>
      <c r="F427" s="21"/>
      <c r="G427" s="21"/>
      <c r="H427" s="21"/>
      <c r="I427" s="21"/>
      <c r="J427" s="21"/>
      <c r="K427" s="21"/>
      <c r="L427" s="21"/>
      <c r="M427" s="21"/>
      <c r="N427" s="21"/>
      <c r="O427" s="21"/>
      <c r="P427" s="21"/>
      <c r="Q427" s="21"/>
      <c r="R427" s="21"/>
      <c r="S427" s="21"/>
      <c r="T427" s="21"/>
      <c r="U427" s="21"/>
      <c r="V427" s="21"/>
      <c r="W427" s="21"/>
      <c r="X427" s="21"/>
      <c r="Y427" s="21"/>
      <c r="Z427" s="21"/>
      <c r="AA427" s="21"/>
      <c r="AB427" s="21"/>
      <c r="AC427" s="21"/>
      <c r="AD427" s="21"/>
      <c r="AE427" s="21"/>
      <c r="AF427" s="21"/>
      <c r="AG427" s="21"/>
      <c r="AH427" s="21"/>
      <c r="AI427" s="21"/>
      <c r="AJ427" s="21"/>
      <c r="AK427" s="21"/>
      <c r="AL427" s="21"/>
      <c r="AM427" s="21"/>
      <c r="AN427" s="21"/>
      <c r="AO427" s="21"/>
      <c r="AP427" s="21"/>
    </row>
    <row r="428" spans="2:42" x14ac:dyDescent="0.3">
      <c r="B428" s="21"/>
      <c r="C428" s="21"/>
      <c r="D428" s="21"/>
      <c r="E428" s="21"/>
      <c r="F428" s="21"/>
      <c r="G428" s="21"/>
      <c r="H428" s="21"/>
      <c r="I428" s="21"/>
      <c r="J428" s="21"/>
      <c r="K428" s="21"/>
      <c r="L428" s="21"/>
      <c r="M428" s="21"/>
      <c r="N428" s="21"/>
      <c r="O428" s="21"/>
      <c r="P428" s="21"/>
      <c r="Q428" s="21"/>
      <c r="R428" s="21"/>
      <c r="S428" s="21"/>
      <c r="T428" s="21"/>
      <c r="U428" s="21"/>
      <c r="V428" s="21"/>
      <c r="W428" s="21"/>
      <c r="X428" s="21"/>
      <c r="Y428" s="21"/>
      <c r="Z428" s="21"/>
      <c r="AA428" s="21"/>
      <c r="AB428" s="21"/>
      <c r="AC428" s="21"/>
      <c r="AD428" s="21"/>
      <c r="AE428" s="21"/>
      <c r="AF428" s="21"/>
      <c r="AG428" s="21"/>
      <c r="AH428" s="21"/>
      <c r="AI428" s="21"/>
      <c r="AJ428" s="21"/>
      <c r="AK428" s="21"/>
      <c r="AL428" s="21"/>
      <c r="AM428" s="21"/>
      <c r="AN428" s="21"/>
      <c r="AO428" s="21"/>
      <c r="AP428" s="21"/>
    </row>
    <row r="429" spans="2:42" x14ac:dyDescent="0.3">
      <c r="B429" s="21"/>
      <c r="C429" s="21"/>
      <c r="D429" s="21"/>
      <c r="E429" s="21"/>
      <c r="F429" s="21"/>
      <c r="G429" s="21"/>
      <c r="H429" s="21"/>
      <c r="I429" s="21"/>
      <c r="J429" s="21"/>
      <c r="K429" s="21"/>
      <c r="L429" s="21"/>
      <c r="M429" s="21"/>
      <c r="N429" s="21"/>
      <c r="O429" s="21"/>
      <c r="P429" s="21"/>
      <c r="Q429" s="21"/>
      <c r="R429" s="21"/>
      <c r="S429" s="21"/>
      <c r="T429" s="21"/>
      <c r="U429" s="21"/>
      <c r="V429" s="21"/>
      <c r="W429" s="21"/>
      <c r="X429" s="21"/>
      <c r="Y429" s="21"/>
      <c r="Z429" s="21"/>
      <c r="AA429" s="21"/>
      <c r="AB429" s="21"/>
      <c r="AC429" s="21"/>
      <c r="AD429" s="21"/>
      <c r="AE429" s="21"/>
      <c r="AF429" s="21"/>
      <c r="AG429" s="21"/>
      <c r="AH429" s="21"/>
      <c r="AI429" s="21"/>
      <c r="AJ429" s="21"/>
      <c r="AK429" s="21"/>
      <c r="AL429" s="21"/>
      <c r="AM429" s="21"/>
      <c r="AN429" s="21"/>
      <c r="AO429" s="21"/>
      <c r="AP429" s="21"/>
    </row>
    <row r="430" spans="2:42" x14ac:dyDescent="0.3">
      <c r="B430" s="21"/>
      <c r="C430" s="21"/>
      <c r="D430" s="21"/>
      <c r="E430" s="21"/>
      <c r="F430" s="21"/>
      <c r="G430" s="21"/>
      <c r="H430" s="21"/>
      <c r="I430" s="21"/>
      <c r="J430" s="21"/>
      <c r="K430" s="21"/>
      <c r="L430" s="21"/>
      <c r="M430" s="21"/>
      <c r="N430" s="21"/>
      <c r="O430" s="21"/>
      <c r="P430" s="21"/>
      <c r="Q430" s="21"/>
      <c r="R430" s="21"/>
      <c r="S430" s="21"/>
      <c r="T430" s="21"/>
      <c r="U430" s="21"/>
      <c r="V430" s="21"/>
      <c r="W430" s="21"/>
      <c r="X430" s="21"/>
      <c r="Y430" s="21"/>
      <c r="Z430" s="21"/>
      <c r="AA430" s="21"/>
      <c r="AB430" s="21"/>
      <c r="AC430" s="21"/>
      <c r="AD430" s="21"/>
      <c r="AE430" s="21"/>
      <c r="AF430" s="21"/>
      <c r="AG430" s="21"/>
      <c r="AH430" s="21"/>
      <c r="AI430" s="21"/>
      <c r="AJ430" s="21"/>
      <c r="AK430" s="21"/>
      <c r="AL430" s="21"/>
      <c r="AM430" s="21"/>
      <c r="AN430" s="21"/>
      <c r="AO430" s="21"/>
      <c r="AP430" s="21"/>
    </row>
    <row r="431" spans="2:42" x14ac:dyDescent="0.3">
      <c r="B431" s="21"/>
      <c r="C431" s="21"/>
      <c r="D431" s="21"/>
      <c r="E431" s="21"/>
      <c r="F431" s="21"/>
      <c r="G431" s="21"/>
      <c r="H431" s="21"/>
      <c r="I431" s="21"/>
      <c r="J431" s="21"/>
      <c r="K431" s="21"/>
      <c r="L431" s="21"/>
      <c r="M431" s="21"/>
      <c r="N431" s="21"/>
      <c r="O431" s="21"/>
      <c r="P431" s="21"/>
      <c r="Q431" s="21"/>
      <c r="R431" s="21"/>
      <c r="S431" s="21"/>
      <c r="T431" s="21"/>
      <c r="U431" s="21"/>
      <c r="V431" s="21"/>
      <c r="W431" s="21"/>
      <c r="X431" s="21"/>
      <c r="Y431" s="21"/>
      <c r="Z431" s="21"/>
      <c r="AA431" s="21"/>
      <c r="AB431" s="21"/>
      <c r="AC431" s="21"/>
      <c r="AD431" s="21"/>
      <c r="AE431" s="21"/>
      <c r="AF431" s="21"/>
      <c r="AG431" s="21"/>
      <c r="AH431" s="21"/>
      <c r="AI431" s="21"/>
      <c r="AJ431" s="21"/>
      <c r="AK431" s="21"/>
      <c r="AL431" s="21"/>
      <c r="AM431" s="21"/>
      <c r="AN431" s="21"/>
      <c r="AO431" s="21"/>
      <c r="AP431" s="21"/>
    </row>
    <row r="432" spans="2:42" x14ac:dyDescent="0.3">
      <c r="B432" s="21"/>
      <c r="C432" s="21"/>
      <c r="D432" s="21"/>
      <c r="E432" s="21"/>
      <c r="F432" s="21"/>
      <c r="G432" s="21"/>
      <c r="H432" s="21"/>
      <c r="I432" s="21"/>
      <c r="J432" s="21"/>
      <c r="K432" s="21"/>
      <c r="L432" s="21"/>
      <c r="M432" s="21"/>
      <c r="N432" s="21"/>
      <c r="O432" s="21"/>
      <c r="P432" s="21"/>
      <c r="Q432" s="21"/>
      <c r="R432" s="21"/>
      <c r="S432" s="21"/>
      <c r="T432" s="21"/>
      <c r="U432" s="21"/>
      <c r="V432" s="21"/>
      <c r="W432" s="21"/>
      <c r="X432" s="21"/>
      <c r="Y432" s="21"/>
      <c r="Z432" s="21"/>
      <c r="AA432" s="21"/>
      <c r="AB432" s="21"/>
      <c r="AC432" s="21"/>
      <c r="AD432" s="21"/>
      <c r="AE432" s="21"/>
      <c r="AF432" s="21"/>
      <c r="AG432" s="21"/>
      <c r="AH432" s="21"/>
      <c r="AI432" s="21"/>
      <c r="AJ432" s="21"/>
      <c r="AK432" s="21"/>
      <c r="AL432" s="21"/>
      <c r="AM432" s="21"/>
      <c r="AN432" s="21"/>
      <c r="AO432" s="21"/>
      <c r="AP432" s="21"/>
    </row>
    <row r="433" spans="2:42" x14ac:dyDescent="0.3">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c r="AA433" s="21"/>
      <c r="AB433" s="21"/>
      <c r="AC433" s="21"/>
      <c r="AD433" s="21"/>
      <c r="AE433" s="21"/>
      <c r="AF433" s="21"/>
      <c r="AG433" s="21"/>
      <c r="AH433" s="21"/>
      <c r="AI433" s="21"/>
      <c r="AJ433" s="21"/>
      <c r="AK433" s="21"/>
      <c r="AL433" s="21"/>
      <c r="AM433" s="21"/>
      <c r="AN433" s="21"/>
      <c r="AO433" s="21"/>
      <c r="AP433" s="21"/>
    </row>
    <row r="434" spans="2:42" x14ac:dyDescent="0.3">
      <c r="B434" s="21"/>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c r="AA434" s="21"/>
      <c r="AB434" s="21"/>
      <c r="AC434" s="21"/>
      <c r="AD434" s="21"/>
      <c r="AE434" s="21"/>
      <c r="AF434" s="21"/>
      <c r="AG434" s="21"/>
      <c r="AH434" s="21"/>
      <c r="AI434" s="21"/>
      <c r="AJ434" s="21"/>
      <c r="AK434" s="21"/>
      <c r="AL434" s="21"/>
      <c r="AM434" s="21"/>
      <c r="AN434" s="21"/>
      <c r="AO434" s="21"/>
      <c r="AP434" s="21"/>
    </row>
    <row r="435" spans="2:42" x14ac:dyDescent="0.3">
      <c r="B435" s="21"/>
      <c r="C435" s="21"/>
      <c r="D435" s="21"/>
      <c r="E435" s="21"/>
      <c r="F435" s="21"/>
      <c r="G435" s="21"/>
      <c r="H435" s="21"/>
      <c r="I435" s="21"/>
      <c r="J435" s="21"/>
      <c r="K435" s="21"/>
      <c r="L435" s="21"/>
      <c r="M435" s="21"/>
      <c r="N435" s="21"/>
      <c r="O435" s="21"/>
      <c r="P435" s="21"/>
      <c r="Q435" s="21"/>
      <c r="R435" s="21"/>
      <c r="S435" s="21"/>
      <c r="T435" s="21"/>
      <c r="U435" s="21"/>
      <c r="V435" s="21"/>
      <c r="W435" s="21"/>
      <c r="X435" s="21"/>
      <c r="Y435" s="21"/>
      <c r="Z435" s="21"/>
      <c r="AA435" s="21"/>
      <c r="AB435" s="21"/>
      <c r="AC435" s="21"/>
      <c r="AD435" s="21"/>
      <c r="AE435" s="21"/>
      <c r="AF435" s="21"/>
      <c r="AG435" s="21"/>
      <c r="AH435" s="21"/>
      <c r="AI435" s="21"/>
      <c r="AJ435" s="21"/>
      <c r="AK435" s="21"/>
      <c r="AL435" s="21"/>
      <c r="AM435" s="21"/>
      <c r="AN435" s="21"/>
      <c r="AO435" s="21"/>
      <c r="AP435" s="21"/>
    </row>
    <row r="436" spans="2:42" x14ac:dyDescent="0.3">
      <c r="B436" s="21"/>
      <c r="C436" s="21"/>
      <c r="D436" s="21"/>
      <c r="E436" s="21"/>
      <c r="F436" s="21"/>
      <c r="G436" s="21"/>
      <c r="H436" s="21"/>
      <c r="I436" s="21"/>
      <c r="J436" s="21"/>
      <c r="K436" s="21"/>
      <c r="L436" s="21"/>
      <c r="M436" s="21"/>
      <c r="N436" s="21"/>
      <c r="O436" s="21"/>
      <c r="P436" s="21"/>
      <c r="Q436" s="21"/>
      <c r="R436" s="21"/>
      <c r="S436" s="21"/>
      <c r="T436" s="21"/>
      <c r="U436" s="21"/>
      <c r="V436" s="21"/>
      <c r="W436" s="21"/>
      <c r="X436" s="21"/>
      <c r="Y436" s="21"/>
      <c r="Z436" s="21"/>
      <c r="AA436" s="21"/>
      <c r="AB436" s="21"/>
      <c r="AC436" s="21"/>
      <c r="AD436" s="21"/>
      <c r="AE436" s="21"/>
      <c r="AF436" s="21"/>
      <c r="AG436" s="21"/>
      <c r="AH436" s="21"/>
      <c r="AI436" s="21"/>
      <c r="AJ436" s="21"/>
      <c r="AK436" s="21"/>
      <c r="AL436" s="21"/>
      <c r="AM436" s="21"/>
      <c r="AN436" s="21"/>
      <c r="AO436" s="21"/>
      <c r="AP436" s="21"/>
    </row>
    <row r="437" spans="2:42" x14ac:dyDescent="0.3">
      <c r="B437" s="21"/>
      <c r="C437" s="21"/>
      <c r="D437" s="21"/>
      <c r="E437" s="21"/>
      <c r="F437" s="21"/>
      <c r="G437" s="21"/>
      <c r="H437" s="21"/>
      <c r="I437" s="21"/>
      <c r="J437" s="21"/>
      <c r="K437" s="21"/>
      <c r="L437" s="21"/>
      <c r="M437" s="21"/>
      <c r="N437" s="21"/>
      <c r="O437" s="21"/>
      <c r="P437" s="21"/>
      <c r="Q437" s="21"/>
      <c r="R437" s="21"/>
      <c r="S437" s="21"/>
      <c r="T437" s="21"/>
      <c r="U437" s="21"/>
      <c r="V437" s="21"/>
      <c r="W437" s="21"/>
      <c r="X437" s="21"/>
      <c r="Y437" s="21"/>
      <c r="Z437" s="21"/>
      <c r="AA437" s="21"/>
      <c r="AB437" s="21"/>
      <c r="AC437" s="21"/>
      <c r="AD437" s="21"/>
      <c r="AE437" s="21"/>
      <c r="AF437" s="21"/>
      <c r="AG437" s="21"/>
      <c r="AH437" s="21"/>
      <c r="AI437" s="21"/>
      <c r="AJ437" s="21"/>
      <c r="AK437" s="21"/>
      <c r="AL437" s="21"/>
      <c r="AM437" s="21"/>
      <c r="AN437" s="21"/>
      <c r="AO437" s="21"/>
      <c r="AP437" s="21"/>
    </row>
  </sheetData>
  <sheetProtection algorithmName="SHA-512" hashValue="i7r9cAXFXdsP6L8AzxJttyIoz7nDhRhoypXiNDdBMkR8JT0wFztsRuY9mG3+06RP2I8zbiUqHsuA5r/TbXzp9g==" saltValue="+T/pqmiiU3d+9wu4PqHgpg==" spinCount="100000" sheet="1" objects="1" scenarios="1"/>
  <mergeCells count="10">
    <mergeCell ref="X18:AH18"/>
    <mergeCell ref="F18:H18"/>
    <mergeCell ref="I18:J18"/>
    <mergeCell ref="B1:F1"/>
    <mergeCell ref="B9:B10"/>
    <mergeCell ref="D9:K10"/>
    <mergeCell ref="D12:M12"/>
    <mergeCell ref="D13:U15"/>
    <mergeCell ref="K18:U18"/>
    <mergeCell ref="F16:G16"/>
  </mergeCells>
  <phoneticPr fontId="63" type="noConversion"/>
  <conditionalFormatting sqref="O20:R20 O22:R363">
    <cfRule type="expression" dxfId="106" priority="9">
      <formula>$N20="nee"</formula>
    </cfRule>
  </conditionalFormatting>
  <conditionalFormatting sqref="O21:R21">
    <cfRule type="expression" dxfId="105" priority="3">
      <formula>$N21="nee"</formula>
    </cfRule>
  </conditionalFormatting>
  <conditionalFormatting sqref="T20">
    <cfRule type="expression" dxfId="104" priority="2">
      <formula>N20="ja"</formula>
    </cfRule>
  </conditionalFormatting>
  <conditionalFormatting sqref="T21:T363">
    <cfRule type="expression" dxfId="103" priority="1">
      <formula>N21="ja"</formula>
    </cfRule>
  </conditionalFormatting>
  <dataValidations count="4">
    <dataValidation type="list" allowBlank="1" showInputMessage="1" showErrorMessage="1" sqref="Y20:Y363 K20:K363" xr:uid="{00000000-0002-0000-0200-000001000000}">
      <formula1>typeOvereenkomst</formula1>
    </dataValidation>
    <dataValidation type="list" allowBlank="1" showInputMessage="1" showErrorMessage="1" sqref="X20:X363" xr:uid="{E00F48EA-C456-496F-B69D-6BB745A585F4}">
      <formula1>"OK,NOK"</formula1>
    </dataValidation>
    <dataValidation type="list" allowBlank="1" showInputMessage="1" showErrorMessage="1" sqref="N20:N363" xr:uid="{C16898F9-528A-4D13-A89C-E4F3B1D1F982}">
      <formula1>"ja,nee"</formula1>
    </dataValidation>
    <dataValidation type="list" allowBlank="1" showInputMessage="1" showErrorMessage="1" sqref="E20:E363" xr:uid="{45AA80BD-13BA-4A02-BCF3-36AA0BE1E738}">
      <formula1>"werking,ondersteuning"</formula1>
    </dataValidation>
  </dataValidations>
  <hyperlinks>
    <hyperlink ref="B1" location="INSTRUCTIES!A1" display="Terug naar INSTRUCTIES" xr:uid="{00000000-0004-0000-0200-000000000000}"/>
  </hyperlinks>
  <pageMargins left="0.25" right="0.25" top="0.75" bottom="0.75" header="0.3" footer="0.3"/>
  <pageSetup paperSize="9" orientation="landscape" r:id="rId1"/>
  <ignoredErrors>
    <ignoredError sqref="D9 U20:U363 S20:S363" unlocked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13" id="{896EF6A6-41CF-4307-9C90-AD398394E0AE}">
            <xm:f>kernDataOproepbeheerder!$C$6=""</xm:f>
            <x14:dxf>
              <font>
                <color rgb="FFFFC000"/>
              </font>
              <fill>
                <patternFill>
                  <bgColor rgb="FFFFC000"/>
                </patternFill>
              </fill>
            </x14:dxf>
          </x14:cfRule>
          <x14:cfRule type="expression" priority="14" id="{32FBBE71-DCFF-49B7-A32E-F65936FED5D4}">
            <xm:f>kernDataOproepbeheerder!$C$6=""</xm:f>
            <x14:dxf>
              <font>
                <color theme="0"/>
              </font>
              <fill>
                <patternFill patternType="none">
                  <bgColor auto="1"/>
                </patternFill>
              </fill>
            </x14:dxf>
          </x14:cfRule>
          <xm:sqref>B13:C13</xm:sqref>
        </x14:conditionalFormatting>
        <x14:conditionalFormatting xmlns:xm="http://schemas.microsoft.com/office/excel/2006/main">
          <x14:cfRule type="expression" priority="12" id="{BF78127E-BE1D-4A61-9046-883AAE9D4400}">
            <xm:f>kernDataOproepbeheerder!$C$7=""</xm:f>
            <x14:dxf>
              <font>
                <color rgb="FFFFC000"/>
              </font>
              <fill>
                <patternFill>
                  <bgColor rgb="FFFFC000"/>
                </patternFill>
              </fill>
            </x14:dxf>
          </x14:cfRule>
          <xm:sqref>B14:C14</xm:sqref>
        </x14:conditionalFormatting>
        <x14:conditionalFormatting xmlns:xm="http://schemas.microsoft.com/office/excel/2006/main">
          <x14:cfRule type="expression" priority="11" id="{F73AAD34-8A16-471A-9C5A-023F4B4E896A}">
            <xm:f>kernDataOproepbeheerder!$C$8=""</xm:f>
            <x14:dxf>
              <font>
                <color rgb="FFFFC000"/>
              </font>
              <fill>
                <patternFill>
                  <bgColor rgb="FFFFC000"/>
                </patternFill>
              </fill>
            </x14:dxf>
          </x14:cfRule>
          <xm:sqref>B15:C15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3"/>
  <dimension ref="A1:AC382"/>
  <sheetViews>
    <sheetView zoomScale="90" zoomScaleNormal="90" workbookViewId="0">
      <selection activeCell="N21" sqref="N21"/>
    </sheetView>
  </sheetViews>
  <sheetFormatPr defaultColWidth="9.109375" defaultRowHeight="14.4" outlineLevelCol="1" x14ac:dyDescent="0.3"/>
  <cols>
    <col min="1" max="1" width="3.44140625" style="12" customWidth="1"/>
    <col min="2" max="2" width="21.5546875" style="12" customWidth="1"/>
    <col min="3" max="3" width="1.109375" style="12" customWidth="1"/>
    <col min="4" max="4" width="4.44140625" style="12" customWidth="1"/>
    <col min="5" max="6" width="20.5546875" style="12" customWidth="1"/>
    <col min="7" max="7" width="16.109375" style="12" customWidth="1"/>
    <col min="8" max="8" width="22.44140625" style="12" customWidth="1"/>
    <col min="9" max="9" width="16.5546875" style="19" customWidth="1"/>
    <col min="10" max="10" width="17.44140625" style="19" customWidth="1"/>
    <col min="11" max="11" width="16.44140625" style="12" customWidth="1"/>
    <col min="12" max="12" width="16" style="14" customWidth="1"/>
    <col min="13" max="13" width="11.88671875" style="14" customWidth="1"/>
    <col min="14" max="14" width="13.44140625" style="16" customWidth="1"/>
    <col min="15" max="15" width="21.5546875" style="12" customWidth="1"/>
    <col min="16" max="16" width="25.44140625" style="12" hidden="1" customWidth="1" outlineLevel="1"/>
    <col min="17" max="17" width="18" style="12" hidden="1" customWidth="1" outlineLevel="1"/>
    <col min="18" max="19" width="15.5546875" style="19" hidden="1" customWidth="1" outlineLevel="1"/>
    <col min="20" max="20" width="14.88671875" style="12" hidden="1" customWidth="1" outlineLevel="1"/>
    <col min="21" max="21" width="28.44140625" style="16" hidden="1" customWidth="1" outlineLevel="1"/>
    <col min="22" max="22" width="14.44140625" style="12" customWidth="1" collapsed="1"/>
    <col min="23" max="23" width="14.44140625" style="12" customWidth="1"/>
    <col min="24" max="24" width="14.109375" style="12" customWidth="1"/>
    <col min="25" max="25" width="29.44140625" style="12" customWidth="1"/>
    <col min="26" max="26" width="17.5546875" style="12" customWidth="1"/>
    <col min="27" max="27" width="9.109375" style="12" customWidth="1"/>
    <col min="28" max="29" width="11.5546875" style="14" customWidth="1"/>
    <col min="30" max="16384" width="9.109375" style="12"/>
  </cols>
  <sheetData>
    <row r="1" spans="1:29" x14ac:dyDescent="0.3">
      <c r="A1" s="81"/>
      <c r="B1" s="470" t="s">
        <v>162</v>
      </c>
      <c r="C1" s="470"/>
      <c r="D1" s="471"/>
      <c r="E1" s="471"/>
      <c r="F1" s="21"/>
      <c r="G1" s="21"/>
      <c r="H1" s="21"/>
      <c r="I1" s="21"/>
      <c r="J1" s="21"/>
      <c r="K1" s="21"/>
      <c r="L1" s="21"/>
      <c r="M1" s="21"/>
      <c r="N1" s="21"/>
      <c r="O1" s="21"/>
      <c r="P1" s="21"/>
      <c r="Q1" s="21"/>
      <c r="R1" s="21"/>
      <c r="S1" s="21"/>
      <c r="T1" s="21"/>
      <c r="U1" s="21"/>
      <c r="V1" s="21"/>
      <c r="W1" s="21"/>
      <c r="X1" s="21"/>
      <c r="Y1" s="21"/>
      <c r="AB1" s="12"/>
      <c r="AC1" s="12"/>
    </row>
    <row r="2" spans="1:29" x14ac:dyDescent="0.3">
      <c r="A2" s="81"/>
      <c r="B2" s="21"/>
      <c r="C2" s="21"/>
      <c r="D2" s="21"/>
      <c r="E2" s="21"/>
      <c r="F2" s="21"/>
      <c r="G2" s="21"/>
      <c r="H2" s="21"/>
      <c r="I2" s="21"/>
      <c r="J2" s="21"/>
      <c r="K2" s="21"/>
      <c r="L2" s="21"/>
      <c r="M2" s="21"/>
      <c r="N2" s="21"/>
      <c r="O2" s="21"/>
      <c r="P2" s="21"/>
      <c r="Q2" s="21"/>
      <c r="R2" s="21"/>
      <c r="S2" s="21"/>
      <c r="T2" s="21"/>
      <c r="U2" s="21"/>
      <c r="V2" s="21"/>
      <c r="W2" s="21"/>
      <c r="X2" s="21"/>
      <c r="Y2" s="21"/>
      <c r="AB2" s="12"/>
      <c r="AC2" s="12"/>
    </row>
    <row r="3" spans="1:29" ht="15" customHeight="1" x14ac:dyDescent="0.3">
      <c r="A3" s="81"/>
      <c r="B3" s="21"/>
      <c r="C3" s="21"/>
      <c r="D3" s="21"/>
      <c r="E3" s="21"/>
      <c r="F3" s="21"/>
      <c r="G3" s="21"/>
      <c r="H3" s="21"/>
      <c r="I3" s="21"/>
      <c r="J3" s="21"/>
      <c r="K3" s="21"/>
      <c r="L3" s="21"/>
      <c r="M3" s="21"/>
      <c r="N3" s="21"/>
      <c r="O3" s="21"/>
      <c r="P3" s="21"/>
      <c r="Q3" s="21"/>
      <c r="R3" s="21"/>
      <c r="S3" s="21"/>
      <c r="T3" s="21"/>
      <c r="U3" s="21"/>
      <c r="V3" s="21"/>
      <c r="W3" s="21"/>
      <c r="X3" s="21"/>
      <c r="Y3" s="21"/>
      <c r="AB3" s="12"/>
      <c r="AC3" s="12"/>
    </row>
    <row r="4" spans="1:29" x14ac:dyDescent="0.3">
      <c r="A4" s="81"/>
      <c r="B4" s="21"/>
      <c r="C4" s="21"/>
      <c r="D4" s="21"/>
      <c r="E4" s="21"/>
      <c r="F4" s="21"/>
      <c r="G4" s="21"/>
      <c r="H4" s="21"/>
      <c r="I4" s="21"/>
      <c r="J4" s="21"/>
      <c r="K4" s="21"/>
      <c r="L4" s="21"/>
      <c r="M4" s="21"/>
      <c r="N4" s="21"/>
      <c r="O4" s="21"/>
      <c r="P4" s="21"/>
      <c r="Q4" s="21"/>
      <c r="R4" s="21"/>
      <c r="S4" s="21"/>
      <c r="T4" s="21"/>
      <c r="U4" s="21"/>
      <c r="V4" s="21"/>
      <c r="W4" s="21"/>
      <c r="X4" s="21"/>
      <c r="Y4" s="21"/>
      <c r="AB4" s="12"/>
      <c r="AC4" s="12"/>
    </row>
    <row r="5" spans="1:29" x14ac:dyDescent="0.3">
      <c r="A5" s="81"/>
      <c r="B5" s="21"/>
      <c r="C5" s="21"/>
      <c r="D5" s="21"/>
      <c r="E5" s="21"/>
      <c r="F5" s="21"/>
      <c r="G5" s="21"/>
      <c r="H5" s="21"/>
      <c r="I5" s="21"/>
      <c r="J5" s="21"/>
      <c r="K5" s="21"/>
      <c r="L5" s="21"/>
      <c r="M5" s="21"/>
      <c r="N5" s="21"/>
      <c r="O5" s="21"/>
      <c r="P5" s="21"/>
      <c r="Q5" s="21"/>
      <c r="R5" s="21"/>
      <c r="S5" s="21"/>
      <c r="T5" s="21"/>
      <c r="U5" s="21"/>
      <c r="V5" s="21"/>
      <c r="W5" s="21"/>
      <c r="X5" s="21"/>
      <c r="Y5" s="21"/>
      <c r="AB5" s="12"/>
      <c r="AC5" s="12"/>
    </row>
    <row r="6" spans="1:29" x14ac:dyDescent="0.3">
      <c r="A6" s="81"/>
      <c r="B6" s="21"/>
      <c r="C6" s="21"/>
      <c r="D6" s="21"/>
      <c r="E6" s="21"/>
      <c r="F6" s="21"/>
      <c r="G6" s="21"/>
      <c r="H6" s="21"/>
      <c r="I6" s="21"/>
      <c r="J6" s="21"/>
      <c r="K6" s="21"/>
      <c r="L6" s="21"/>
      <c r="M6" s="21"/>
      <c r="N6" s="21"/>
      <c r="O6" s="21"/>
      <c r="P6" s="21"/>
      <c r="Q6" s="21"/>
      <c r="R6" s="21"/>
      <c r="S6" s="21"/>
      <c r="T6" s="21"/>
      <c r="U6" s="21"/>
      <c r="V6" s="21"/>
      <c r="W6" s="21"/>
      <c r="X6" s="21"/>
      <c r="Y6" s="21"/>
      <c r="AB6" s="12"/>
      <c r="AC6" s="12"/>
    </row>
    <row r="7" spans="1:29" x14ac:dyDescent="0.3">
      <c r="A7" s="81"/>
      <c r="B7" s="48"/>
      <c r="C7" s="21"/>
      <c r="D7" s="21"/>
      <c r="E7" s="21"/>
      <c r="F7" s="21"/>
      <c r="G7" s="21"/>
      <c r="H7" s="21"/>
      <c r="I7" s="21"/>
      <c r="J7" s="21"/>
      <c r="K7" s="21"/>
      <c r="L7" s="21"/>
      <c r="M7" s="21"/>
      <c r="N7" s="21"/>
      <c r="O7" s="21"/>
      <c r="P7" s="21"/>
      <c r="Q7" s="21"/>
      <c r="R7" s="21"/>
      <c r="S7" s="21"/>
      <c r="T7" s="21"/>
      <c r="U7" s="21"/>
      <c r="V7" s="21"/>
      <c r="W7" s="21"/>
      <c r="X7" s="21"/>
      <c r="Y7" s="21"/>
      <c r="AB7" s="12"/>
      <c r="AC7" s="12"/>
    </row>
    <row r="8" spans="1:29" x14ac:dyDescent="0.3">
      <c r="A8" s="81"/>
      <c r="B8" s="48"/>
      <c r="C8" s="21"/>
      <c r="D8" s="21"/>
      <c r="E8" s="21"/>
      <c r="F8" s="21"/>
      <c r="G8" s="21"/>
      <c r="H8" s="21"/>
      <c r="I8" s="21"/>
      <c r="J8" s="21"/>
      <c r="K8" s="21"/>
      <c r="L8" s="21"/>
      <c r="M8" s="21"/>
      <c r="N8" s="21"/>
      <c r="O8" s="21"/>
      <c r="P8" s="21"/>
      <c r="Q8" s="21"/>
      <c r="R8" s="21"/>
      <c r="S8" s="21"/>
      <c r="T8" s="21"/>
      <c r="U8" s="21"/>
      <c r="V8" s="21"/>
      <c r="W8" s="21"/>
      <c r="X8" s="21"/>
      <c r="Y8" s="21"/>
      <c r="AB8" s="12"/>
      <c r="AC8" s="12"/>
    </row>
    <row r="9" spans="1:29" ht="16.350000000000001" customHeight="1" x14ac:dyDescent="0.3">
      <c r="A9" s="81"/>
      <c r="B9" s="472">
        <f>'OVERZICHT K&amp;F'!E23</f>
        <v>0</v>
      </c>
      <c r="C9" s="87"/>
      <c r="D9" s="474">
        <f>INSTRUCTIES!C26</f>
        <v>0</v>
      </c>
      <c r="E9" s="475"/>
      <c r="F9" s="475"/>
      <c r="G9" s="475"/>
      <c r="H9" s="475"/>
      <c r="I9" s="475"/>
      <c r="J9" s="475"/>
      <c r="K9" s="475"/>
      <c r="L9" s="80"/>
      <c r="M9" s="80"/>
      <c r="N9" s="80"/>
      <c r="O9" s="80"/>
      <c r="P9" s="80"/>
      <c r="Q9" s="80"/>
      <c r="R9" s="80"/>
      <c r="S9" s="80"/>
      <c r="T9" s="80"/>
      <c r="U9" s="80"/>
      <c r="V9" s="80"/>
      <c r="W9" s="21"/>
      <c r="X9" s="21"/>
      <c r="Y9" s="21"/>
      <c r="AB9" s="12"/>
      <c r="AC9" s="12"/>
    </row>
    <row r="10" spans="1:29" ht="17.100000000000001" customHeight="1" x14ac:dyDescent="0.3">
      <c r="A10" s="81"/>
      <c r="B10" s="473"/>
      <c r="C10" s="116"/>
      <c r="D10" s="476"/>
      <c r="E10" s="475"/>
      <c r="F10" s="475"/>
      <c r="G10" s="475"/>
      <c r="H10" s="475"/>
      <c r="I10" s="475"/>
      <c r="J10" s="475"/>
      <c r="K10" s="475"/>
      <c r="L10" s="80"/>
      <c r="M10" s="80"/>
      <c r="N10" s="80"/>
      <c r="O10" s="80"/>
      <c r="P10" s="80"/>
      <c r="Q10" s="80"/>
      <c r="R10" s="80"/>
      <c r="S10" s="80"/>
      <c r="T10" s="80"/>
      <c r="U10" s="80"/>
      <c r="V10" s="80"/>
      <c r="W10" s="21"/>
      <c r="X10" s="21"/>
      <c r="Y10" s="21"/>
      <c r="AB10" s="12"/>
      <c r="AC10" s="12"/>
    </row>
    <row r="11" spans="1:29" ht="18.600000000000001" customHeight="1" x14ac:dyDescent="0.3">
      <c r="A11" s="81"/>
      <c r="B11" s="117"/>
      <c r="C11" s="118"/>
      <c r="D11" s="22"/>
      <c r="E11" s="22"/>
      <c r="F11" s="22"/>
      <c r="G11" s="22"/>
      <c r="H11" s="22"/>
      <c r="I11" s="22"/>
      <c r="J11" s="22"/>
      <c r="K11" s="22"/>
      <c r="L11" s="22"/>
      <c r="M11" s="22"/>
      <c r="N11" s="22"/>
      <c r="O11" s="21"/>
      <c r="P11" s="21"/>
      <c r="Q11" s="21"/>
      <c r="R11" s="21"/>
      <c r="S11" s="21"/>
      <c r="T11" s="21"/>
      <c r="U11" s="21"/>
      <c r="V11" s="21"/>
      <c r="W11" s="21"/>
      <c r="X11" s="21"/>
      <c r="Y11" s="21"/>
      <c r="AB11" s="12"/>
      <c r="AC11" s="12"/>
    </row>
    <row r="12" spans="1:29" ht="38.4" customHeight="1" x14ac:dyDescent="0.4">
      <c r="A12" s="81"/>
      <c r="B12" s="119">
        <f>N19</f>
        <v>0</v>
      </c>
      <c r="C12" s="120"/>
      <c r="D12" s="477" t="str">
        <f>kernDataOproepbeheerder!C44</f>
        <v>Extern personeel</v>
      </c>
      <c r="E12" s="478"/>
      <c r="F12" s="478"/>
      <c r="G12" s="478"/>
      <c r="H12" s="478"/>
      <c r="I12" s="478"/>
      <c r="J12" s="478"/>
      <c r="K12" s="478"/>
      <c r="L12" s="478"/>
      <c r="M12" s="478"/>
      <c r="N12" s="76"/>
      <c r="O12" s="92"/>
      <c r="P12" s="93"/>
      <c r="Q12" s="93"/>
      <c r="R12" s="93"/>
      <c r="S12" s="92"/>
      <c r="T12" s="92"/>
      <c r="U12" s="94"/>
      <c r="V12" s="25"/>
      <c r="W12" s="21"/>
      <c r="X12" s="21"/>
      <c r="Y12" s="21"/>
      <c r="AB12" s="12"/>
      <c r="AC12" s="12"/>
    </row>
    <row r="13" spans="1:29" ht="23.4" x14ac:dyDescent="0.3">
      <c r="A13" s="81"/>
      <c r="B13" s="84"/>
      <c r="C13" s="83"/>
      <c r="D13" s="479" t="str">
        <f>kernDataOproepbeheerder!C45</f>
        <v>- Geef eerst aan of u al dan niet BTW-plichtig bent (bij een gemengd stelsel dient u uw stelsel/percentage te motiveren)
- Voer het bedrag exclusief BTW in
- indien u maar een deel van een factuur wenst in te brengen, geef hier dan enkel het deel weer dat relevant is voor het project (zowel kosten als uren). Verduidelijk uw opsplitsing bij opmerkingen.</v>
      </c>
      <c r="E13" s="480"/>
      <c r="F13" s="480"/>
      <c r="G13" s="480"/>
      <c r="H13" s="480"/>
      <c r="I13" s="480"/>
      <c r="J13" s="480"/>
      <c r="K13" s="480"/>
      <c r="L13" s="480"/>
      <c r="M13" s="480"/>
      <c r="N13" s="480"/>
      <c r="O13" s="92"/>
      <c r="P13" s="93"/>
      <c r="Q13" s="93"/>
      <c r="R13" s="93"/>
      <c r="S13" s="92"/>
      <c r="T13" s="92"/>
      <c r="U13" s="94"/>
      <c r="V13" s="25"/>
      <c r="W13" s="21"/>
      <c r="X13" s="21"/>
      <c r="Y13" s="21"/>
      <c r="AB13" s="12"/>
      <c r="AC13" s="12"/>
    </row>
    <row r="14" spans="1:29" ht="23.4" customHeight="1" x14ac:dyDescent="0.3">
      <c r="A14" s="81"/>
      <c r="B14" s="50"/>
      <c r="C14" s="83"/>
      <c r="D14" s="480"/>
      <c r="E14" s="480"/>
      <c r="F14" s="480"/>
      <c r="G14" s="480"/>
      <c r="H14" s="480"/>
      <c r="I14" s="480"/>
      <c r="J14" s="480"/>
      <c r="K14" s="480"/>
      <c r="L14" s="480"/>
      <c r="M14" s="480"/>
      <c r="N14" s="480"/>
      <c r="O14" s="92"/>
      <c r="P14" s="93"/>
      <c r="Q14" s="93"/>
      <c r="R14" s="93"/>
      <c r="S14" s="92"/>
      <c r="T14" s="92"/>
      <c r="U14" s="94"/>
      <c r="V14" s="25"/>
      <c r="W14" s="21"/>
      <c r="X14" s="21"/>
      <c r="Y14" s="21"/>
      <c r="AB14" s="12"/>
      <c r="AC14" s="12"/>
    </row>
    <row r="15" spans="1:29" ht="26.4" customHeight="1" x14ac:dyDescent="0.3">
      <c r="A15" s="81"/>
      <c r="B15" s="50"/>
      <c r="C15" s="83"/>
      <c r="D15" s="480"/>
      <c r="E15" s="480"/>
      <c r="F15" s="480"/>
      <c r="G15" s="480"/>
      <c r="H15" s="480"/>
      <c r="I15" s="480"/>
      <c r="J15" s="480"/>
      <c r="K15" s="480"/>
      <c r="L15" s="480"/>
      <c r="M15" s="480"/>
      <c r="N15" s="480"/>
      <c r="O15" s="92"/>
      <c r="P15" s="93"/>
      <c r="Q15" s="93"/>
      <c r="R15" s="93"/>
      <c r="S15" s="92"/>
      <c r="T15" s="92"/>
      <c r="U15" s="94"/>
      <c r="V15" s="25"/>
      <c r="W15" s="21"/>
      <c r="X15" s="21"/>
      <c r="Y15" s="21"/>
      <c r="AB15" s="12"/>
      <c r="AC15" s="12"/>
    </row>
    <row r="16" spans="1:29" x14ac:dyDescent="0.3">
      <c r="A16" s="81"/>
      <c r="B16" s="25"/>
      <c r="C16" s="88"/>
      <c r="D16" s="90"/>
      <c r="E16" s="90"/>
      <c r="F16" s="90"/>
      <c r="G16" s="90"/>
      <c r="H16" s="90"/>
      <c r="I16" s="90"/>
      <c r="J16" s="90"/>
      <c r="K16" s="90"/>
      <c r="L16" s="90"/>
      <c r="M16" s="90"/>
      <c r="N16" s="91"/>
      <c r="O16" s="92"/>
      <c r="P16" s="93"/>
      <c r="Q16" s="93"/>
      <c r="R16" s="93"/>
      <c r="S16" s="92"/>
      <c r="T16" s="92"/>
      <c r="U16" s="94"/>
      <c r="V16" s="25"/>
      <c r="W16" s="21"/>
      <c r="X16" s="21"/>
      <c r="Y16" s="21"/>
      <c r="AB16" s="12"/>
      <c r="AC16" s="12"/>
    </row>
    <row r="17" spans="1:29" x14ac:dyDescent="0.3">
      <c r="A17" s="81"/>
      <c r="B17" s="25"/>
      <c r="C17" s="88"/>
      <c r="D17" s="90"/>
      <c r="E17" s="290" t="s">
        <v>163</v>
      </c>
      <c r="F17" s="291" t="s">
        <v>164</v>
      </c>
      <c r="G17" s="25"/>
      <c r="H17" s="25"/>
      <c r="I17" s="90"/>
      <c r="J17" s="90"/>
      <c r="K17" s="25"/>
      <c r="L17" s="90"/>
      <c r="M17" s="90"/>
      <c r="N17" s="91"/>
      <c r="O17" s="92"/>
      <c r="P17" s="93"/>
      <c r="Q17" s="93"/>
      <c r="R17" s="93"/>
      <c r="S17" s="92"/>
      <c r="T17" s="92"/>
      <c r="U17" s="94"/>
      <c r="V17" s="25"/>
      <c r="W17" s="21"/>
      <c r="X17" s="21"/>
      <c r="Y17" s="21"/>
      <c r="AB17" s="12"/>
      <c r="AC17" s="12"/>
    </row>
    <row r="18" spans="1:29" ht="28.8" x14ac:dyDescent="0.3">
      <c r="A18" s="81"/>
      <c r="B18" s="25"/>
      <c r="C18" s="88"/>
      <c r="D18" s="90"/>
      <c r="E18" s="96" t="s">
        <v>165</v>
      </c>
      <c r="F18" s="493"/>
      <c r="G18" s="493"/>
      <c r="H18" s="493"/>
      <c r="I18" s="95"/>
      <c r="J18" s="95"/>
      <c r="K18" s="95"/>
      <c r="L18" s="95"/>
      <c r="M18" s="95"/>
      <c r="N18" s="91"/>
      <c r="O18" s="92"/>
      <c r="P18" s="93"/>
      <c r="Q18" s="93"/>
      <c r="R18" s="93"/>
      <c r="S18" s="92"/>
      <c r="T18" s="92"/>
      <c r="U18" s="92"/>
      <c r="V18" s="25"/>
      <c r="W18" s="21"/>
      <c r="X18" s="21"/>
      <c r="Y18" s="21"/>
      <c r="AB18" s="12"/>
      <c r="AC18" s="12"/>
    </row>
    <row r="19" spans="1:29" x14ac:dyDescent="0.3">
      <c r="A19" s="81"/>
      <c r="B19" s="25"/>
      <c r="C19" s="88"/>
      <c r="D19" s="25"/>
      <c r="E19" s="467" t="s">
        <v>237</v>
      </c>
      <c r="F19" s="468"/>
      <c r="G19" s="487" t="s">
        <v>195</v>
      </c>
      <c r="H19" s="492"/>
      <c r="I19" s="467" t="s">
        <v>167</v>
      </c>
      <c r="J19" s="469"/>
      <c r="K19" s="469"/>
      <c r="L19" s="469"/>
      <c r="M19" s="468"/>
      <c r="N19" s="292">
        <f>SUM(N21:N364)</f>
        <v>0</v>
      </c>
      <c r="O19" s="25"/>
      <c r="P19" s="293" t="s">
        <v>168</v>
      </c>
      <c r="Q19" s="25"/>
      <c r="R19" s="97"/>
      <c r="S19" s="294">
        <v>0</v>
      </c>
      <c r="T19" s="97"/>
      <c r="U19" s="97"/>
      <c r="V19" s="25"/>
      <c r="W19" s="21"/>
      <c r="X19" s="21"/>
      <c r="Y19" s="21"/>
      <c r="Z19" s="16"/>
    </row>
    <row r="20" spans="1:29" s="17" customFormat="1" ht="45" customHeight="1" x14ac:dyDescent="0.3">
      <c r="A20" s="82"/>
      <c r="B20" s="78"/>
      <c r="C20" s="89"/>
      <c r="D20" s="295" t="s">
        <v>169</v>
      </c>
      <c r="E20" s="264" t="s">
        <v>191</v>
      </c>
      <c r="F20" s="264" t="s">
        <v>192</v>
      </c>
      <c r="G20" s="297" t="s">
        <v>238</v>
      </c>
      <c r="H20" s="297" t="s">
        <v>171</v>
      </c>
      <c r="I20" s="30" t="s">
        <v>172</v>
      </c>
      <c r="J20" s="29" t="s">
        <v>239</v>
      </c>
      <c r="K20" s="30" t="s">
        <v>174</v>
      </c>
      <c r="L20" s="30" t="s">
        <v>175</v>
      </c>
      <c r="M20" s="30" t="s">
        <v>240</v>
      </c>
      <c r="N20" s="296" t="s">
        <v>176</v>
      </c>
      <c r="O20" s="297" t="s">
        <v>241</v>
      </c>
      <c r="P20" s="298" t="s">
        <v>178</v>
      </c>
      <c r="Q20" s="298" t="s">
        <v>179</v>
      </c>
      <c r="R20" s="298" t="s">
        <v>218</v>
      </c>
      <c r="S20" s="299" t="s">
        <v>180</v>
      </c>
      <c r="T20" s="299" t="s">
        <v>242</v>
      </c>
      <c r="U20" s="300" t="s">
        <v>219</v>
      </c>
      <c r="V20" s="78"/>
      <c r="W20" s="21"/>
      <c r="X20" s="21"/>
      <c r="Y20" s="21"/>
      <c r="Z20" s="23"/>
    </row>
    <row r="21" spans="1:29" x14ac:dyDescent="0.3">
      <c r="A21" s="81"/>
      <c r="B21" s="25"/>
      <c r="C21" s="88"/>
      <c r="D21" s="301">
        <v>1</v>
      </c>
      <c r="E21" s="302"/>
      <c r="F21" s="302"/>
      <c r="G21" s="302"/>
      <c r="H21" s="314"/>
      <c r="I21" s="302"/>
      <c r="J21" s="302"/>
      <c r="K21" s="303"/>
      <c r="L21" s="303"/>
      <c r="M21" s="303"/>
      <c r="N21" s="304">
        <f>IF($F$17="&lt;vul aan&gt;",0,IF(M21="",0,IF($F$17="Nee",K21+L21,IF($F$17="gemengd",K21+L21,K21))))</f>
        <v>0</v>
      </c>
      <c r="O21" s="305"/>
      <c r="P21" s="306">
        <f t="shared" ref="P21:P84" si="0">K21</f>
        <v>0</v>
      </c>
      <c r="Q21" s="306">
        <f t="shared" ref="Q21:Q84" si="1">L21</f>
        <v>0</v>
      </c>
      <c r="R21" s="325">
        <f t="shared" ref="R21:R84" si="2">M21</f>
        <v>0</v>
      </c>
      <c r="S21" s="307">
        <f t="shared" ref="S21:S84" si="3">IF($F$17="&lt;vul aan&gt;",0,IF($F$17="Nee",P21+Q21,IF($F$17="gemengd",P21+Q21,P21)))</f>
        <v>0</v>
      </c>
      <c r="T21" s="307">
        <f>IF(R21=0,S21,S21/R21)</f>
        <v>0</v>
      </c>
      <c r="U21" s="308"/>
      <c r="V21" s="25"/>
      <c r="W21" s="21"/>
      <c r="X21" s="21"/>
      <c r="Y21" s="21"/>
      <c r="Z21" s="24"/>
      <c r="AB21" s="12"/>
      <c r="AC21" s="12"/>
    </row>
    <row r="22" spans="1:29" x14ac:dyDescent="0.3">
      <c r="A22" s="81"/>
      <c r="B22" s="25"/>
      <c r="C22" s="88"/>
      <c r="D22" s="301">
        <v>2</v>
      </c>
      <c r="E22" s="302"/>
      <c r="F22" s="302"/>
      <c r="G22" s="302"/>
      <c r="H22" s="314"/>
      <c r="I22" s="302"/>
      <c r="J22" s="302"/>
      <c r="K22" s="303"/>
      <c r="L22" s="303"/>
      <c r="M22" s="303"/>
      <c r="N22" s="304">
        <f t="shared" ref="N22:N85" si="4">IF($F$17="&lt;vul aan&gt;",0,IF(M22="",0,IF($F$17="Nee",K22+L22,IF($F$17="gemengd",K22+L22,K22))))</f>
        <v>0</v>
      </c>
      <c r="O22" s="305"/>
      <c r="P22" s="306">
        <f t="shared" si="0"/>
        <v>0</v>
      </c>
      <c r="Q22" s="306">
        <f t="shared" si="1"/>
        <v>0</v>
      </c>
      <c r="R22" s="325">
        <f t="shared" si="2"/>
        <v>0</v>
      </c>
      <c r="S22" s="307">
        <f t="shared" si="3"/>
        <v>0</v>
      </c>
      <c r="T22" s="307">
        <f t="shared" ref="T22:T85" si="5">IF(R22=0,S22,S22/R22)</f>
        <v>0</v>
      </c>
      <c r="U22" s="308"/>
      <c r="V22" s="25"/>
      <c r="W22" s="21"/>
      <c r="X22" s="21"/>
      <c r="Y22" s="21"/>
      <c r="Z22" s="24"/>
      <c r="AB22" s="12"/>
      <c r="AC22" s="12"/>
    </row>
    <row r="23" spans="1:29" x14ac:dyDescent="0.3">
      <c r="A23" s="81"/>
      <c r="B23" s="25"/>
      <c r="C23" s="88"/>
      <c r="D23" s="301">
        <v>3</v>
      </c>
      <c r="E23" s="302"/>
      <c r="F23" s="302"/>
      <c r="G23" s="302"/>
      <c r="H23" s="314"/>
      <c r="I23" s="302"/>
      <c r="J23" s="302"/>
      <c r="K23" s="303"/>
      <c r="L23" s="303"/>
      <c r="M23" s="303"/>
      <c r="N23" s="304">
        <f t="shared" si="4"/>
        <v>0</v>
      </c>
      <c r="O23" s="305"/>
      <c r="P23" s="306">
        <f t="shared" si="0"/>
        <v>0</v>
      </c>
      <c r="Q23" s="306">
        <f t="shared" si="1"/>
        <v>0</v>
      </c>
      <c r="R23" s="325">
        <f t="shared" si="2"/>
        <v>0</v>
      </c>
      <c r="S23" s="307">
        <f t="shared" si="3"/>
        <v>0</v>
      </c>
      <c r="T23" s="307">
        <f t="shared" si="5"/>
        <v>0</v>
      </c>
      <c r="U23" s="308"/>
      <c r="V23" s="25"/>
      <c r="W23" s="21"/>
      <c r="X23" s="21"/>
      <c r="Y23" s="21"/>
      <c r="Z23" s="24"/>
      <c r="AB23" s="12"/>
      <c r="AC23" s="12"/>
    </row>
    <row r="24" spans="1:29" x14ac:dyDescent="0.3">
      <c r="A24" s="81"/>
      <c r="B24" s="25"/>
      <c r="C24" s="88"/>
      <c r="D24" s="301">
        <v>4</v>
      </c>
      <c r="E24" s="302"/>
      <c r="F24" s="302"/>
      <c r="G24" s="302"/>
      <c r="H24" s="314"/>
      <c r="I24" s="302"/>
      <c r="J24" s="302"/>
      <c r="K24" s="303"/>
      <c r="L24" s="303"/>
      <c r="M24" s="303"/>
      <c r="N24" s="304">
        <f t="shared" si="4"/>
        <v>0</v>
      </c>
      <c r="O24" s="305"/>
      <c r="P24" s="306">
        <f t="shared" si="0"/>
        <v>0</v>
      </c>
      <c r="Q24" s="306">
        <f t="shared" si="1"/>
        <v>0</v>
      </c>
      <c r="R24" s="325">
        <f t="shared" si="2"/>
        <v>0</v>
      </c>
      <c r="S24" s="307">
        <f t="shared" si="3"/>
        <v>0</v>
      </c>
      <c r="T24" s="307">
        <f t="shared" si="5"/>
        <v>0</v>
      </c>
      <c r="U24" s="308"/>
      <c r="V24" s="25"/>
      <c r="W24" s="21"/>
      <c r="X24" s="21"/>
      <c r="Y24" s="21"/>
      <c r="Z24" s="24"/>
      <c r="AB24" s="12"/>
      <c r="AC24" s="12"/>
    </row>
    <row r="25" spans="1:29" x14ac:dyDescent="0.3">
      <c r="A25" s="81"/>
      <c r="B25" s="25"/>
      <c r="C25" s="88"/>
      <c r="D25" s="301">
        <v>5</v>
      </c>
      <c r="E25" s="302"/>
      <c r="F25" s="302"/>
      <c r="G25" s="302"/>
      <c r="H25" s="314"/>
      <c r="I25" s="302"/>
      <c r="J25" s="302"/>
      <c r="K25" s="303"/>
      <c r="L25" s="303"/>
      <c r="M25" s="303"/>
      <c r="N25" s="304">
        <f t="shared" si="4"/>
        <v>0</v>
      </c>
      <c r="O25" s="305"/>
      <c r="P25" s="306">
        <f t="shared" si="0"/>
        <v>0</v>
      </c>
      <c r="Q25" s="306">
        <f t="shared" si="1"/>
        <v>0</v>
      </c>
      <c r="R25" s="325">
        <f t="shared" si="2"/>
        <v>0</v>
      </c>
      <c r="S25" s="307">
        <f t="shared" si="3"/>
        <v>0</v>
      </c>
      <c r="T25" s="307">
        <f t="shared" si="5"/>
        <v>0</v>
      </c>
      <c r="U25" s="308"/>
      <c r="V25" s="25"/>
      <c r="W25" s="21"/>
      <c r="X25" s="21"/>
      <c r="Y25" s="21"/>
      <c r="Z25" s="24"/>
      <c r="AB25" s="12"/>
      <c r="AC25" s="12"/>
    </row>
    <row r="26" spans="1:29" x14ac:dyDescent="0.3">
      <c r="A26" s="81"/>
      <c r="B26" s="25"/>
      <c r="C26" s="88"/>
      <c r="D26" s="301">
        <v>6</v>
      </c>
      <c r="E26" s="302"/>
      <c r="F26" s="302"/>
      <c r="G26" s="302"/>
      <c r="H26" s="314"/>
      <c r="I26" s="302"/>
      <c r="J26" s="302"/>
      <c r="K26" s="303"/>
      <c r="L26" s="303"/>
      <c r="M26" s="303"/>
      <c r="N26" s="304">
        <f t="shared" si="4"/>
        <v>0</v>
      </c>
      <c r="O26" s="305"/>
      <c r="P26" s="306">
        <f t="shared" si="0"/>
        <v>0</v>
      </c>
      <c r="Q26" s="306">
        <f t="shared" si="1"/>
        <v>0</v>
      </c>
      <c r="R26" s="325">
        <f t="shared" si="2"/>
        <v>0</v>
      </c>
      <c r="S26" s="307">
        <f t="shared" si="3"/>
        <v>0</v>
      </c>
      <c r="T26" s="307">
        <f t="shared" si="5"/>
        <v>0</v>
      </c>
      <c r="U26" s="308"/>
      <c r="V26" s="25"/>
      <c r="W26" s="21"/>
      <c r="X26" s="21"/>
      <c r="Y26" s="21"/>
      <c r="Z26" s="24"/>
      <c r="AB26" s="12"/>
      <c r="AC26" s="12"/>
    </row>
    <row r="27" spans="1:29" x14ac:dyDescent="0.3">
      <c r="A27" s="81"/>
      <c r="B27" s="25"/>
      <c r="C27" s="88"/>
      <c r="D27" s="301">
        <v>7</v>
      </c>
      <c r="E27" s="302"/>
      <c r="F27" s="302"/>
      <c r="G27" s="302"/>
      <c r="H27" s="314"/>
      <c r="I27" s="302"/>
      <c r="J27" s="302"/>
      <c r="K27" s="303"/>
      <c r="L27" s="303"/>
      <c r="M27" s="303"/>
      <c r="N27" s="304">
        <f t="shared" si="4"/>
        <v>0</v>
      </c>
      <c r="O27" s="305"/>
      <c r="P27" s="306">
        <f t="shared" si="0"/>
        <v>0</v>
      </c>
      <c r="Q27" s="306">
        <f t="shared" si="1"/>
        <v>0</v>
      </c>
      <c r="R27" s="325">
        <f t="shared" si="2"/>
        <v>0</v>
      </c>
      <c r="S27" s="307">
        <f t="shared" si="3"/>
        <v>0</v>
      </c>
      <c r="T27" s="307">
        <f t="shared" si="5"/>
        <v>0</v>
      </c>
      <c r="U27" s="308"/>
      <c r="V27" s="25"/>
      <c r="W27" s="21"/>
      <c r="X27" s="21"/>
      <c r="Y27" s="21"/>
      <c r="Z27" s="24"/>
      <c r="AB27" s="12"/>
      <c r="AC27" s="12"/>
    </row>
    <row r="28" spans="1:29" x14ac:dyDescent="0.3">
      <c r="A28" s="81"/>
      <c r="B28" s="25"/>
      <c r="C28" s="88"/>
      <c r="D28" s="301">
        <v>8</v>
      </c>
      <c r="E28" s="302"/>
      <c r="F28" s="302"/>
      <c r="G28" s="302"/>
      <c r="H28" s="314"/>
      <c r="I28" s="302"/>
      <c r="J28" s="302"/>
      <c r="K28" s="303"/>
      <c r="L28" s="303"/>
      <c r="M28" s="303"/>
      <c r="N28" s="304">
        <f t="shared" si="4"/>
        <v>0</v>
      </c>
      <c r="O28" s="305"/>
      <c r="P28" s="306">
        <f t="shared" si="0"/>
        <v>0</v>
      </c>
      <c r="Q28" s="306">
        <f t="shared" si="1"/>
        <v>0</v>
      </c>
      <c r="R28" s="325">
        <f t="shared" si="2"/>
        <v>0</v>
      </c>
      <c r="S28" s="307">
        <f t="shared" si="3"/>
        <v>0</v>
      </c>
      <c r="T28" s="307">
        <f t="shared" si="5"/>
        <v>0</v>
      </c>
      <c r="U28" s="308"/>
      <c r="V28" s="25"/>
      <c r="W28" s="21"/>
      <c r="X28" s="21"/>
      <c r="Y28" s="21"/>
      <c r="Z28" s="24"/>
      <c r="AB28" s="12"/>
      <c r="AC28" s="12"/>
    </row>
    <row r="29" spans="1:29" x14ac:dyDescent="0.3">
      <c r="A29" s="81"/>
      <c r="B29" s="25"/>
      <c r="C29" s="88"/>
      <c r="D29" s="301">
        <v>9</v>
      </c>
      <c r="E29" s="302"/>
      <c r="F29" s="302"/>
      <c r="G29" s="302"/>
      <c r="H29" s="314"/>
      <c r="I29" s="302"/>
      <c r="J29" s="302"/>
      <c r="K29" s="303"/>
      <c r="L29" s="303"/>
      <c r="M29" s="303"/>
      <c r="N29" s="304">
        <f t="shared" si="4"/>
        <v>0</v>
      </c>
      <c r="O29" s="305"/>
      <c r="P29" s="306">
        <f t="shared" si="0"/>
        <v>0</v>
      </c>
      <c r="Q29" s="306">
        <f t="shared" si="1"/>
        <v>0</v>
      </c>
      <c r="R29" s="325">
        <f t="shared" si="2"/>
        <v>0</v>
      </c>
      <c r="S29" s="307">
        <f t="shared" si="3"/>
        <v>0</v>
      </c>
      <c r="T29" s="307">
        <f t="shared" si="5"/>
        <v>0</v>
      </c>
      <c r="U29" s="308"/>
      <c r="V29" s="25"/>
      <c r="W29" s="21"/>
      <c r="X29" s="21"/>
      <c r="Y29" s="21"/>
      <c r="Z29" s="24"/>
      <c r="AB29" s="12"/>
      <c r="AC29" s="12"/>
    </row>
    <row r="30" spans="1:29" x14ac:dyDescent="0.3">
      <c r="A30" s="81"/>
      <c r="B30" s="25"/>
      <c r="C30" s="88"/>
      <c r="D30" s="301">
        <v>10</v>
      </c>
      <c r="E30" s="302"/>
      <c r="F30" s="302"/>
      <c r="G30" s="302"/>
      <c r="H30" s="314"/>
      <c r="I30" s="302"/>
      <c r="J30" s="302"/>
      <c r="K30" s="303"/>
      <c r="L30" s="303"/>
      <c r="M30" s="303"/>
      <c r="N30" s="304">
        <f t="shared" si="4"/>
        <v>0</v>
      </c>
      <c r="O30" s="305"/>
      <c r="P30" s="306">
        <f t="shared" si="0"/>
        <v>0</v>
      </c>
      <c r="Q30" s="306">
        <f t="shared" si="1"/>
        <v>0</v>
      </c>
      <c r="R30" s="325">
        <f t="shared" si="2"/>
        <v>0</v>
      </c>
      <c r="S30" s="307">
        <f t="shared" si="3"/>
        <v>0</v>
      </c>
      <c r="T30" s="307">
        <f t="shared" si="5"/>
        <v>0</v>
      </c>
      <c r="U30" s="308"/>
      <c r="V30" s="25"/>
      <c r="W30" s="21"/>
      <c r="X30" s="21"/>
      <c r="Y30" s="21"/>
      <c r="Z30" s="24"/>
      <c r="AB30" s="12"/>
      <c r="AC30" s="12"/>
    </row>
    <row r="31" spans="1:29" x14ac:dyDescent="0.3">
      <c r="A31" s="81"/>
      <c r="B31" s="25"/>
      <c r="C31" s="88"/>
      <c r="D31" s="301">
        <v>11</v>
      </c>
      <c r="E31" s="302"/>
      <c r="F31" s="302"/>
      <c r="G31" s="302"/>
      <c r="H31" s="314"/>
      <c r="I31" s="302"/>
      <c r="J31" s="302"/>
      <c r="K31" s="303"/>
      <c r="L31" s="303"/>
      <c r="M31" s="303"/>
      <c r="N31" s="304">
        <f t="shared" si="4"/>
        <v>0</v>
      </c>
      <c r="O31" s="305"/>
      <c r="P31" s="306">
        <f t="shared" si="0"/>
        <v>0</v>
      </c>
      <c r="Q31" s="306">
        <f t="shared" si="1"/>
        <v>0</v>
      </c>
      <c r="R31" s="325">
        <f t="shared" si="2"/>
        <v>0</v>
      </c>
      <c r="S31" s="307">
        <f t="shared" si="3"/>
        <v>0</v>
      </c>
      <c r="T31" s="307">
        <f t="shared" si="5"/>
        <v>0</v>
      </c>
      <c r="U31" s="308"/>
      <c r="V31" s="25"/>
      <c r="W31" s="21"/>
      <c r="X31" s="21"/>
      <c r="Y31" s="21"/>
      <c r="Z31" s="24"/>
      <c r="AB31" s="12"/>
      <c r="AC31" s="12"/>
    </row>
    <row r="32" spans="1:29" x14ac:dyDescent="0.3">
      <c r="A32" s="81"/>
      <c r="B32" s="25"/>
      <c r="C32" s="88"/>
      <c r="D32" s="301">
        <v>12</v>
      </c>
      <c r="E32" s="302"/>
      <c r="F32" s="302"/>
      <c r="G32" s="302"/>
      <c r="H32" s="314"/>
      <c r="I32" s="302"/>
      <c r="J32" s="302"/>
      <c r="K32" s="303"/>
      <c r="L32" s="303"/>
      <c r="M32" s="303"/>
      <c r="N32" s="304">
        <f t="shared" si="4"/>
        <v>0</v>
      </c>
      <c r="O32" s="305"/>
      <c r="P32" s="306">
        <f t="shared" si="0"/>
        <v>0</v>
      </c>
      <c r="Q32" s="306">
        <f t="shared" si="1"/>
        <v>0</v>
      </c>
      <c r="R32" s="325">
        <f t="shared" si="2"/>
        <v>0</v>
      </c>
      <c r="S32" s="307">
        <f t="shared" si="3"/>
        <v>0</v>
      </c>
      <c r="T32" s="307">
        <f t="shared" si="5"/>
        <v>0</v>
      </c>
      <c r="U32" s="308"/>
      <c r="V32" s="25"/>
      <c r="W32" s="21"/>
      <c r="X32" s="21"/>
      <c r="Y32" s="21"/>
      <c r="Z32" s="24"/>
      <c r="AB32" s="12"/>
      <c r="AC32" s="12"/>
    </row>
    <row r="33" spans="1:29" x14ac:dyDescent="0.3">
      <c r="A33" s="81"/>
      <c r="B33" s="25"/>
      <c r="C33" s="88"/>
      <c r="D33" s="301">
        <v>13</v>
      </c>
      <c r="E33" s="302"/>
      <c r="F33" s="302"/>
      <c r="G33" s="302"/>
      <c r="H33" s="314"/>
      <c r="I33" s="302"/>
      <c r="J33" s="302"/>
      <c r="K33" s="303"/>
      <c r="L33" s="303"/>
      <c r="M33" s="303"/>
      <c r="N33" s="304">
        <f t="shared" si="4"/>
        <v>0</v>
      </c>
      <c r="O33" s="305"/>
      <c r="P33" s="306">
        <f t="shared" si="0"/>
        <v>0</v>
      </c>
      <c r="Q33" s="306">
        <f t="shared" si="1"/>
        <v>0</v>
      </c>
      <c r="R33" s="325">
        <f t="shared" si="2"/>
        <v>0</v>
      </c>
      <c r="S33" s="307">
        <f t="shared" si="3"/>
        <v>0</v>
      </c>
      <c r="T33" s="307">
        <f t="shared" si="5"/>
        <v>0</v>
      </c>
      <c r="U33" s="308"/>
      <c r="V33" s="25"/>
      <c r="W33" s="21"/>
      <c r="X33" s="21"/>
      <c r="Y33" s="21"/>
      <c r="Z33" s="24"/>
      <c r="AB33" s="12"/>
      <c r="AC33" s="12"/>
    </row>
    <row r="34" spans="1:29" x14ac:dyDescent="0.3">
      <c r="A34" s="81"/>
      <c r="B34" s="25"/>
      <c r="C34" s="88"/>
      <c r="D34" s="301">
        <v>14</v>
      </c>
      <c r="E34" s="302"/>
      <c r="F34" s="302"/>
      <c r="G34" s="302"/>
      <c r="H34" s="314"/>
      <c r="I34" s="302"/>
      <c r="J34" s="302"/>
      <c r="K34" s="303"/>
      <c r="L34" s="303"/>
      <c r="M34" s="303"/>
      <c r="N34" s="304">
        <f t="shared" si="4"/>
        <v>0</v>
      </c>
      <c r="O34" s="305"/>
      <c r="P34" s="306">
        <f t="shared" si="0"/>
        <v>0</v>
      </c>
      <c r="Q34" s="306">
        <f t="shared" si="1"/>
        <v>0</v>
      </c>
      <c r="R34" s="325">
        <f t="shared" si="2"/>
        <v>0</v>
      </c>
      <c r="S34" s="307">
        <f t="shared" si="3"/>
        <v>0</v>
      </c>
      <c r="T34" s="307">
        <f t="shared" si="5"/>
        <v>0</v>
      </c>
      <c r="U34" s="308"/>
      <c r="V34" s="25"/>
      <c r="W34" s="21"/>
      <c r="X34" s="21"/>
      <c r="Y34" s="21"/>
      <c r="Z34" s="24"/>
      <c r="AB34" s="12"/>
      <c r="AC34" s="12"/>
    </row>
    <row r="35" spans="1:29" x14ac:dyDescent="0.3">
      <c r="A35" s="81"/>
      <c r="B35" s="25"/>
      <c r="C35" s="88"/>
      <c r="D35" s="301">
        <v>15</v>
      </c>
      <c r="E35" s="302"/>
      <c r="F35" s="302"/>
      <c r="G35" s="302"/>
      <c r="H35" s="314"/>
      <c r="I35" s="302"/>
      <c r="J35" s="302"/>
      <c r="K35" s="303"/>
      <c r="L35" s="303"/>
      <c r="M35" s="303"/>
      <c r="N35" s="304">
        <f t="shared" si="4"/>
        <v>0</v>
      </c>
      <c r="O35" s="305"/>
      <c r="P35" s="306">
        <f t="shared" si="0"/>
        <v>0</v>
      </c>
      <c r="Q35" s="306">
        <f t="shared" si="1"/>
        <v>0</v>
      </c>
      <c r="R35" s="325">
        <f t="shared" si="2"/>
        <v>0</v>
      </c>
      <c r="S35" s="307">
        <f t="shared" si="3"/>
        <v>0</v>
      </c>
      <c r="T35" s="307">
        <f t="shared" si="5"/>
        <v>0</v>
      </c>
      <c r="U35" s="308"/>
      <c r="V35" s="25"/>
      <c r="W35" s="21"/>
      <c r="X35" s="21"/>
      <c r="Y35" s="21"/>
      <c r="Z35" s="24"/>
      <c r="AB35" s="12"/>
      <c r="AC35" s="12"/>
    </row>
    <row r="36" spans="1:29" x14ac:dyDescent="0.3">
      <c r="A36" s="81"/>
      <c r="B36" s="25"/>
      <c r="C36" s="88"/>
      <c r="D36" s="301">
        <v>16</v>
      </c>
      <c r="E36" s="302"/>
      <c r="F36" s="302"/>
      <c r="G36" s="302"/>
      <c r="H36" s="314"/>
      <c r="I36" s="302"/>
      <c r="J36" s="302"/>
      <c r="K36" s="303"/>
      <c r="L36" s="303"/>
      <c r="M36" s="303"/>
      <c r="N36" s="304">
        <f t="shared" si="4"/>
        <v>0</v>
      </c>
      <c r="O36" s="305"/>
      <c r="P36" s="306">
        <f t="shared" si="0"/>
        <v>0</v>
      </c>
      <c r="Q36" s="306">
        <f t="shared" si="1"/>
        <v>0</v>
      </c>
      <c r="R36" s="325">
        <f t="shared" si="2"/>
        <v>0</v>
      </c>
      <c r="S36" s="307">
        <f t="shared" si="3"/>
        <v>0</v>
      </c>
      <c r="T36" s="307">
        <f t="shared" si="5"/>
        <v>0</v>
      </c>
      <c r="U36" s="308"/>
      <c r="V36" s="25"/>
      <c r="W36" s="21"/>
      <c r="X36" s="21"/>
      <c r="Y36" s="21"/>
      <c r="Z36" s="24"/>
      <c r="AB36" s="12"/>
      <c r="AC36" s="12"/>
    </row>
    <row r="37" spans="1:29" x14ac:dyDescent="0.3">
      <c r="A37" s="81"/>
      <c r="B37" s="25"/>
      <c r="C37" s="88"/>
      <c r="D37" s="301">
        <v>17</v>
      </c>
      <c r="E37" s="302"/>
      <c r="F37" s="302"/>
      <c r="G37" s="302"/>
      <c r="H37" s="314"/>
      <c r="I37" s="302"/>
      <c r="J37" s="302"/>
      <c r="K37" s="303"/>
      <c r="L37" s="303"/>
      <c r="M37" s="303"/>
      <c r="N37" s="304">
        <f t="shared" si="4"/>
        <v>0</v>
      </c>
      <c r="O37" s="305"/>
      <c r="P37" s="306">
        <f t="shared" si="0"/>
        <v>0</v>
      </c>
      <c r="Q37" s="306">
        <f t="shared" si="1"/>
        <v>0</v>
      </c>
      <c r="R37" s="325">
        <f t="shared" si="2"/>
        <v>0</v>
      </c>
      <c r="S37" s="307">
        <f t="shared" si="3"/>
        <v>0</v>
      </c>
      <c r="T37" s="307">
        <f t="shared" si="5"/>
        <v>0</v>
      </c>
      <c r="U37" s="308"/>
      <c r="V37" s="25"/>
      <c r="W37" s="21"/>
      <c r="X37" s="21"/>
      <c r="Y37" s="21"/>
      <c r="Z37" s="24"/>
      <c r="AB37" s="12"/>
      <c r="AC37" s="12"/>
    </row>
    <row r="38" spans="1:29" x14ac:dyDescent="0.3">
      <c r="A38" s="81"/>
      <c r="B38" s="25"/>
      <c r="C38" s="88"/>
      <c r="D38" s="301">
        <v>18</v>
      </c>
      <c r="E38" s="302"/>
      <c r="F38" s="302"/>
      <c r="G38" s="302"/>
      <c r="H38" s="314"/>
      <c r="I38" s="302"/>
      <c r="J38" s="302"/>
      <c r="K38" s="303"/>
      <c r="L38" s="303"/>
      <c r="M38" s="303"/>
      <c r="N38" s="304">
        <f t="shared" si="4"/>
        <v>0</v>
      </c>
      <c r="O38" s="305"/>
      <c r="P38" s="306">
        <f t="shared" si="0"/>
        <v>0</v>
      </c>
      <c r="Q38" s="306">
        <f t="shared" si="1"/>
        <v>0</v>
      </c>
      <c r="R38" s="325">
        <f t="shared" si="2"/>
        <v>0</v>
      </c>
      <c r="S38" s="307">
        <f t="shared" si="3"/>
        <v>0</v>
      </c>
      <c r="T38" s="307">
        <f t="shared" si="5"/>
        <v>0</v>
      </c>
      <c r="U38" s="308"/>
      <c r="V38" s="25"/>
      <c r="W38" s="21"/>
      <c r="X38" s="21"/>
      <c r="Y38" s="21"/>
      <c r="Z38" s="24"/>
      <c r="AB38" s="12"/>
      <c r="AC38" s="12"/>
    </row>
    <row r="39" spans="1:29" x14ac:dyDescent="0.3">
      <c r="A39" s="81"/>
      <c r="B39" s="25"/>
      <c r="C39" s="88"/>
      <c r="D39" s="301">
        <v>19</v>
      </c>
      <c r="E39" s="302"/>
      <c r="F39" s="302"/>
      <c r="G39" s="302"/>
      <c r="H39" s="314"/>
      <c r="I39" s="302"/>
      <c r="J39" s="302"/>
      <c r="K39" s="303"/>
      <c r="L39" s="303"/>
      <c r="M39" s="303"/>
      <c r="N39" s="304">
        <f t="shared" si="4"/>
        <v>0</v>
      </c>
      <c r="O39" s="305"/>
      <c r="P39" s="306">
        <f t="shared" si="0"/>
        <v>0</v>
      </c>
      <c r="Q39" s="306">
        <f t="shared" si="1"/>
        <v>0</v>
      </c>
      <c r="R39" s="325">
        <f t="shared" si="2"/>
        <v>0</v>
      </c>
      <c r="S39" s="307">
        <f t="shared" si="3"/>
        <v>0</v>
      </c>
      <c r="T39" s="307">
        <f t="shared" si="5"/>
        <v>0</v>
      </c>
      <c r="U39" s="308"/>
      <c r="V39" s="25"/>
      <c r="W39" s="21"/>
      <c r="X39" s="21"/>
      <c r="Y39" s="21"/>
      <c r="Z39" s="24"/>
      <c r="AB39" s="12"/>
      <c r="AC39" s="12"/>
    </row>
    <row r="40" spans="1:29" x14ac:dyDescent="0.3">
      <c r="A40" s="81"/>
      <c r="B40" s="25"/>
      <c r="C40" s="88"/>
      <c r="D40" s="301">
        <v>20</v>
      </c>
      <c r="E40" s="302"/>
      <c r="F40" s="302"/>
      <c r="G40" s="302"/>
      <c r="H40" s="314"/>
      <c r="I40" s="302"/>
      <c r="J40" s="302"/>
      <c r="K40" s="303"/>
      <c r="L40" s="303"/>
      <c r="M40" s="303"/>
      <c r="N40" s="304">
        <f t="shared" si="4"/>
        <v>0</v>
      </c>
      <c r="O40" s="305"/>
      <c r="P40" s="306">
        <f t="shared" si="0"/>
        <v>0</v>
      </c>
      <c r="Q40" s="306">
        <f t="shared" si="1"/>
        <v>0</v>
      </c>
      <c r="R40" s="325">
        <f t="shared" si="2"/>
        <v>0</v>
      </c>
      <c r="S40" s="307">
        <f t="shared" si="3"/>
        <v>0</v>
      </c>
      <c r="T40" s="307">
        <f t="shared" si="5"/>
        <v>0</v>
      </c>
      <c r="U40" s="308"/>
      <c r="V40" s="25"/>
      <c r="W40" s="21"/>
      <c r="X40" s="21"/>
      <c r="Y40" s="21"/>
      <c r="Z40" s="24"/>
      <c r="AB40" s="12"/>
      <c r="AC40" s="12"/>
    </row>
    <row r="41" spans="1:29" x14ac:dyDescent="0.3">
      <c r="A41" s="81"/>
      <c r="B41" s="25"/>
      <c r="C41" s="88"/>
      <c r="D41" s="301">
        <v>21</v>
      </c>
      <c r="E41" s="302"/>
      <c r="F41" s="302"/>
      <c r="G41" s="302"/>
      <c r="H41" s="314"/>
      <c r="I41" s="302"/>
      <c r="J41" s="302"/>
      <c r="K41" s="303"/>
      <c r="L41" s="303"/>
      <c r="M41" s="303"/>
      <c r="N41" s="304">
        <f t="shared" si="4"/>
        <v>0</v>
      </c>
      <c r="O41" s="305"/>
      <c r="P41" s="306">
        <f t="shared" si="0"/>
        <v>0</v>
      </c>
      <c r="Q41" s="306">
        <f t="shared" si="1"/>
        <v>0</v>
      </c>
      <c r="R41" s="325">
        <f t="shared" si="2"/>
        <v>0</v>
      </c>
      <c r="S41" s="307">
        <f t="shared" si="3"/>
        <v>0</v>
      </c>
      <c r="T41" s="307">
        <f t="shared" si="5"/>
        <v>0</v>
      </c>
      <c r="U41" s="308"/>
      <c r="V41" s="25"/>
      <c r="W41" s="21"/>
      <c r="X41" s="21"/>
      <c r="Y41" s="21"/>
      <c r="Z41" s="24"/>
      <c r="AB41" s="12"/>
      <c r="AC41" s="12"/>
    </row>
    <row r="42" spans="1:29" x14ac:dyDescent="0.3">
      <c r="A42" s="81"/>
      <c r="B42" s="25"/>
      <c r="C42" s="88"/>
      <c r="D42" s="301">
        <v>22</v>
      </c>
      <c r="E42" s="302"/>
      <c r="F42" s="302"/>
      <c r="G42" s="302"/>
      <c r="H42" s="314"/>
      <c r="I42" s="302"/>
      <c r="J42" s="302"/>
      <c r="K42" s="303"/>
      <c r="L42" s="303"/>
      <c r="M42" s="303"/>
      <c r="N42" s="304">
        <f t="shared" si="4"/>
        <v>0</v>
      </c>
      <c r="O42" s="305"/>
      <c r="P42" s="306">
        <f t="shared" si="0"/>
        <v>0</v>
      </c>
      <c r="Q42" s="306">
        <f t="shared" si="1"/>
        <v>0</v>
      </c>
      <c r="R42" s="325">
        <f t="shared" si="2"/>
        <v>0</v>
      </c>
      <c r="S42" s="307">
        <f t="shared" si="3"/>
        <v>0</v>
      </c>
      <c r="T42" s="307">
        <f t="shared" si="5"/>
        <v>0</v>
      </c>
      <c r="U42" s="308"/>
      <c r="V42" s="25"/>
      <c r="W42" s="21"/>
      <c r="X42" s="21"/>
      <c r="Y42" s="21"/>
      <c r="Z42" s="24"/>
      <c r="AB42" s="12"/>
      <c r="AC42" s="12"/>
    </row>
    <row r="43" spans="1:29" x14ac:dyDescent="0.3">
      <c r="A43" s="81"/>
      <c r="B43" s="25"/>
      <c r="C43" s="88"/>
      <c r="D43" s="301">
        <v>23</v>
      </c>
      <c r="E43" s="302"/>
      <c r="F43" s="302"/>
      <c r="G43" s="302"/>
      <c r="H43" s="314"/>
      <c r="I43" s="302"/>
      <c r="J43" s="302"/>
      <c r="K43" s="303"/>
      <c r="L43" s="303"/>
      <c r="M43" s="303"/>
      <c r="N43" s="304">
        <f t="shared" si="4"/>
        <v>0</v>
      </c>
      <c r="O43" s="305"/>
      <c r="P43" s="306">
        <f t="shared" si="0"/>
        <v>0</v>
      </c>
      <c r="Q43" s="306">
        <f t="shared" si="1"/>
        <v>0</v>
      </c>
      <c r="R43" s="325">
        <f t="shared" si="2"/>
        <v>0</v>
      </c>
      <c r="S43" s="307">
        <f t="shared" si="3"/>
        <v>0</v>
      </c>
      <c r="T43" s="307">
        <f t="shared" si="5"/>
        <v>0</v>
      </c>
      <c r="U43" s="308"/>
      <c r="V43" s="25"/>
      <c r="W43" s="21"/>
      <c r="X43" s="21"/>
      <c r="Y43" s="21"/>
      <c r="Z43" s="24"/>
      <c r="AB43" s="12"/>
      <c r="AC43" s="12"/>
    </row>
    <row r="44" spans="1:29" x14ac:dyDescent="0.3">
      <c r="A44" s="81"/>
      <c r="B44" s="25"/>
      <c r="C44" s="88"/>
      <c r="D44" s="301">
        <v>24</v>
      </c>
      <c r="E44" s="302"/>
      <c r="F44" s="302"/>
      <c r="G44" s="302"/>
      <c r="H44" s="314"/>
      <c r="I44" s="302"/>
      <c r="J44" s="302"/>
      <c r="K44" s="303"/>
      <c r="L44" s="303"/>
      <c r="M44" s="303"/>
      <c r="N44" s="304">
        <f t="shared" si="4"/>
        <v>0</v>
      </c>
      <c r="O44" s="305"/>
      <c r="P44" s="306">
        <f t="shared" si="0"/>
        <v>0</v>
      </c>
      <c r="Q44" s="306">
        <f t="shared" si="1"/>
        <v>0</v>
      </c>
      <c r="R44" s="325">
        <f t="shared" si="2"/>
        <v>0</v>
      </c>
      <c r="S44" s="307">
        <f t="shared" si="3"/>
        <v>0</v>
      </c>
      <c r="T44" s="307">
        <f t="shared" si="5"/>
        <v>0</v>
      </c>
      <c r="U44" s="308"/>
      <c r="V44" s="25"/>
      <c r="W44" s="21"/>
      <c r="X44" s="21"/>
      <c r="Y44" s="21"/>
      <c r="Z44" s="24"/>
      <c r="AB44" s="12"/>
      <c r="AC44" s="12"/>
    </row>
    <row r="45" spans="1:29" x14ac:dyDescent="0.3">
      <c r="A45" s="81"/>
      <c r="B45" s="25"/>
      <c r="C45" s="88"/>
      <c r="D45" s="301">
        <v>25</v>
      </c>
      <c r="E45" s="302"/>
      <c r="F45" s="302"/>
      <c r="G45" s="302"/>
      <c r="H45" s="314"/>
      <c r="I45" s="302"/>
      <c r="J45" s="302"/>
      <c r="K45" s="303"/>
      <c r="L45" s="303"/>
      <c r="M45" s="303"/>
      <c r="N45" s="304">
        <f t="shared" si="4"/>
        <v>0</v>
      </c>
      <c r="O45" s="305"/>
      <c r="P45" s="306">
        <f t="shared" si="0"/>
        <v>0</v>
      </c>
      <c r="Q45" s="306">
        <f t="shared" si="1"/>
        <v>0</v>
      </c>
      <c r="R45" s="325">
        <f t="shared" si="2"/>
        <v>0</v>
      </c>
      <c r="S45" s="307">
        <f t="shared" si="3"/>
        <v>0</v>
      </c>
      <c r="T45" s="307">
        <f t="shared" si="5"/>
        <v>0</v>
      </c>
      <c r="U45" s="308"/>
      <c r="V45" s="25"/>
      <c r="W45" s="21"/>
      <c r="X45" s="21"/>
      <c r="Y45" s="21"/>
      <c r="Z45" s="24"/>
      <c r="AB45" s="12"/>
      <c r="AC45" s="12"/>
    </row>
    <row r="46" spans="1:29" x14ac:dyDescent="0.3">
      <c r="A46" s="81"/>
      <c r="B46" s="25"/>
      <c r="C46" s="88"/>
      <c r="D46" s="301">
        <v>26</v>
      </c>
      <c r="E46" s="302"/>
      <c r="F46" s="302"/>
      <c r="G46" s="302"/>
      <c r="H46" s="314"/>
      <c r="I46" s="302"/>
      <c r="J46" s="302"/>
      <c r="K46" s="303"/>
      <c r="L46" s="303"/>
      <c r="M46" s="303"/>
      <c r="N46" s="304">
        <f t="shared" si="4"/>
        <v>0</v>
      </c>
      <c r="O46" s="305"/>
      <c r="P46" s="306">
        <f t="shared" si="0"/>
        <v>0</v>
      </c>
      <c r="Q46" s="306">
        <f t="shared" si="1"/>
        <v>0</v>
      </c>
      <c r="R46" s="325">
        <f t="shared" si="2"/>
        <v>0</v>
      </c>
      <c r="S46" s="307">
        <f t="shared" si="3"/>
        <v>0</v>
      </c>
      <c r="T46" s="307">
        <f t="shared" si="5"/>
        <v>0</v>
      </c>
      <c r="U46" s="308"/>
      <c r="V46" s="25"/>
      <c r="W46" s="21"/>
      <c r="X46" s="21"/>
      <c r="Y46" s="21"/>
      <c r="Z46" s="24"/>
      <c r="AB46" s="12"/>
      <c r="AC46" s="12"/>
    </row>
    <row r="47" spans="1:29" x14ac:dyDescent="0.3">
      <c r="A47" s="81"/>
      <c r="B47" s="25"/>
      <c r="C47" s="88"/>
      <c r="D47" s="301">
        <v>27</v>
      </c>
      <c r="E47" s="302"/>
      <c r="F47" s="302"/>
      <c r="G47" s="302"/>
      <c r="H47" s="314"/>
      <c r="I47" s="302"/>
      <c r="J47" s="302"/>
      <c r="K47" s="303"/>
      <c r="L47" s="303"/>
      <c r="M47" s="303"/>
      <c r="N47" s="304">
        <f t="shared" si="4"/>
        <v>0</v>
      </c>
      <c r="O47" s="305"/>
      <c r="P47" s="306">
        <f t="shared" si="0"/>
        <v>0</v>
      </c>
      <c r="Q47" s="306">
        <f t="shared" si="1"/>
        <v>0</v>
      </c>
      <c r="R47" s="325">
        <f t="shared" si="2"/>
        <v>0</v>
      </c>
      <c r="S47" s="307">
        <f t="shared" si="3"/>
        <v>0</v>
      </c>
      <c r="T47" s="307">
        <f t="shared" si="5"/>
        <v>0</v>
      </c>
      <c r="U47" s="308"/>
      <c r="V47" s="25"/>
      <c r="W47" s="21"/>
      <c r="X47" s="21"/>
      <c r="Y47" s="21"/>
      <c r="Z47" s="24"/>
      <c r="AB47" s="12"/>
      <c r="AC47" s="12"/>
    </row>
    <row r="48" spans="1:29" x14ac:dyDescent="0.3">
      <c r="A48" s="81"/>
      <c r="B48" s="25"/>
      <c r="C48" s="88"/>
      <c r="D48" s="301">
        <v>28</v>
      </c>
      <c r="E48" s="302"/>
      <c r="F48" s="302"/>
      <c r="G48" s="302"/>
      <c r="H48" s="314"/>
      <c r="I48" s="302"/>
      <c r="J48" s="302"/>
      <c r="K48" s="303"/>
      <c r="L48" s="303"/>
      <c r="M48" s="303"/>
      <c r="N48" s="304">
        <f t="shared" si="4"/>
        <v>0</v>
      </c>
      <c r="O48" s="305"/>
      <c r="P48" s="306">
        <f t="shared" si="0"/>
        <v>0</v>
      </c>
      <c r="Q48" s="306">
        <f t="shared" si="1"/>
        <v>0</v>
      </c>
      <c r="R48" s="325">
        <f t="shared" si="2"/>
        <v>0</v>
      </c>
      <c r="S48" s="307">
        <f t="shared" si="3"/>
        <v>0</v>
      </c>
      <c r="T48" s="307">
        <f t="shared" si="5"/>
        <v>0</v>
      </c>
      <c r="U48" s="308"/>
      <c r="V48" s="25"/>
      <c r="W48" s="21"/>
      <c r="X48" s="21"/>
      <c r="Y48" s="21"/>
      <c r="Z48" s="24"/>
      <c r="AB48" s="12"/>
      <c r="AC48" s="12"/>
    </row>
    <row r="49" spans="1:29" x14ac:dyDescent="0.3">
      <c r="A49" s="81"/>
      <c r="B49" s="25"/>
      <c r="C49" s="88"/>
      <c r="D49" s="301">
        <v>29</v>
      </c>
      <c r="E49" s="302"/>
      <c r="F49" s="302"/>
      <c r="G49" s="302"/>
      <c r="H49" s="314"/>
      <c r="I49" s="302"/>
      <c r="J49" s="302"/>
      <c r="K49" s="303"/>
      <c r="L49" s="303"/>
      <c r="M49" s="303"/>
      <c r="N49" s="304">
        <f t="shared" si="4"/>
        <v>0</v>
      </c>
      <c r="O49" s="305"/>
      <c r="P49" s="306">
        <f t="shared" si="0"/>
        <v>0</v>
      </c>
      <c r="Q49" s="306">
        <f t="shared" si="1"/>
        <v>0</v>
      </c>
      <c r="R49" s="325">
        <f t="shared" si="2"/>
        <v>0</v>
      </c>
      <c r="S49" s="307">
        <f t="shared" si="3"/>
        <v>0</v>
      </c>
      <c r="T49" s="307">
        <f t="shared" si="5"/>
        <v>0</v>
      </c>
      <c r="U49" s="308"/>
      <c r="V49" s="25"/>
      <c r="W49" s="21"/>
      <c r="X49" s="21"/>
      <c r="Y49" s="21"/>
      <c r="Z49" s="24"/>
      <c r="AB49" s="12"/>
      <c r="AC49" s="12"/>
    </row>
    <row r="50" spans="1:29" x14ac:dyDescent="0.3">
      <c r="A50" s="81"/>
      <c r="B50" s="25"/>
      <c r="C50" s="88"/>
      <c r="D50" s="301">
        <v>30</v>
      </c>
      <c r="E50" s="302"/>
      <c r="F50" s="302"/>
      <c r="G50" s="302"/>
      <c r="H50" s="314"/>
      <c r="I50" s="302"/>
      <c r="J50" s="302"/>
      <c r="K50" s="303"/>
      <c r="L50" s="303"/>
      <c r="M50" s="303"/>
      <c r="N50" s="304">
        <f t="shared" si="4"/>
        <v>0</v>
      </c>
      <c r="O50" s="305"/>
      <c r="P50" s="306">
        <f t="shared" si="0"/>
        <v>0</v>
      </c>
      <c r="Q50" s="306">
        <f t="shared" si="1"/>
        <v>0</v>
      </c>
      <c r="R50" s="325">
        <f t="shared" si="2"/>
        <v>0</v>
      </c>
      <c r="S50" s="307">
        <f t="shared" si="3"/>
        <v>0</v>
      </c>
      <c r="T50" s="307">
        <f t="shared" si="5"/>
        <v>0</v>
      </c>
      <c r="U50" s="308"/>
      <c r="V50" s="25"/>
      <c r="W50" s="21"/>
      <c r="X50" s="21"/>
      <c r="Y50" s="21"/>
      <c r="Z50" s="24"/>
      <c r="AB50" s="12"/>
      <c r="AC50" s="12"/>
    </row>
    <row r="51" spans="1:29" x14ac:dyDescent="0.3">
      <c r="A51" s="81"/>
      <c r="B51" s="25"/>
      <c r="C51" s="88"/>
      <c r="D51" s="301">
        <v>31</v>
      </c>
      <c r="E51" s="302"/>
      <c r="F51" s="302"/>
      <c r="G51" s="302"/>
      <c r="H51" s="314"/>
      <c r="I51" s="302"/>
      <c r="J51" s="302"/>
      <c r="K51" s="303"/>
      <c r="L51" s="303"/>
      <c r="M51" s="303"/>
      <c r="N51" s="304">
        <f t="shared" si="4"/>
        <v>0</v>
      </c>
      <c r="O51" s="305"/>
      <c r="P51" s="306">
        <f t="shared" si="0"/>
        <v>0</v>
      </c>
      <c r="Q51" s="306">
        <f t="shared" si="1"/>
        <v>0</v>
      </c>
      <c r="R51" s="325">
        <f t="shared" si="2"/>
        <v>0</v>
      </c>
      <c r="S51" s="307">
        <f t="shared" si="3"/>
        <v>0</v>
      </c>
      <c r="T51" s="307">
        <f t="shared" si="5"/>
        <v>0</v>
      </c>
      <c r="U51" s="308"/>
      <c r="V51" s="25"/>
      <c r="W51" s="21"/>
      <c r="X51" s="21"/>
      <c r="Y51" s="21"/>
      <c r="Z51" s="24"/>
      <c r="AB51" s="12"/>
      <c r="AC51" s="12"/>
    </row>
    <row r="52" spans="1:29" x14ac:dyDescent="0.3">
      <c r="A52" s="81"/>
      <c r="B52" s="25"/>
      <c r="C52" s="88"/>
      <c r="D52" s="301">
        <v>32</v>
      </c>
      <c r="E52" s="302"/>
      <c r="F52" s="302"/>
      <c r="G52" s="302"/>
      <c r="H52" s="314"/>
      <c r="I52" s="302"/>
      <c r="J52" s="302"/>
      <c r="K52" s="303"/>
      <c r="L52" s="303"/>
      <c r="M52" s="303"/>
      <c r="N52" s="304">
        <f t="shared" si="4"/>
        <v>0</v>
      </c>
      <c r="O52" s="305"/>
      <c r="P52" s="306">
        <f t="shared" si="0"/>
        <v>0</v>
      </c>
      <c r="Q52" s="306">
        <f t="shared" si="1"/>
        <v>0</v>
      </c>
      <c r="R52" s="325">
        <f t="shared" si="2"/>
        <v>0</v>
      </c>
      <c r="S52" s="307">
        <f t="shared" si="3"/>
        <v>0</v>
      </c>
      <c r="T52" s="307">
        <f t="shared" si="5"/>
        <v>0</v>
      </c>
      <c r="U52" s="308"/>
      <c r="V52" s="25"/>
      <c r="W52" s="21"/>
      <c r="X52" s="21"/>
      <c r="Y52" s="21"/>
      <c r="Z52" s="24"/>
      <c r="AB52" s="12"/>
      <c r="AC52" s="12"/>
    </row>
    <row r="53" spans="1:29" x14ac:dyDescent="0.3">
      <c r="A53" s="81"/>
      <c r="B53" s="25"/>
      <c r="C53" s="88"/>
      <c r="D53" s="301">
        <v>33</v>
      </c>
      <c r="E53" s="302"/>
      <c r="F53" s="302"/>
      <c r="G53" s="302"/>
      <c r="H53" s="314"/>
      <c r="I53" s="302"/>
      <c r="J53" s="302"/>
      <c r="K53" s="303"/>
      <c r="L53" s="303"/>
      <c r="M53" s="303"/>
      <c r="N53" s="304">
        <f t="shared" si="4"/>
        <v>0</v>
      </c>
      <c r="O53" s="305"/>
      <c r="P53" s="306">
        <f t="shared" si="0"/>
        <v>0</v>
      </c>
      <c r="Q53" s="306">
        <f t="shared" si="1"/>
        <v>0</v>
      </c>
      <c r="R53" s="325">
        <f t="shared" si="2"/>
        <v>0</v>
      </c>
      <c r="S53" s="307">
        <f t="shared" si="3"/>
        <v>0</v>
      </c>
      <c r="T53" s="307">
        <f t="shared" si="5"/>
        <v>0</v>
      </c>
      <c r="U53" s="308"/>
      <c r="V53" s="25"/>
      <c r="W53" s="21"/>
      <c r="X53" s="21"/>
      <c r="Y53" s="21"/>
      <c r="Z53" s="24"/>
      <c r="AB53" s="12"/>
      <c r="AC53" s="12"/>
    </row>
    <row r="54" spans="1:29" x14ac:dyDescent="0.3">
      <c r="A54" s="81"/>
      <c r="B54" s="25"/>
      <c r="C54" s="88"/>
      <c r="D54" s="301">
        <v>34</v>
      </c>
      <c r="E54" s="302"/>
      <c r="F54" s="302"/>
      <c r="G54" s="302"/>
      <c r="H54" s="314"/>
      <c r="I54" s="302"/>
      <c r="J54" s="302"/>
      <c r="K54" s="303"/>
      <c r="L54" s="303"/>
      <c r="M54" s="303"/>
      <c r="N54" s="304">
        <f t="shared" si="4"/>
        <v>0</v>
      </c>
      <c r="O54" s="305"/>
      <c r="P54" s="306">
        <f t="shared" si="0"/>
        <v>0</v>
      </c>
      <c r="Q54" s="306">
        <f t="shared" si="1"/>
        <v>0</v>
      </c>
      <c r="R54" s="325">
        <f t="shared" si="2"/>
        <v>0</v>
      </c>
      <c r="S54" s="307">
        <f t="shared" si="3"/>
        <v>0</v>
      </c>
      <c r="T54" s="307">
        <f t="shared" si="5"/>
        <v>0</v>
      </c>
      <c r="U54" s="308"/>
      <c r="V54" s="25"/>
      <c r="W54" s="21"/>
      <c r="X54" s="21"/>
      <c r="Y54" s="21"/>
      <c r="Z54" s="24"/>
      <c r="AB54" s="12"/>
      <c r="AC54" s="12"/>
    </row>
    <row r="55" spans="1:29" x14ac:dyDescent="0.3">
      <c r="A55" s="81"/>
      <c r="B55" s="25"/>
      <c r="C55" s="88"/>
      <c r="D55" s="301">
        <v>35</v>
      </c>
      <c r="E55" s="302"/>
      <c r="F55" s="302"/>
      <c r="G55" s="302"/>
      <c r="H55" s="314"/>
      <c r="I55" s="302"/>
      <c r="J55" s="302"/>
      <c r="K55" s="303"/>
      <c r="L55" s="303"/>
      <c r="M55" s="303"/>
      <c r="N55" s="304">
        <f t="shared" si="4"/>
        <v>0</v>
      </c>
      <c r="O55" s="305"/>
      <c r="P55" s="306">
        <f t="shared" si="0"/>
        <v>0</v>
      </c>
      <c r="Q55" s="306">
        <f t="shared" si="1"/>
        <v>0</v>
      </c>
      <c r="R55" s="325">
        <f t="shared" si="2"/>
        <v>0</v>
      </c>
      <c r="S55" s="307">
        <f t="shared" si="3"/>
        <v>0</v>
      </c>
      <c r="T55" s="307">
        <f t="shared" si="5"/>
        <v>0</v>
      </c>
      <c r="U55" s="308"/>
      <c r="V55" s="25"/>
      <c r="W55" s="21"/>
      <c r="X55" s="21"/>
      <c r="Y55" s="21"/>
      <c r="Z55" s="24"/>
      <c r="AB55" s="12"/>
      <c r="AC55" s="12"/>
    </row>
    <row r="56" spans="1:29" x14ac:dyDescent="0.3">
      <c r="A56" s="81"/>
      <c r="B56" s="25"/>
      <c r="C56" s="88"/>
      <c r="D56" s="301">
        <v>36</v>
      </c>
      <c r="E56" s="302"/>
      <c r="F56" s="302"/>
      <c r="G56" s="302"/>
      <c r="H56" s="314"/>
      <c r="I56" s="302"/>
      <c r="J56" s="302"/>
      <c r="K56" s="303"/>
      <c r="L56" s="303"/>
      <c r="M56" s="303"/>
      <c r="N56" s="304">
        <f t="shared" si="4"/>
        <v>0</v>
      </c>
      <c r="O56" s="305"/>
      <c r="P56" s="306">
        <f t="shared" si="0"/>
        <v>0</v>
      </c>
      <c r="Q56" s="306">
        <f t="shared" si="1"/>
        <v>0</v>
      </c>
      <c r="R56" s="325">
        <f t="shared" si="2"/>
        <v>0</v>
      </c>
      <c r="S56" s="307">
        <f t="shared" si="3"/>
        <v>0</v>
      </c>
      <c r="T56" s="307">
        <f t="shared" si="5"/>
        <v>0</v>
      </c>
      <c r="U56" s="308"/>
      <c r="V56" s="25"/>
      <c r="W56" s="21"/>
      <c r="X56" s="21"/>
      <c r="Y56" s="21"/>
      <c r="Z56" s="24"/>
      <c r="AB56" s="12"/>
      <c r="AC56" s="12"/>
    </row>
    <row r="57" spans="1:29" x14ac:dyDescent="0.3">
      <c r="A57" s="81"/>
      <c r="B57" s="25"/>
      <c r="C57" s="88"/>
      <c r="D57" s="301">
        <v>37</v>
      </c>
      <c r="E57" s="302"/>
      <c r="F57" s="302"/>
      <c r="G57" s="302"/>
      <c r="H57" s="314"/>
      <c r="I57" s="302"/>
      <c r="J57" s="302"/>
      <c r="K57" s="303"/>
      <c r="L57" s="303"/>
      <c r="M57" s="303"/>
      <c r="N57" s="304">
        <f t="shared" si="4"/>
        <v>0</v>
      </c>
      <c r="O57" s="305"/>
      <c r="P57" s="306">
        <f t="shared" si="0"/>
        <v>0</v>
      </c>
      <c r="Q57" s="306">
        <f t="shared" si="1"/>
        <v>0</v>
      </c>
      <c r="R57" s="325">
        <f t="shared" si="2"/>
        <v>0</v>
      </c>
      <c r="S57" s="307">
        <f t="shared" si="3"/>
        <v>0</v>
      </c>
      <c r="T57" s="307">
        <f t="shared" si="5"/>
        <v>0</v>
      </c>
      <c r="U57" s="308"/>
      <c r="V57" s="25"/>
      <c r="W57" s="21"/>
      <c r="X57" s="21"/>
      <c r="Y57" s="21"/>
      <c r="Z57" s="24"/>
      <c r="AB57" s="12"/>
      <c r="AC57" s="12"/>
    </row>
    <row r="58" spans="1:29" x14ac:dyDescent="0.3">
      <c r="A58" s="81"/>
      <c r="B58" s="25"/>
      <c r="C58" s="88"/>
      <c r="D58" s="301">
        <v>38</v>
      </c>
      <c r="E58" s="302"/>
      <c r="F58" s="302"/>
      <c r="G58" s="302"/>
      <c r="H58" s="314"/>
      <c r="I58" s="302"/>
      <c r="J58" s="302"/>
      <c r="K58" s="303"/>
      <c r="L58" s="303"/>
      <c r="M58" s="303"/>
      <c r="N58" s="304">
        <f t="shared" si="4"/>
        <v>0</v>
      </c>
      <c r="O58" s="305"/>
      <c r="P58" s="306">
        <f t="shared" si="0"/>
        <v>0</v>
      </c>
      <c r="Q58" s="306">
        <f t="shared" si="1"/>
        <v>0</v>
      </c>
      <c r="R58" s="325">
        <f t="shared" si="2"/>
        <v>0</v>
      </c>
      <c r="S58" s="307">
        <f t="shared" si="3"/>
        <v>0</v>
      </c>
      <c r="T58" s="307">
        <f t="shared" si="5"/>
        <v>0</v>
      </c>
      <c r="U58" s="308"/>
      <c r="V58" s="25"/>
      <c r="W58" s="21"/>
      <c r="X58" s="21"/>
      <c r="Y58" s="21"/>
      <c r="Z58" s="24"/>
      <c r="AB58" s="12"/>
      <c r="AC58" s="12"/>
    </row>
    <row r="59" spans="1:29" x14ac:dyDescent="0.3">
      <c r="A59" s="81"/>
      <c r="B59" s="25"/>
      <c r="C59" s="88"/>
      <c r="D59" s="301">
        <v>39</v>
      </c>
      <c r="E59" s="302"/>
      <c r="F59" s="302"/>
      <c r="G59" s="302"/>
      <c r="H59" s="314"/>
      <c r="I59" s="302"/>
      <c r="J59" s="302"/>
      <c r="K59" s="303"/>
      <c r="L59" s="303"/>
      <c r="M59" s="303"/>
      <c r="N59" s="304">
        <f t="shared" si="4"/>
        <v>0</v>
      </c>
      <c r="O59" s="305"/>
      <c r="P59" s="306">
        <f t="shared" si="0"/>
        <v>0</v>
      </c>
      <c r="Q59" s="306">
        <f t="shared" si="1"/>
        <v>0</v>
      </c>
      <c r="R59" s="325">
        <f t="shared" si="2"/>
        <v>0</v>
      </c>
      <c r="S59" s="307">
        <f t="shared" si="3"/>
        <v>0</v>
      </c>
      <c r="T59" s="307">
        <f t="shared" si="5"/>
        <v>0</v>
      </c>
      <c r="U59" s="308"/>
      <c r="V59" s="25"/>
      <c r="W59" s="21"/>
      <c r="X59" s="21"/>
      <c r="Y59" s="21"/>
      <c r="Z59" s="24"/>
      <c r="AB59" s="12"/>
      <c r="AC59" s="12"/>
    </row>
    <row r="60" spans="1:29" x14ac:dyDescent="0.3">
      <c r="A60" s="81"/>
      <c r="B60" s="25"/>
      <c r="C60" s="88"/>
      <c r="D60" s="301">
        <v>40</v>
      </c>
      <c r="E60" s="302"/>
      <c r="F60" s="302"/>
      <c r="G60" s="302"/>
      <c r="H60" s="314"/>
      <c r="I60" s="302"/>
      <c r="J60" s="302"/>
      <c r="K60" s="303"/>
      <c r="L60" s="303"/>
      <c r="M60" s="303"/>
      <c r="N60" s="304">
        <f t="shared" si="4"/>
        <v>0</v>
      </c>
      <c r="O60" s="305"/>
      <c r="P60" s="306">
        <f t="shared" si="0"/>
        <v>0</v>
      </c>
      <c r="Q60" s="306">
        <f t="shared" si="1"/>
        <v>0</v>
      </c>
      <c r="R60" s="325">
        <f t="shared" si="2"/>
        <v>0</v>
      </c>
      <c r="S60" s="307">
        <f t="shared" si="3"/>
        <v>0</v>
      </c>
      <c r="T60" s="307">
        <f t="shared" si="5"/>
        <v>0</v>
      </c>
      <c r="U60" s="308"/>
      <c r="V60" s="25"/>
      <c r="W60" s="21"/>
      <c r="X60" s="21"/>
      <c r="Y60" s="21"/>
      <c r="Z60" s="24"/>
      <c r="AB60" s="12"/>
      <c r="AC60" s="12"/>
    </row>
    <row r="61" spans="1:29" x14ac:dyDescent="0.3">
      <c r="A61" s="81"/>
      <c r="B61" s="25"/>
      <c r="C61" s="88"/>
      <c r="D61" s="301">
        <v>41</v>
      </c>
      <c r="E61" s="302"/>
      <c r="F61" s="302"/>
      <c r="G61" s="302"/>
      <c r="H61" s="314"/>
      <c r="I61" s="302"/>
      <c r="J61" s="302"/>
      <c r="K61" s="303"/>
      <c r="L61" s="303"/>
      <c r="M61" s="303"/>
      <c r="N61" s="304">
        <f t="shared" si="4"/>
        <v>0</v>
      </c>
      <c r="O61" s="305"/>
      <c r="P61" s="306">
        <f t="shared" si="0"/>
        <v>0</v>
      </c>
      <c r="Q61" s="306">
        <f t="shared" si="1"/>
        <v>0</v>
      </c>
      <c r="R61" s="325">
        <f t="shared" si="2"/>
        <v>0</v>
      </c>
      <c r="S61" s="307">
        <f t="shared" si="3"/>
        <v>0</v>
      </c>
      <c r="T61" s="307">
        <f t="shared" si="5"/>
        <v>0</v>
      </c>
      <c r="U61" s="308"/>
      <c r="V61" s="25"/>
      <c r="W61" s="21"/>
      <c r="X61" s="21"/>
      <c r="Y61" s="21"/>
      <c r="Z61" s="24"/>
      <c r="AB61" s="12"/>
      <c r="AC61" s="12"/>
    </row>
    <row r="62" spans="1:29" x14ac:dyDescent="0.3">
      <c r="A62" s="81"/>
      <c r="B62" s="25"/>
      <c r="C62" s="88"/>
      <c r="D62" s="301">
        <v>42</v>
      </c>
      <c r="E62" s="302"/>
      <c r="F62" s="302"/>
      <c r="G62" s="302"/>
      <c r="H62" s="314"/>
      <c r="I62" s="302"/>
      <c r="J62" s="302"/>
      <c r="K62" s="303"/>
      <c r="L62" s="303"/>
      <c r="M62" s="303"/>
      <c r="N62" s="304">
        <f t="shared" si="4"/>
        <v>0</v>
      </c>
      <c r="O62" s="305"/>
      <c r="P62" s="306">
        <f t="shared" si="0"/>
        <v>0</v>
      </c>
      <c r="Q62" s="306">
        <f t="shared" si="1"/>
        <v>0</v>
      </c>
      <c r="R62" s="325">
        <f t="shared" si="2"/>
        <v>0</v>
      </c>
      <c r="S62" s="307">
        <f t="shared" si="3"/>
        <v>0</v>
      </c>
      <c r="T62" s="307">
        <f t="shared" si="5"/>
        <v>0</v>
      </c>
      <c r="U62" s="308"/>
      <c r="V62" s="25"/>
      <c r="W62" s="21"/>
      <c r="X62" s="21"/>
      <c r="Y62" s="21"/>
      <c r="Z62" s="24"/>
      <c r="AB62" s="12"/>
      <c r="AC62" s="12"/>
    </row>
    <row r="63" spans="1:29" x14ac:dyDescent="0.3">
      <c r="A63" s="81"/>
      <c r="B63" s="25"/>
      <c r="C63" s="88"/>
      <c r="D63" s="301">
        <v>43</v>
      </c>
      <c r="E63" s="302"/>
      <c r="F63" s="302"/>
      <c r="G63" s="302"/>
      <c r="H63" s="314"/>
      <c r="I63" s="302"/>
      <c r="J63" s="302"/>
      <c r="K63" s="303"/>
      <c r="L63" s="303"/>
      <c r="M63" s="303"/>
      <c r="N63" s="304">
        <f t="shared" si="4"/>
        <v>0</v>
      </c>
      <c r="O63" s="305"/>
      <c r="P63" s="306">
        <f t="shared" si="0"/>
        <v>0</v>
      </c>
      <c r="Q63" s="306">
        <f t="shared" si="1"/>
        <v>0</v>
      </c>
      <c r="R63" s="325">
        <f t="shared" si="2"/>
        <v>0</v>
      </c>
      <c r="S63" s="307">
        <f t="shared" si="3"/>
        <v>0</v>
      </c>
      <c r="T63" s="307">
        <f t="shared" si="5"/>
        <v>0</v>
      </c>
      <c r="U63" s="308"/>
      <c r="V63" s="25"/>
      <c r="W63" s="21"/>
      <c r="X63" s="21"/>
      <c r="Y63" s="21"/>
      <c r="Z63" s="24"/>
      <c r="AB63" s="12"/>
      <c r="AC63" s="12"/>
    </row>
    <row r="64" spans="1:29" x14ac:dyDescent="0.3">
      <c r="A64" s="81"/>
      <c r="B64" s="25"/>
      <c r="C64" s="88"/>
      <c r="D64" s="301">
        <v>44</v>
      </c>
      <c r="E64" s="302"/>
      <c r="F64" s="302"/>
      <c r="G64" s="302"/>
      <c r="H64" s="314"/>
      <c r="I64" s="302"/>
      <c r="J64" s="302"/>
      <c r="K64" s="303"/>
      <c r="L64" s="303"/>
      <c r="M64" s="303"/>
      <c r="N64" s="304">
        <f t="shared" si="4"/>
        <v>0</v>
      </c>
      <c r="O64" s="305"/>
      <c r="P64" s="306">
        <f t="shared" si="0"/>
        <v>0</v>
      </c>
      <c r="Q64" s="306">
        <f t="shared" si="1"/>
        <v>0</v>
      </c>
      <c r="R64" s="325">
        <f t="shared" si="2"/>
        <v>0</v>
      </c>
      <c r="S64" s="307">
        <f t="shared" si="3"/>
        <v>0</v>
      </c>
      <c r="T64" s="307">
        <f t="shared" si="5"/>
        <v>0</v>
      </c>
      <c r="U64" s="308"/>
      <c r="V64" s="25"/>
      <c r="W64" s="21"/>
      <c r="X64" s="21"/>
      <c r="Y64" s="21"/>
      <c r="Z64" s="24"/>
      <c r="AB64" s="12"/>
      <c r="AC64" s="12"/>
    </row>
    <row r="65" spans="1:29" x14ac:dyDescent="0.3">
      <c r="A65" s="81"/>
      <c r="B65" s="25"/>
      <c r="C65" s="88"/>
      <c r="D65" s="301">
        <v>45</v>
      </c>
      <c r="E65" s="302"/>
      <c r="F65" s="302"/>
      <c r="G65" s="302"/>
      <c r="H65" s="314"/>
      <c r="I65" s="302"/>
      <c r="J65" s="302"/>
      <c r="K65" s="303"/>
      <c r="L65" s="303"/>
      <c r="M65" s="303"/>
      <c r="N65" s="304">
        <f t="shared" si="4"/>
        <v>0</v>
      </c>
      <c r="O65" s="305"/>
      <c r="P65" s="306">
        <f t="shared" si="0"/>
        <v>0</v>
      </c>
      <c r="Q65" s="306">
        <f t="shared" si="1"/>
        <v>0</v>
      </c>
      <c r="R65" s="325">
        <f t="shared" si="2"/>
        <v>0</v>
      </c>
      <c r="S65" s="307">
        <f t="shared" si="3"/>
        <v>0</v>
      </c>
      <c r="T65" s="307">
        <f t="shared" si="5"/>
        <v>0</v>
      </c>
      <c r="U65" s="308"/>
      <c r="V65" s="25"/>
      <c r="W65" s="21"/>
      <c r="X65" s="21"/>
      <c r="Y65" s="21"/>
      <c r="Z65" s="24"/>
      <c r="AB65" s="12"/>
      <c r="AC65" s="12"/>
    </row>
    <row r="66" spans="1:29" x14ac:dyDescent="0.3">
      <c r="A66" s="81"/>
      <c r="B66" s="25"/>
      <c r="C66" s="88"/>
      <c r="D66" s="301">
        <v>46</v>
      </c>
      <c r="E66" s="302"/>
      <c r="F66" s="302"/>
      <c r="G66" s="302"/>
      <c r="H66" s="314"/>
      <c r="I66" s="302"/>
      <c r="J66" s="302"/>
      <c r="K66" s="303"/>
      <c r="L66" s="303"/>
      <c r="M66" s="303"/>
      <c r="N66" s="304">
        <f t="shared" si="4"/>
        <v>0</v>
      </c>
      <c r="O66" s="305"/>
      <c r="P66" s="306">
        <f t="shared" si="0"/>
        <v>0</v>
      </c>
      <c r="Q66" s="306">
        <f t="shared" si="1"/>
        <v>0</v>
      </c>
      <c r="R66" s="325">
        <f t="shared" si="2"/>
        <v>0</v>
      </c>
      <c r="S66" s="307">
        <f t="shared" si="3"/>
        <v>0</v>
      </c>
      <c r="T66" s="307">
        <f t="shared" si="5"/>
        <v>0</v>
      </c>
      <c r="U66" s="308"/>
      <c r="V66" s="25"/>
      <c r="W66" s="21"/>
      <c r="X66" s="21"/>
      <c r="Y66" s="21"/>
      <c r="Z66" s="24"/>
      <c r="AB66" s="12"/>
      <c r="AC66" s="12"/>
    </row>
    <row r="67" spans="1:29" x14ac:dyDescent="0.3">
      <c r="A67" s="81"/>
      <c r="B67" s="25"/>
      <c r="C67" s="88"/>
      <c r="D67" s="301">
        <v>47</v>
      </c>
      <c r="E67" s="302"/>
      <c r="F67" s="302"/>
      <c r="G67" s="302"/>
      <c r="H67" s="314"/>
      <c r="I67" s="302"/>
      <c r="J67" s="302"/>
      <c r="K67" s="303"/>
      <c r="L67" s="303"/>
      <c r="M67" s="303"/>
      <c r="N67" s="304">
        <f t="shared" si="4"/>
        <v>0</v>
      </c>
      <c r="O67" s="305"/>
      <c r="P67" s="306">
        <f t="shared" si="0"/>
        <v>0</v>
      </c>
      <c r="Q67" s="306">
        <f t="shared" si="1"/>
        <v>0</v>
      </c>
      <c r="R67" s="325">
        <f t="shared" si="2"/>
        <v>0</v>
      </c>
      <c r="S67" s="307">
        <f t="shared" si="3"/>
        <v>0</v>
      </c>
      <c r="T67" s="307">
        <f t="shared" si="5"/>
        <v>0</v>
      </c>
      <c r="U67" s="308"/>
      <c r="V67" s="25"/>
      <c r="W67" s="21"/>
      <c r="X67" s="21"/>
      <c r="Y67" s="21"/>
      <c r="Z67" s="24"/>
      <c r="AB67" s="12"/>
      <c r="AC67" s="12"/>
    </row>
    <row r="68" spans="1:29" x14ac:dyDescent="0.3">
      <c r="A68" s="81"/>
      <c r="B68" s="25"/>
      <c r="C68" s="88"/>
      <c r="D68" s="301">
        <v>48</v>
      </c>
      <c r="E68" s="302"/>
      <c r="F68" s="302"/>
      <c r="G68" s="302"/>
      <c r="H68" s="314"/>
      <c r="I68" s="302"/>
      <c r="J68" s="302"/>
      <c r="K68" s="303"/>
      <c r="L68" s="303"/>
      <c r="M68" s="303"/>
      <c r="N68" s="304">
        <f t="shared" si="4"/>
        <v>0</v>
      </c>
      <c r="O68" s="305"/>
      <c r="P68" s="306">
        <f t="shared" si="0"/>
        <v>0</v>
      </c>
      <c r="Q68" s="306">
        <f t="shared" si="1"/>
        <v>0</v>
      </c>
      <c r="R68" s="325">
        <f t="shared" si="2"/>
        <v>0</v>
      </c>
      <c r="S68" s="307">
        <f t="shared" si="3"/>
        <v>0</v>
      </c>
      <c r="T68" s="307">
        <f t="shared" si="5"/>
        <v>0</v>
      </c>
      <c r="U68" s="308"/>
      <c r="V68" s="25"/>
      <c r="W68" s="21"/>
      <c r="X68" s="21"/>
      <c r="Y68" s="21"/>
      <c r="Z68" s="24"/>
      <c r="AB68" s="12"/>
      <c r="AC68" s="12"/>
    </row>
    <row r="69" spans="1:29" x14ac:dyDescent="0.3">
      <c r="A69" s="81"/>
      <c r="B69" s="25"/>
      <c r="C69" s="88"/>
      <c r="D69" s="301">
        <v>49</v>
      </c>
      <c r="E69" s="302"/>
      <c r="F69" s="302"/>
      <c r="G69" s="302"/>
      <c r="H69" s="314"/>
      <c r="I69" s="302"/>
      <c r="J69" s="302"/>
      <c r="K69" s="303"/>
      <c r="L69" s="303"/>
      <c r="M69" s="303"/>
      <c r="N69" s="304">
        <f t="shared" si="4"/>
        <v>0</v>
      </c>
      <c r="O69" s="305"/>
      <c r="P69" s="306">
        <f t="shared" si="0"/>
        <v>0</v>
      </c>
      <c r="Q69" s="306">
        <f t="shared" si="1"/>
        <v>0</v>
      </c>
      <c r="R69" s="325">
        <f t="shared" si="2"/>
        <v>0</v>
      </c>
      <c r="S69" s="307">
        <f t="shared" si="3"/>
        <v>0</v>
      </c>
      <c r="T69" s="307">
        <f t="shared" si="5"/>
        <v>0</v>
      </c>
      <c r="U69" s="308"/>
      <c r="V69" s="25"/>
      <c r="W69" s="21"/>
      <c r="X69" s="21"/>
      <c r="Y69" s="21"/>
      <c r="Z69" s="24"/>
      <c r="AB69" s="12"/>
      <c r="AC69" s="12"/>
    </row>
    <row r="70" spans="1:29" x14ac:dyDescent="0.3">
      <c r="A70" s="81"/>
      <c r="B70" s="25"/>
      <c r="C70" s="88"/>
      <c r="D70" s="301">
        <v>50</v>
      </c>
      <c r="E70" s="302"/>
      <c r="F70" s="302"/>
      <c r="G70" s="302"/>
      <c r="H70" s="314"/>
      <c r="I70" s="302"/>
      <c r="J70" s="302"/>
      <c r="K70" s="303"/>
      <c r="L70" s="303"/>
      <c r="M70" s="303"/>
      <c r="N70" s="304">
        <f t="shared" si="4"/>
        <v>0</v>
      </c>
      <c r="O70" s="305"/>
      <c r="P70" s="306">
        <f t="shared" si="0"/>
        <v>0</v>
      </c>
      <c r="Q70" s="306">
        <f t="shared" si="1"/>
        <v>0</v>
      </c>
      <c r="R70" s="325">
        <f t="shared" si="2"/>
        <v>0</v>
      </c>
      <c r="S70" s="307">
        <f t="shared" si="3"/>
        <v>0</v>
      </c>
      <c r="T70" s="307">
        <f t="shared" si="5"/>
        <v>0</v>
      </c>
      <c r="U70" s="308"/>
      <c r="V70" s="25"/>
      <c r="W70" s="21"/>
      <c r="X70" s="21"/>
      <c r="Y70" s="21"/>
      <c r="Z70" s="24"/>
      <c r="AB70" s="12"/>
      <c r="AC70" s="12"/>
    </row>
    <row r="71" spans="1:29" x14ac:dyDescent="0.3">
      <c r="A71" s="81"/>
      <c r="B71" s="25"/>
      <c r="C71" s="88"/>
      <c r="D71" s="301">
        <v>51</v>
      </c>
      <c r="E71" s="302"/>
      <c r="F71" s="302"/>
      <c r="G71" s="302"/>
      <c r="H71" s="314"/>
      <c r="I71" s="302"/>
      <c r="J71" s="302"/>
      <c r="K71" s="303"/>
      <c r="L71" s="303"/>
      <c r="M71" s="303"/>
      <c r="N71" s="304">
        <f t="shared" si="4"/>
        <v>0</v>
      </c>
      <c r="O71" s="305"/>
      <c r="P71" s="306">
        <f t="shared" si="0"/>
        <v>0</v>
      </c>
      <c r="Q71" s="306">
        <f t="shared" si="1"/>
        <v>0</v>
      </c>
      <c r="R71" s="325">
        <f t="shared" si="2"/>
        <v>0</v>
      </c>
      <c r="S71" s="307">
        <f t="shared" si="3"/>
        <v>0</v>
      </c>
      <c r="T71" s="307">
        <f t="shared" si="5"/>
        <v>0</v>
      </c>
      <c r="U71" s="308"/>
      <c r="V71" s="25"/>
      <c r="W71" s="21"/>
      <c r="X71" s="21"/>
      <c r="Y71" s="21"/>
      <c r="Z71" s="24"/>
      <c r="AB71" s="12"/>
      <c r="AC71" s="12"/>
    </row>
    <row r="72" spans="1:29" x14ac:dyDescent="0.3">
      <c r="A72" s="81"/>
      <c r="B72" s="25"/>
      <c r="C72" s="88"/>
      <c r="D72" s="301">
        <v>52</v>
      </c>
      <c r="E72" s="302"/>
      <c r="F72" s="302"/>
      <c r="G72" s="302"/>
      <c r="H72" s="314"/>
      <c r="I72" s="302"/>
      <c r="J72" s="302"/>
      <c r="K72" s="303"/>
      <c r="L72" s="303"/>
      <c r="M72" s="303"/>
      <c r="N72" s="304">
        <f t="shared" si="4"/>
        <v>0</v>
      </c>
      <c r="O72" s="305"/>
      <c r="P72" s="306">
        <f t="shared" si="0"/>
        <v>0</v>
      </c>
      <c r="Q72" s="306">
        <f t="shared" si="1"/>
        <v>0</v>
      </c>
      <c r="R72" s="325">
        <f t="shared" si="2"/>
        <v>0</v>
      </c>
      <c r="S72" s="307">
        <f t="shared" si="3"/>
        <v>0</v>
      </c>
      <c r="T72" s="307">
        <f t="shared" si="5"/>
        <v>0</v>
      </c>
      <c r="U72" s="308"/>
      <c r="V72" s="25"/>
      <c r="W72" s="21"/>
      <c r="X72" s="21"/>
      <c r="Y72" s="21"/>
      <c r="Z72" s="24"/>
      <c r="AB72" s="12"/>
      <c r="AC72" s="12"/>
    </row>
    <row r="73" spans="1:29" x14ac:dyDescent="0.3">
      <c r="A73" s="81"/>
      <c r="B73" s="25"/>
      <c r="C73" s="88"/>
      <c r="D73" s="301">
        <v>53</v>
      </c>
      <c r="E73" s="302"/>
      <c r="F73" s="302"/>
      <c r="G73" s="302"/>
      <c r="H73" s="314"/>
      <c r="I73" s="302"/>
      <c r="J73" s="302"/>
      <c r="K73" s="303"/>
      <c r="L73" s="303"/>
      <c r="M73" s="303"/>
      <c r="N73" s="304">
        <f t="shared" si="4"/>
        <v>0</v>
      </c>
      <c r="O73" s="305"/>
      <c r="P73" s="306">
        <f t="shared" si="0"/>
        <v>0</v>
      </c>
      <c r="Q73" s="306">
        <f t="shared" si="1"/>
        <v>0</v>
      </c>
      <c r="R73" s="325">
        <f t="shared" si="2"/>
        <v>0</v>
      </c>
      <c r="S73" s="307">
        <f t="shared" si="3"/>
        <v>0</v>
      </c>
      <c r="T73" s="307">
        <f t="shared" si="5"/>
        <v>0</v>
      </c>
      <c r="U73" s="308"/>
      <c r="V73" s="25"/>
      <c r="W73" s="21"/>
      <c r="X73" s="21"/>
      <c r="Y73" s="21"/>
      <c r="Z73" s="24"/>
      <c r="AB73" s="12"/>
      <c r="AC73" s="12"/>
    </row>
    <row r="74" spans="1:29" x14ac:dyDescent="0.3">
      <c r="A74" s="81"/>
      <c r="B74" s="25"/>
      <c r="C74" s="88"/>
      <c r="D74" s="301">
        <v>54</v>
      </c>
      <c r="E74" s="302"/>
      <c r="F74" s="302"/>
      <c r="G74" s="302"/>
      <c r="H74" s="314"/>
      <c r="I74" s="302"/>
      <c r="J74" s="302"/>
      <c r="K74" s="303"/>
      <c r="L74" s="303"/>
      <c r="M74" s="303"/>
      <c r="N74" s="304">
        <f t="shared" si="4"/>
        <v>0</v>
      </c>
      <c r="O74" s="305"/>
      <c r="P74" s="306">
        <f t="shared" si="0"/>
        <v>0</v>
      </c>
      <c r="Q74" s="306">
        <f t="shared" si="1"/>
        <v>0</v>
      </c>
      <c r="R74" s="325">
        <f t="shared" si="2"/>
        <v>0</v>
      </c>
      <c r="S74" s="307">
        <f t="shared" si="3"/>
        <v>0</v>
      </c>
      <c r="T74" s="307">
        <f t="shared" si="5"/>
        <v>0</v>
      </c>
      <c r="U74" s="308"/>
      <c r="V74" s="25"/>
      <c r="W74" s="21"/>
      <c r="X74" s="21"/>
      <c r="Y74" s="21"/>
      <c r="Z74" s="24"/>
      <c r="AB74" s="12"/>
      <c r="AC74" s="12"/>
    </row>
    <row r="75" spans="1:29" x14ac:dyDescent="0.3">
      <c r="A75" s="81"/>
      <c r="B75" s="25"/>
      <c r="C75" s="88"/>
      <c r="D75" s="301">
        <v>55</v>
      </c>
      <c r="E75" s="302"/>
      <c r="F75" s="302"/>
      <c r="G75" s="302"/>
      <c r="H75" s="314"/>
      <c r="I75" s="302"/>
      <c r="J75" s="302"/>
      <c r="K75" s="303"/>
      <c r="L75" s="303"/>
      <c r="M75" s="303"/>
      <c r="N75" s="304">
        <f t="shared" si="4"/>
        <v>0</v>
      </c>
      <c r="O75" s="305"/>
      <c r="P75" s="306">
        <f t="shared" si="0"/>
        <v>0</v>
      </c>
      <c r="Q75" s="306">
        <f t="shared" si="1"/>
        <v>0</v>
      </c>
      <c r="R75" s="325">
        <f t="shared" si="2"/>
        <v>0</v>
      </c>
      <c r="S75" s="307">
        <f t="shared" si="3"/>
        <v>0</v>
      </c>
      <c r="T75" s="307">
        <f t="shared" si="5"/>
        <v>0</v>
      </c>
      <c r="U75" s="308"/>
      <c r="V75" s="25"/>
      <c r="W75" s="21"/>
      <c r="X75" s="21"/>
      <c r="Y75" s="21"/>
      <c r="Z75" s="24"/>
      <c r="AB75" s="12"/>
      <c r="AC75" s="12"/>
    </row>
    <row r="76" spans="1:29" x14ac:dyDescent="0.3">
      <c r="A76" s="81"/>
      <c r="B76" s="25"/>
      <c r="C76" s="88"/>
      <c r="D76" s="301">
        <v>56</v>
      </c>
      <c r="E76" s="302"/>
      <c r="F76" s="302"/>
      <c r="G76" s="302"/>
      <c r="H76" s="314"/>
      <c r="I76" s="302"/>
      <c r="J76" s="302"/>
      <c r="K76" s="303"/>
      <c r="L76" s="303"/>
      <c r="M76" s="303"/>
      <c r="N76" s="304">
        <f t="shared" si="4"/>
        <v>0</v>
      </c>
      <c r="O76" s="305"/>
      <c r="P76" s="306">
        <f t="shared" si="0"/>
        <v>0</v>
      </c>
      <c r="Q76" s="306">
        <f t="shared" si="1"/>
        <v>0</v>
      </c>
      <c r="R76" s="325">
        <f t="shared" si="2"/>
        <v>0</v>
      </c>
      <c r="S76" s="307">
        <f t="shared" si="3"/>
        <v>0</v>
      </c>
      <c r="T76" s="307">
        <f t="shared" si="5"/>
        <v>0</v>
      </c>
      <c r="U76" s="308"/>
      <c r="V76" s="25"/>
      <c r="W76" s="21"/>
      <c r="X76" s="21"/>
      <c r="Y76" s="21"/>
      <c r="Z76" s="24"/>
      <c r="AB76" s="12"/>
      <c r="AC76" s="12"/>
    </row>
    <row r="77" spans="1:29" x14ac:dyDescent="0.3">
      <c r="A77" s="81"/>
      <c r="B77" s="25"/>
      <c r="C77" s="88"/>
      <c r="D77" s="301">
        <v>57</v>
      </c>
      <c r="E77" s="302"/>
      <c r="F77" s="302"/>
      <c r="G77" s="302"/>
      <c r="H77" s="314"/>
      <c r="I77" s="302"/>
      <c r="J77" s="302"/>
      <c r="K77" s="303"/>
      <c r="L77" s="303"/>
      <c r="M77" s="303"/>
      <c r="N77" s="304">
        <f t="shared" si="4"/>
        <v>0</v>
      </c>
      <c r="O77" s="305"/>
      <c r="P77" s="306">
        <f t="shared" si="0"/>
        <v>0</v>
      </c>
      <c r="Q77" s="306">
        <f t="shared" si="1"/>
        <v>0</v>
      </c>
      <c r="R77" s="325">
        <f t="shared" si="2"/>
        <v>0</v>
      </c>
      <c r="S77" s="307">
        <f t="shared" si="3"/>
        <v>0</v>
      </c>
      <c r="T77" s="307">
        <f t="shared" si="5"/>
        <v>0</v>
      </c>
      <c r="U77" s="308"/>
      <c r="V77" s="25"/>
      <c r="W77" s="21"/>
      <c r="X77" s="21"/>
      <c r="Y77" s="21"/>
      <c r="Z77" s="24"/>
      <c r="AB77" s="12"/>
      <c r="AC77" s="12"/>
    </row>
    <row r="78" spans="1:29" x14ac:dyDescent="0.3">
      <c r="A78" s="81"/>
      <c r="B78" s="25"/>
      <c r="C78" s="88"/>
      <c r="D78" s="301">
        <v>58</v>
      </c>
      <c r="E78" s="302"/>
      <c r="F78" s="302"/>
      <c r="G78" s="302"/>
      <c r="H78" s="314"/>
      <c r="I78" s="302"/>
      <c r="J78" s="302"/>
      <c r="K78" s="303"/>
      <c r="L78" s="303"/>
      <c r="M78" s="303"/>
      <c r="N78" s="304">
        <f t="shared" si="4"/>
        <v>0</v>
      </c>
      <c r="O78" s="305"/>
      <c r="P78" s="306">
        <f t="shared" si="0"/>
        <v>0</v>
      </c>
      <c r="Q78" s="306">
        <f t="shared" si="1"/>
        <v>0</v>
      </c>
      <c r="R78" s="325">
        <f t="shared" si="2"/>
        <v>0</v>
      </c>
      <c r="S78" s="307">
        <f t="shared" si="3"/>
        <v>0</v>
      </c>
      <c r="T78" s="307">
        <f t="shared" si="5"/>
        <v>0</v>
      </c>
      <c r="U78" s="308"/>
      <c r="V78" s="25"/>
      <c r="W78" s="21"/>
      <c r="X78" s="21"/>
      <c r="Y78" s="21"/>
      <c r="Z78" s="24"/>
      <c r="AB78" s="12"/>
      <c r="AC78" s="12"/>
    </row>
    <row r="79" spans="1:29" x14ac:dyDescent="0.3">
      <c r="A79" s="81"/>
      <c r="B79" s="25"/>
      <c r="C79" s="88"/>
      <c r="D79" s="301">
        <v>59</v>
      </c>
      <c r="E79" s="302"/>
      <c r="F79" s="302"/>
      <c r="G79" s="302"/>
      <c r="H79" s="314"/>
      <c r="I79" s="302"/>
      <c r="J79" s="302"/>
      <c r="K79" s="303"/>
      <c r="L79" s="303"/>
      <c r="M79" s="303"/>
      <c r="N79" s="304">
        <f t="shared" si="4"/>
        <v>0</v>
      </c>
      <c r="O79" s="305"/>
      <c r="P79" s="306">
        <f t="shared" si="0"/>
        <v>0</v>
      </c>
      <c r="Q79" s="306">
        <f t="shared" si="1"/>
        <v>0</v>
      </c>
      <c r="R79" s="325">
        <f t="shared" si="2"/>
        <v>0</v>
      </c>
      <c r="S79" s="307">
        <f t="shared" si="3"/>
        <v>0</v>
      </c>
      <c r="T79" s="307">
        <f t="shared" si="5"/>
        <v>0</v>
      </c>
      <c r="U79" s="308"/>
      <c r="V79" s="25"/>
      <c r="W79" s="21"/>
      <c r="X79" s="21"/>
      <c r="Y79" s="21"/>
      <c r="Z79" s="24"/>
      <c r="AB79" s="12"/>
      <c r="AC79" s="12"/>
    </row>
    <row r="80" spans="1:29" x14ac:dyDescent="0.3">
      <c r="A80" s="81"/>
      <c r="B80" s="25"/>
      <c r="C80" s="88"/>
      <c r="D80" s="301">
        <v>60</v>
      </c>
      <c r="E80" s="302"/>
      <c r="F80" s="302"/>
      <c r="G80" s="302"/>
      <c r="H80" s="314"/>
      <c r="I80" s="302"/>
      <c r="J80" s="302"/>
      <c r="K80" s="303"/>
      <c r="L80" s="303"/>
      <c r="M80" s="303"/>
      <c r="N80" s="304">
        <f t="shared" si="4"/>
        <v>0</v>
      </c>
      <c r="O80" s="305"/>
      <c r="P80" s="306">
        <f t="shared" si="0"/>
        <v>0</v>
      </c>
      <c r="Q80" s="306">
        <f t="shared" si="1"/>
        <v>0</v>
      </c>
      <c r="R80" s="325">
        <f t="shared" si="2"/>
        <v>0</v>
      </c>
      <c r="S80" s="307">
        <f t="shared" si="3"/>
        <v>0</v>
      </c>
      <c r="T80" s="307">
        <f t="shared" si="5"/>
        <v>0</v>
      </c>
      <c r="U80" s="308"/>
      <c r="V80" s="25"/>
      <c r="W80" s="21"/>
      <c r="X80" s="21"/>
      <c r="Y80" s="21"/>
      <c r="Z80" s="24"/>
      <c r="AB80" s="12"/>
      <c r="AC80" s="12"/>
    </row>
    <row r="81" spans="1:29" x14ac:dyDescent="0.3">
      <c r="A81" s="81"/>
      <c r="B81" s="25"/>
      <c r="C81" s="88"/>
      <c r="D81" s="301">
        <v>61</v>
      </c>
      <c r="E81" s="302"/>
      <c r="F81" s="302"/>
      <c r="G81" s="302"/>
      <c r="H81" s="314"/>
      <c r="I81" s="302"/>
      <c r="J81" s="302"/>
      <c r="K81" s="303"/>
      <c r="L81" s="303"/>
      <c r="M81" s="303"/>
      <c r="N81" s="304">
        <f t="shared" si="4"/>
        <v>0</v>
      </c>
      <c r="O81" s="305"/>
      <c r="P81" s="306">
        <f t="shared" si="0"/>
        <v>0</v>
      </c>
      <c r="Q81" s="306">
        <f t="shared" si="1"/>
        <v>0</v>
      </c>
      <c r="R81" s="325">
        <f t="shared" si="2"/>
        <v>0</v>
      </c>
      <c r="S81" s="307">
        <f t="shared" si="3"/>
        <v>0</v>
      </c>
      <c r="T81" s="307">
        <f t="shared" si="5"/>
        <v>0</v>
      </c>
      <c r="U81" s="308"/>
      <c r="V81" s="25"/>
      <c r="W81" s="21"/>
      <c r="X81" s="21"/>
      <c r="Y81" s="21"/>
      <c r="Z81" s="24"/>
      <c r="AB81" s="12"/>
      <c r="AC81" s="12"/>
    </row>
    <row r="82" spans="1:29" x14ac:dyDescent="0.3">
      <c r="A82" s="81"/>
      <c r="B82" s="25"/>
      <c r="C82" s="88"/>
      <c r="D82" s="301">
        <v>62</v>
      </c>
      <c r="E82" s="302"/>
      <c r="F82" s="302"/>
      <c r="G82" s="302"/>
      <c r="H82" s="314"/>
      <c r="I82" s="302"/>
      <c r="J82" s="302"/>
      <c r="K82" s="303"/>
      <c r="L82" s="303"/>
      <c r="M82" s="303"/>
      <c r="N82" s="304">
        <f t="shared" si="4"/>
        <v>0</v>
      </c>
      <c r="O82" s="305"/>
      <c r="P82" s="306">
        <f t="shared" si="0"/>
        <v>0</v>
      </c>
      <c r="Q82" s="306">
        <f t="shared" si="1"/>
        <v>0</v>
      </c>
      <c r="R82" s="325">
        <f t="shared" si="2"/>
        <v>0</v>
      </c>
      <c r="S82" s="307">
        <f t="shared" si="3"/>
        <v>0</v>
      </c>
      <c r="T82" s="307">
        <f t="shared" si="5"/>
        <v>0</v>
      </c>
      <c r="U82" s="308"/>
      <c r="V82" s="25"/>
      <c r="W82" s="21"/>
      <c r="X82" s="21"/>
      <c r="Y82" s="21"/>
      <c r="Z82" s="24"/>
      <c r="AB82" s="12"/>
      <c r="AC82" s="12"/>
    </row>
    <row r="83" spans="1:29" x14ac:dyDescent="0.3">
      <c r="A83" s="81"/>
      <c r="B83" s="25"/>
      <c r="C83" s="88"/>
      <c r="D83" s="301">
        <v>63</v>
      </c>
      <c r="E83" s="302"/>
      <c r="F83" s="302"/>
      <c r="G83" s="302"/>
      <c r="H83" s="314"/>
      <c r="I83" s="302"/>
      <c r="J83" s="302"/>
      <c r="K83" s="303"/>
      <c r="L83" s="303"/>
      <c r="M83" s="303"/>
      <c r="N83" s="304">
        <f t="shared" si="4"/>
        <v>0</v>
      </c>
      <c r="O83" s="305"/>
      <c r="P83" s="306">
        <f t="shared" si="0"/>
        <v>0</v>
      </c>
      <c r="Q83" s="306">
        <f t="shared" si="1"/>
        <v>0</v>
      </c>
      <c r="R83" s="325">
        <f t="shared" si="2"/>
        <v>0</v>
      </c>
      <c r="S83" s="307">
        <f t="shared" si="3"/>
        <v>0</v>
      </c>
      <c r="T83" s="307">
        <f t="shared" si="5"/>
        <v>0</v>
      </c>
      <c r="U83" s="308"/>
      <c r="V83" s="25"/>
      <c r="W83" s="21"/>
      <c r="X83" s="21"/>
      <c r="Y83" s="21"/>
      <c r="Z83" s="24"/>
      <c r="AB83" s="12"/>
      <c r="AC83" s="12"/>
    </row>
    <row r="84" spans="1:29" x14ac:dyDescent="0.3">
      <c r="A84" s="81"/>
      <c r="B84" s="25"/>
      <c r="C84" s="88"/>
      <c r="D84" s="301">
        <v>64</v>
      </c>
      <c r="E84" s="302"/>
      <c r="F84" s="302"/>
      <c r="G84" s="302"/>
      <c r="H84" s="314"/>
      <c r="I84" s="302"/>
      <c r="J84" s="302"/>
      <c r="K84" s="303"/>
      <c r="L84" s="303"/>
      <c r="M84" s="303"/>
      <c r="N84" s="304">
        <f t="shared" si="4"/>
        <v>0</v>
      </c>
      <c r="O84" s="305"/>
      <c r="P84" s="306">
        <f t="shared" si="0"/>
        <v>0</v>
      </c>
      <c r="Q84" s="306">
        <f t="shared" si="1"/>
        <v>0</v>
      </c>
      <c r="R84" s="325">
        <f t="shared" si="2"/>
        <v>0</v>
      </c>
      <c r="S84" s="307">
        <f t="shared" si="3"/>
        <v>0</v>
      </c>
      <c r="T84" s="307">
        <f t="shared" si="5"/>
        <v>0</v>
      </c>
      <c r="U84" s="308"/>
      <c r="V84" s="25"/>
      <c r="W84" s="21"/>
      <c r="X84" s="21"/>
      <c r="Y84" s="21"/>
      <c r="Z84" s="24"/>
      <c r="AB84" s="12"/>
      <c r="AC84" s="12"/>
    </row>
    <row r="85" spans="1:29" x14ac:dyDescent="0.3">
      <c r="A85" s="81"/>
      <c r="B85" s="25"/>
      <c r="C85" s="88"/>
      <c r="D85" s="301">
        <v>65</v>
      </c>
      <c r="E85" s="302"/>
      <c r="F85" s="302"/>
      <c r="G85" s="302"/>
      <c r="H85" s="314"/>
      <c r="I85" s="302"/>
      <c r="J85" s="302"/>
      <c r="K85" s="303"/>
      <c r="L85" s="303"/>
      <c r="M85" s="303"/>
      <c r="N85" s="304">
        <f t="shared" si="4"/>
        <v>0</v>
      </c>
      <c r="O85" s="305"/>
      <c r="P85" s="306">
        <f t="shared" ref="P85:P148" si="6">K85</f>
        <v>0</v>
      </c>
      <c r="Q85" s="306">
        <f t="shared" ref="Q85:Q148" si="7">L85</f>
        <v>0</v>
      </c>
      <c r="R85" s="325">
        <f t="shared" ref="R85:R148" si="8">M85</f>
        <v>0</v>
      </c>
      <c r="S85" s="307">
        <f t="shared" ref="S85:S148" si="9">IF($F$17="&lt;vul aan&gt;",0,IF($F$17="Nee",P85+Q85,IF($F$17="gemengd",P85+Q85,P85)))</f>
        <v>0</v>
      </c>
      <c r="T85" s="307">
        <f t="shared" si="5"/>
        <v>0</v>
      </c>
      <c r="U85" s="308"/>
      <c r="V85" s="25"/>
      <c r="W85" s="21"/>
      <c r="X85" s="21"/>
      <c r="Y85" s="21"/>
      <c r="Z85" s="24"/>
      <c r="AB85" s="12"/>
      <c r="AC85" s="12"/>
    </row>
    <row r="86" spans="1:29" x14ac:dyDescent="0.3">
      <c r="A86" s="81"/>
      <c r="B86" s="25"/>
      <c r="C86" s="88"/>
      <c r="D86" s="301">
        <v>66</v>
      </c>
      <c r="E86" s="302"/>
      <c r="F86" s="302"/>
      <c r="G86" s="302"/>
      <c r="H86" s="314"/>
      <c r="I86" s="302"/>
      <c r="J86" s="302"/>
      <c r="K86" s="303"/>
      <c r="L86" s="303"/>
      <c r="M86" s="303"/>
      <c r="N86" s="304">
        <f t="shared" ref="N86:N149" si="10">IF($F$17="&lt;vul aan&gt;",0,IF(M86="",0,IF($F$17="Nee",K86+L86,IF($F$17="gemengd",K86+L86,K86))))</f>
        <v>0</v>
      </c>
      <c r="O86" s="305"/>
      <c r="P86" s="306">
        <f t="shared" si="6"/>
        <v>0</v>
      </c>
      <c r="Q86" s="306">
        <f t="shared" si="7"/>
        <v>0</v>
      </c>
      <c r="R86" s="325">
        <f t="shared" si="8"/>
        <v>0</v>
      </c>
      <c r="S86" s="307">
        <f t="shared" si="9"/>
        <v>0</v>
      </c>
      <c r="T86" s="307">
        <f t="shared" ref="T86:T149" si="11">IF(R86=0,S86,S86/R86)</f>
        <v>0</v>
      </c>
      <c r="U86" s="308"/>
      <c r="V86" s="25"/>
      <c r="W86" s="21"/>
      <c r="X86" s="21"/>
      <c r="Y86" s="21"/>
      <c r="Z86" s="24"/>
      <c r="AB86" s="12"/>
      <c r="AC86" s="12"/>
    </row>
    <row r="87" spans="1:29" x14ac:dyDescent="0.3">
      <c r="A87" s="81"/>
      <c r="B87" s="25"/>
      <c r="C87" s="88"/>
      <c r="D87" s="301">
        <v>67</v>
      </c>
      <c r="E87" s="302"/>
      <c r="F87" s="302"/>
      <c r="G87" s="302"/>
      <c r="H87" s="314"/>
      <c r="I87" s="302"/>
      <c r="J87" s="302"/>
      <c r="K87" s="303"/>
      <c r="L87" s="303"/>
      <c r="M87" s="303"/>
      <c r="N87" s="304">
        <f t="shared" si="10"/>
        <v>0</v>
      </c>
      <c r="O87" s="305"/>
      <c r="P87" s="306">
        <f t="shared" si="6"/>
        <v>0</v>
      </c>
      <c r="Q87" s="306">
        <f t="shared" si="7"/>
        <v>0</v>
      </c>
      <c r="R87" s="325">
        <f t="shared" si="8"/>
        <v>0</v>
      </c>
      <c r="S87" s="307">
        <f t="shared" si="9"/>
        <v>0</v>
      </c>
      <c r="T87" s="307">
        <f t="shared" si="11"/>
        <v>0</v>
      </c>
      <c r="U87" s="308"/>
      <c r="V87" s="25"/>
      <c r="W87" s="21"/>
      <c r="X87" s="21"/>
      <c r="Y87" s="21"/>
      <c r="Z87" s="24"/>
      <c r="AB87" s="12"/>
      <c r="AC87" s="12"/>
    </row>
    <row r="88" spans="1:29" x14ac:dyDescent="0.3">
      <c r="A88" s="81"/>
      <c r="B88" s="25"/>
      <c r="C88" s="88"/>
      <c r="D88" s="301">
        <v>68</v>
      </c>
      <c r="E88" s="302"/>
      <c r="F88" s="302"/>
      <c r="G88" s="302"/>
      <c r="H88" s="314"/>
      <c r="I88" s="302"/>
      <c r="J88" s="302"/>
      <c r="K88" s="303"/>
      <c r="L88" s="303"/>
      <c r="M88" s="303"/>
      <c r="N88" s="304">
        <f t="shared" si="10"/>
        <v>0</v>
      </c>
      <c r="O88" s="305"/>
      <c r="P88" s="306">
        <f t="shared" si="6"/>
        <v>0</v>
      </c>
      <c r="Q88" s="306">
        <f t="shared" si="7"/>
        <v>0</v>
      </c>
      <c r="R88" s="325">
        <f t="shared" si="8"/>
        <v>0</v>
      </c>
      <c r="S88" s="307">
        <f t="shared" si="9"/>
        <v>0</v>
      </c>
      <c r="T88" s="307">
        <f t="shared" si="11"/>
        <v>0</v>
      </c>
      <c r="U88" s="308"/>
      <c r="V88" s="25"/>
      <c r="W88" s="21"/>
      <c r="X88" s="21"/>
      <c r="Y88" s="21"/>
      <c r="Z88" s="24"/>
      <c r="AB88" s="12"/>
      <c r="AC88" s="12"/>
    </row>
    <row r="89" spans="1:29" x14ac:dyDescent="0.3">
      <c r="A89" s="81"/>
      <c r="B89" s="25"/>
      <c r="C89" s="88"/>
      <c r="D89" s="301">
        <v>69</v>
      </c>
      <c r="E89" s="302"/>
      <c r="F89" s="302"/>
      <c r="G89" s="302"/>
      <c r="H89" s="314"/>
      <c r="I89" s="302"/>
      <c r="J89" s="302"/>
      <c r="K89" s="303"/>
      <c r="L89" s="303"/>
      <c r="M89" s="303"/>
      <c r="N89" s="304">
        <f t="shared" si="10"/>
        <v>0</v>
      </c>
      <c r="O89" s="305"/>
      <c r="P89" s="306">
        <f t="shared" si="6"/>
        <v>0</v>
      </c>
      <c r="Q89" s="306">
        <f t="shared" si="7"/>
        <v>0</v>
      </c>
      <c r="R89" s="325">
        <f t="shared" si="8"/>
        <v>0</v>
      </c>
      <c r="S89" s="307">
        <f t="shared" si="9"/>
        <v>0</v>
      </c>
      <c r="T89" s="307">
        <f t="shared" si="11"/>
        <v>0</v>
      </c>
      <c r="U89" s="308"/>
      <c r="V89" s="25"/>
      <c r="W89" s="21"/>
      <c r="X89" s="21"/>
      <c r="Y89" s="21"/>
      <c r="Z89" s="24"/>
      <c r="AB89" s="12"/>
      <c r="AC89" s="12"/>
    </row>
    <row r="90" spans="1:29" x14ac:dyDescent="0.3">
      <c r="A90" s="81"/>
      <c r="B90" s="25"/>
      <c r="C90" s="88"/>
      <c r="D90" s="301">
        <v>70</v>
      </c>
      <c r="E90" s="302"/>
      <c r="F90" s="302"/>
      <c r="G90" s="302"/>
      <c r="H90" s="314"/>
      <c r="I90" s="302"/>
      <c r="J90" s="302"/>
      <c r="K90" s="303"/>
      <c r="L90" s="303"/>
      <c r="M90" s="303"/>
      <c r="N90" s="304">
        <f t="shared" si="10"/>
        <v>0</v>
      </c>
      <c r="O90" s="305"/>
      <c r="P90" s="306">
        <f t="shared" si="6"/>
        <v>0</v>
      </c>
      <c r="Q90" s="306">
        <f t="shared" si="7"/>
        <v>0</v>
      </c>
      <c r="R90" s="325">
        <f t="shared" si="8"/>
        <v>0</v>
      </c>
      <c r="S90" s="307">
        <f t="shared" si="9"/>
        <v>0</v>
      </c>
      <c r="T90" s="307">
        <f t="shared" si="11"/>
        <v>0</v>
      </c>
      <c r="U90" s="308"/>
      <c r="V90" s="25"/>
      <c r="W90" s="21"/>
      <c r="X90" s="21"/>
      <c r="Y90" s="21"/>
      <c r="Z90" s="24"/>
      <c r="AB90" s="12"/>
      <c r="AC90" s="12"/>
    </row>
    <row r="91" spans="1:29" x14ac:dyDescent="0.3">
      <c r="A91" s="81"/>
      <c r="B91" s="25"/>
      <c r="C91" s="88"/>
      <c r="D91" s="301">
        <v>71</v>
      </c>
      <c r="E91" s="302"/>
      <c r="F91" s="302"/>
      <c r="G91" s="302"/>
      <c r="H91" s="314"/>
      <c r="I91" s="302"/>
      <c r="J91" s="302"/>
      <c r="K91" s="303"/>
      <c r="L91" s="303"/>
      <c r="M91" s="303"/>
      <c r="N91" s="304">
        <f t="shared" si="10"/>
        <v>0</v>
      </c>
      <c r="O91" s="305"/>
      <c r="P91" s="306">
        <f t="shared" si="6"/>
        <v>0</v>
      </c>
      <c r="Q91" s="306">
        <f t="shared" si="7"/>
        <v>0</v>
      </c>
      <c r="R91" s="325">
        <f t="shared" si="8"/>
        <v>0</v>
      </c>
      <c r="S91" s="307">
        <f t="shared" si="9"/>
        <v>0</v>
      </c>
      <c r="T91" s="307">
        <f t="shared" si="11"/>
        <v>0</v>
      </c>
      <c r="U91" s="308"/>
      <c r="V91" s="25"/>
      <c r="W91" s="21"/>
      <c r="X91" s="21"/>
      <c r="Y91" s="21"/>
      <c r="Z91" s="24"/>
      <c r="AB91" s="12"/>
      <c r="AC91" s="12"/>
    </row>
    <row r="92" spans="1:29" x14ac:dyDescent="0.3">
      <c r="A92" s="81"/>
      <c r="B92" s="25"/>
      <c r="C92" s="88"/>
      <c r="D92" s="301">
        <v>72</v>
      </c>
      <c r="E92" s="302"/>
      <c r="F92" s="302"/>
      <c r="G92" s="302"/>
      <c r="H92" s="314"/>
      <c r="I92" s="302"/>
      <c r="J92" s="302"/>
      <c r="K92" s="303"/>
      <c r="L92" s="303"/>
      <c r="M92" s="303"/>
      <c r="N92" s="304">
        <f t="shared" si="10"/>
        <v>0</v>
      </c>
      <c r="O92" s="305"/>
      <c r="P92" s="306">
        <f t="shared" si="6"/>
        <v>0</v>
      </c>
      <c r="Q92" s="306">
        <f t="shared" si="7"/>
        <v>0</v>
      </c>
      <c r="R92" s="325">
        <f t="shared" si="8"/>
        <v>0</v>
      </c>
      <c r="S92" s="307">
        <f t="shared" si="9"/>
        <v>0</v>
      </c>
      <c r="T92" s="307">
        <f t="shared" si="11"/>
        <v>0</v>
      </c>
      <c r="U92" s="308"/>
      <c r="V92" s="25"/>
      <c r="W92" s="21"/>
      <c r="X92" s="21"/>
      <c r="Y92" s="21"/>
      <c r="Z92" s="24"/>
      <c r="AB92" s="12"/>
      <c r="AC92" s="12"/>
    </row>
    <row r="93" spans="1:29" x14ac:dyDescent="0.3">
      <c r="A93" s="81"/>
      <c r="B93" s="25"/>
      <c r="C93" s="88"/>
      <c r="D93" s="301">
        <v>73</v>
      </c>
      <c r="E93" s="302"/>
      <c r="F93" s="302"/>
      <c r="G93" s="302"/>
      <c r="H93" s="314"/>
      <c r="I93" s="302"/>
      <c r="J93" s="302"/>
      <c r="K93" s="303"/>
      <c r="L93" s="303"/>
      <c r="M93" s="303"/>
      <c r="N93" s="304">
        <f t="shared" si="10"/>
        <v>0</v>
      </c>
      <c r="O93" s="305"/>
      <c r="P93" s="306">
        <f t="shared" si="6"/>
        <v>0</v>
      </c>
      <c r="Q93" s="306">
        <f t="shared" si="7"/>
        <v>0</v>
      </c>
      <c r="R93" s="325">
        <f t="shared" si="8"/>
        <v>0</v>
      </c>
      <c r="S93" s="307">
        <f t="shared" si="9"/>
        <v>0</v>
      </c>
      <c r="T93" s="307">
        <f t="shared" si="11"/>
        <v>0</v>
      </c>
      <c r="U93" s="308"/>
      <c r="V93" s="25"/>
      <c r="W93" s="21"/>
      <c r="X93" s="21"/>
      <c r="Y93" s="21"/>
      <c r="Z93" s="24"/>
      <c r="AB93" s="12"/>
      <c r="AC93" s="12"/>
    </row>
    <row r="94" spans="1:29" x14ac:dyDescent="0.3">
      <c r="A94" s="81"/>
      <c r="B94" s="25"/>
      <c r="C94" s="88"/>
      <c r="D94" s="301">
        <v>74</v>
      </c>
      <c r="E94" s="302"/>
      <c r="F94" s="302"/>
      <c r="G94" s="302"/>
      <c r="H94" s="314"/>
      <c r="I94" s="302"/>
      <c r="J94" s="302"/>
      <c r="K94" s="303"/>
      <c r="L94" s="303"/>
      <c r="M94" s="303"/>
      <c r="N94" s="304">
        <f t="shared" si="10"/>
        <v>0</v>
      </c>
      <c r="O94" s="305"/>
      <c r="P94" s="306">
        <f t="shared" si="6"/>
        <v>0</v>
      </c>
      <c r="Q94" s="306">
        <f t="shared" si="7"/>
        <v>0</v>
      </c>
      <c r="R94" s="325">
        <f t="shared" si="8"/>
        <v>0</v>
      </c>
      <c r="S94" s="307">
        <f t="shared" si="9"/>
        <v>0</v>
      </c>
      <c r="T94" s="307">
        <f t="shared" si="11"/>
        <v>0</v>
      </c>
      <c r="U94" s="308"/>
      <c r="V94" s="25"/>
      <c r="W94" s="21"/>
      <c r="X94" s="21"/>
      <c r="Y94" s="21"/>
      <c r="Z94" s="24"/>
      <c r="AB94" s="12"/>
      <c r="AC94" s="12"/>
    </row>
    <row r="95" spans="1:29" x14ac:dyDescent="0.3">
      <c r="A95" s="81"/>
      <c r="B95" s="25"/>
      <c r="C95" s="88"/>
      <c r="D95" s="301">
        <v>75</v>
      </c>
      <c r="E95" s="302"/>
      <c r="F95" s="302"/>
      <c r="G95" s="302"/>
      <c r="H95" s="314"/>
      <c r="I95" s="302"/>
      <c r="J95" s="302"/>
      <c r="K95" s="303"/>
      <c r="L95" s="303"/>
      <c r="M95" s="303"/>
      <c r="N95" s="304">
        <f t="shared" si="10"/>
        <v>0</v>
      </c>
      <c r="O95" s="305"/>
      <c r="P95" s="306">
        <f t="shared" si="6"/>
        <v>0</v>
      </c>
      <c r="Q95" s="306">
        <f t="shared" si="7"/>
        <v>0</v>
      </c>
      <c r="R95" s="325">
        <f t="shared" si="8"/>
        <v>0</v>
      </c>
      <c r="S95" s="307">
        <f t="shared" si="9"/>
        <v>0</v>
      </c>
      <c r="T95" s="307">
        <f t="shared" si="11"/>
        <v>0</v>
      </c>
      <c r="U95" s="308"/>
      <c r="V95" s="25"/>
      <c r="W95" s="21"/>
      <c r="X95" s="21"/>
      <c r="Y95" s="21"/>
      <c r="Z95" s="24"/>
      <c r="AB95" s="12"/>
      <c r="AC95" s="12"/>
    </row>
    <row r="96" spans="1:29" x14ac:dyDescent="0.3">
      <c r="A96" s="81"/>
      <c r="B96" s="25"/>
      <c r="C96" s="88"/>
      <c r="D96" s="301">
        <v>76</v>
      </c>
      <c r="E96" s="302"/>
      <c r="F96" s="302"/>
      <c r="G96" s="302"/>
      <c r="H96" s="314"/>
      <c r="I96" s="302"/>
      <c r="J96" s="302"/>
      <c r="K96" s="303"/>
      <c r="L96" s="303"/>
      <c r="M96" s="303"/>
      <c r="N96" s="304">
        <f t="shared" si="10"/>
        <v>0</v>
      </c>
      <c r="O96" s="305"/>
      <c r="P96" s="306">
        <f t="shared" si="6"/>
        <v>0</v>
      </c>
      <c r="Q96" s="306">
        <f t="shared" si="7"/>
        <v>0</v>
      </c>
      <c r="R96" s="325">
        <f t="shared" si="8"/>
        <v>0</v>
      </c>
      <c r="S96" s="307">
        <f t="shared" si="9"/>
        <v>0</v>
      </c>
      <c r="T96" s="307">
        <f t="shared" si="11"/>
        <v>0</v>
      </c>
      <c r="U96" s="308"/>
      <c r="V96" s="25"/>
      <c r="W96" s="21"/>
      <c r="X96" s="21"/>
      <c r="Y96" s="21"/>
      <c r="Z96" s="24"/>
      <c r="AB96" s="12"/>
      <c r="AC96" s="12"/>
    </row>
    <row r="97" spans="1:29" x14ac:dyDescent="0.3">
      <c r="A97" s="81"/>
      <c r="B97" s="25"/>
      <c r="C97" s="88"/>
      <c r="D97" s="301">
        <v>77</v>
      </c>
      <c r="E97" s="302"/>
      <c r="F97" s="302"/>
      <c r="G97" s="302"/>
      <c r="H97" s="314"/>
      <c r="I97" s="302"/>
      <c r="J97" s="302"/>
      <c r="K97" s="303"/>
      <c r="L97" s="303"/>
      <c r="M97" s="303"/>
      <c r="N97" s="304">
        <f t="shared" si="10"/>
        <v>0</v>
      </c>
      <c r="O97" s="305"/>
      <c r="P97" s="306">
        <f t="shared" si="6"/>
        <v>0</v>
      </c>
      <c r="Q97" s="306">
        <f t="shared" si="7"/>
        <v>0</v>
      </c>
      <c r="R97" s="325">
        <f t="shared" si="8"/>
        <v>0</v>
      </c>
      <c r="S97" s="307">
        <f t="shared" si="9"/>
        <v>0</v>
      </c>
      <c r="T97" s="307">
        <f t="shared" si="11"/>
        <v>0</v>
      </c>
      <c r="U97" s="308"/>
      <c r="V97" s="25"/>
      <c r="W97" s="21"/>
      <c r="X97" s="21"/>
      <c r="Y97" s="21"/>
      <c r="Z97" s="24"/>
      <c r="AB97" s="12"/>
      <c r="AC97" s="12"/>
    </row>
    <row r="98" spans="1:29" x14ac:dyDescent="0.3">
      <c r="A98" s="81"/>
      <c r="B98" s="25"/>
      <c r="C98" s="88"/>
      <c r="D98" s="301">
        <v>78</v>
      </c>
      <c r="E98" s="302"/>
      <c r="F98" s="302"/>
      <c r="G98" s="302"/>
      <c r="H98" s="314"/>
      <c r="I98" s="302"/>
      <c r="J98" s="302"/>
      <c r="K98" s="303"/>
      <c r="L98" s="303"/>
      <c r="M98" s="303"/>
      <c r="N98" s="304">
        <f t="shared" si="10"/>
        <v>0</v>
      </c>
      <c r="O98" s="305"/>
      <c r="P98" s="306">
        <f t="shared" si="6"/>
        <v>0</v>
      </c>
      <c r="Q98" s="306">
        <f t="shared" si="7"/>
        <v>0</v>
      </c>
      <c r="R98" s="325">
        <f t="shared" si="8"/>
        <v>0</v>
      </c>
      <c r="S98" s="307">
        <f t="shared" si="9"/>
        <v>0</v>
      </c>
      <c r="T98" s="307">
        <f t="shared" si="11"/>
        <v>0</v>
      </c>
      <c r="U98" s="308"/>
      <c r="V98" s="25"/>
      <c r="W98" s="21"/>
      <c r="X98" s="21"/>
      <c r="Y98" s="21"/>
      <c r="Z98" s="24"/>
      <c r="AB98" s="12"/>
      <c r="AC98" s="12"/>
    </row>
    <row r="99" spans="1:29" x14ac:dyDescent="0.3">
      <c r="A99" s="81"/>
      <c r="B99" s="25"/>
      <c r="C99" s="88"/>
      <c r="D99" s="301">
        <v>79</v>
      </c>
      <c r="E99" s="302"/>
      <c r="F99" s="302"/>
      <c r="G99" s="302"/>
      <c r="H99" s="314"/>
      <c r="I99" s="302"/>
      <c r="J99" s="302"/>
      <c r="K99" s="303"/>
      <c r="L99" s="303"/>
      <c r="M99" s="303"/>
      <c r="N99" s="304">
        <f t="shared" si="10"/>
        <v>0</v>
      </c>
      <c r="O99" s="305"/>
      <c r="P99" s="306">
        <f t="shared" si="6"/>
        <v>0</v>
      </c>
      <c r="Q99" s="306">
        <f t="shared" si="7"/>
        <v>0</v>
      </c>
      <c r="R99" s="325">
        <f t="shared" si="8"/>
        <v>0</v>
      </c>
      <c r="S99" s="307">
        <f t="shared" si="9"/>
        <v>0</v>
      </c>
      <c r="T99" s="307">
        <f t="shared" si="11"/>
        <v>0</v>
      </c>
      <c r="U99" s="308"/>
      <c r="V99" s="25"/>
      <c r="W99" s="21"/>
      <c r="X99" s="21"/>
      <c r="Y99" s="21"/>
      <c r="Z99" s="24"/>
      <c r="AB99" s="12"/>
      <c r="AC99" s="12"/>
    </row>
    <row r="100" spans="1:29" x14ac:dyDescent="0.3">
      <c r="A100" s="81"/>
      <c r="B100" s="25"/>
      <c r="C100" s="88"/>
      <c r="D100" s="301">
        <v>80</v>
      </c>
      <c r="E100" s="302"/>
      <c r="F100" s="302"/>
      <c r="G100" s="302"/>
      <c r="H100" s="314"/>
      <c r="I100" s="302"/>
      <c r="J100" s="302"/>
      <c r="K100" s="303"/>
      <c r="L100" s="303"/>
      <c r="M100" s="303"/>
      <c r="N100" s="304">
        <f t="shared" si="10"/>
        <v>0</v>
      </c>
      <c r="O100" s="305"/>
      <c r="P100" s="306">
        <f t="shared" si="6"/>
        <v>0</v>
      </c>
      <c r="Q100" s="306">
        <f t="shared" si="7"/>
        <v>0</v>
      </c>
      <c r="R100" s="325">
        <f t="shared" si="8"/>
        <v>0</v>
      </c>
      <c r="S100" s="307">
        <f t="shared" si="9"/>
        <v>0</v>
      </c>
      <c r="T100" s="307">
        <f t="shared" si="11"/>
        <v>0</v>
      </c>
      <c r="U100" s="308"/>
      <c r="V100" s="25"/>
      <c r="W100" s="21"/>
      <c r="X100" s="21"/>
      <c r="Y100" s="21"/>
      <c r="Z100" s="24"/>
      <c r="AB100" s="12"/>
      <c r="AC100" s="12"/>
    </row>
    <row r="101" spans="1:29" x14ac:dyDescent="0.3">
      <c r="A101" s="81"/>
      <c r="B101" s="25"/>
      <c r="C101" s="88"/>
      <c r="D101" s="301">
        <v>81</v>
      </c>
      <c r="E101" s="302"/>
      <c r="F101" s="302"/>
      <c r="G101" s="302"/>
      <c r="H101" s="314"/>
      <c r="I101" s="302"/>
      <c r="J101" s="302"/>
      <c r="K101" s="303"/>
      <c r="L101" s="303"/>
      <c r="M101" s="303"/>
      <c r="N101" s="304">
        <f t="shared" si="10"/>
        <v>0</v>
      </c>
      <c r="O101" s="305"/>
      <c r="P101" s="306">
        <f t="shared" si="6"/>
        <v>0</v>
      </c>
      <c r="Q101" s="306">
        <f t="shared" si="7"/>
        <v>0</v>
      </c>
      <c r="R101" s="325">
        <f t="shared" si="8"/>
        <v>0</v>
      </c>
      <c r="S101" s="307">
        <f t="shared" si="9"/>
        <v>0</v>
      </c>
      <c r="T101" s="307">
        <f t="shared" si="11"/>
        <v>0</v>
      </c>
      <c r="U101" s="308"/>
      <c r="V101" s="25"/>
      <c r="W101" s="21"/>
      <c r="X101" s="21"/>
      <c r="Y101" s="21"/>
      <c r="Z101" s="24"/>
      <c r="AB101" s="12"/>
      <c r="AC101" s="12"/>
    </row>
    <row r="102" spans="1:29" x14ac:dyDescent="0.3">
      <c r="A102" s="81"/>
      <c r="B102" s="25"/>
      <c r="C102" s="88"/>
      <c r="D102" s="301">
        <v>82</v>
      </c>
      <c r="E102" s="302"/>
      <c r="F102" s="302"/>
      <c r="G102" s="302"/>
      <c r="H102" s="314"/>
      <c r="I102" s="302"/>
      <c r="J102" s="302"/>
      <c r="K102" s="303"/>
      <c r="L102" s="303"/>
      <c r="M102" s="303"/>
      <c r="N102" s="304">
        <f t="shared" si="10"/>
        <v>0</v>
      </c>
      <c r="O102" s="305"/>
      <c r="P102" s="306">
        <f t="shared" si="6"/>
        <v>0</v>
      </c>
      <c r="Q102" s="306">
        <f t="shared" si="7"/>
        <v>0</v>
      </c>
      <c r="R102" s="325">
        <f t="shared" si="8"/>
        <v>0</v>
      </c>
      <c r="S102" s="307">
        <f t="shared" si="9"/>
        <v>0</v>
      </c>
      <c r="T102" s="307">
        <f t="shared" si="11"/>
        <v>0</v>
      </c>
      <c r="U102" s="308"/>
      <c r="V102" s="25"/>
      <c r="W102" s="21"/>
      <c r="X102" s="21"/>
      <c r="Y102" s="21"/>
      <c r="Z102" s="24"/>
      <c r="AB102" s="12"/>
      <c r="AC102" s="12"/>
    </row>
    <row r="103" spans="1:29" x14ac:dyDescent="0.3">
      <c r="A103" s="81"/>
      <c r="B103" s="25"/>
      <c r="C103" s="88"/>
      <c r="D103" s="301">
        <v>83</v>
      </c>
      <c r="E103" s="302"/>
      <c r="F103" s="302"/>
      <c r="G103" s="302"/>
      <c r="H103" s="314"/>
      <c r="I103" s="302"/>
      <c r="J103" s="302"/>
      <c r="K103" s="303"/>
      <c r="L103" s="303"/>
      <c r="M103" s="303"/>
      <c r="N103" s="304">
        <f t="shared" si="10"/>
        <v>0</v>
      </c>
      <c r="O103" s="305"/>
      <c r="P103" s="306">
        <f t="shared" si="6"/>
        <v>0</v>
      </c>
      <c r="Q103" s="306">
        <f t="shared" si="7"/>
        <v>0</v>
      </c>
      <c r="R103" s="325">
        <f t="shared" si="8"/>
        <v>0</v>
      </c>
      <c r="S103" s="307">
        <f t="shared" si="9"/>
        <v>0</v>
      </c>
      <c r="T103" s="307">
        <f t="shared" si="11"/>
        <v>0</v>
      </c>
      <c r="U103" s="308"/>
      <c r="V103" s="25"/>
      <c r="W103" s="21"/>
      <c r="X103" s="21"/>
      <c r="Y103" s="21"/>
      <c r="Z103" s="24"/>
      <c r="AB103" s="12"/>
      <c r="AC103" s="12"/>
    </row>
    <row r="104" spans="1:29" x14ac:dyDescent="0.3">
      <c r="A104" s="81"/>
      <c r="B104" s="25"/>
      <c r="C104" s="88"/>
      <c r="D104" s="301">
        <v>84</v>
      </c>
      <c r="E104" s="302"/>
      <c r="F104" s="302"/>
      <c r="G104" s="302"/>
      <c r="H104" s="314"/>
      <c r="I104" s="302"/>
      <c r="J104" s="302"/>
      <c r="K104" s="303"/>
      <c r="L104" s="303"/>
      <c r="M104" s="303"/>
      <c r="N104" s="304">
        <f t="shared" si="10"/>
        <v>0</v>
      </c>
      <c r="O104" s="305"/>
      <c r="P104" s="306">
        <f t="shared" si="6"/>
        <v>0</v>
      </c>
      <c r="Q104" s="306">
        <f t="shared" si="7"/>
        <v>0</v>
      </c>
      <c r="R104" s="325">
        <f t="shared" si="8"/>
        <v>0</v>
      </c>
      <c r="S104" s="307">
        <f t="shared" si="9"/>
        <v>0</v>
      </c>
      <c r="T104" s="307">
        <f t="shared" si="11"/>
        <v>0</v>
      </c>
      <c r="U104" s="308"/>
      <c r="V104" s="25"/>
      <c r="W104" s="21"/>
      <c r="X104" s="21"/>
      <c r="Y104" s="21"/>
      <c r="Z104" s="24"/>
      <c r="AB104" s="12"/>
      <c r="AC104" s="12"/>
    </row>
    <row r="105" spans="1:29" x14ac:dyDescent="0.3">
      <c r="A105" s="81"/>
      <c r="B105" s="25"/>
      <c r="C105" s="88"/>
      <c r="D105" s="301">
        <v>85</v>
      </c>
      <c r="E105" s="302"/>
      <c r="F105" s="302"/>
      <c r="G105" s="302"/>
      <c r="H105" s="314"/>
      <c r="I105" s="302"/>
      <c r="J105" s="302"/>
      <c r="K105" s="303"/>
      <c r="L105" s="303"/>
      <c r="M105" s="303"/>
      <c r="N105" s="304">
        <f t="shared" si="10"/>
        <v>0</v>
      </c>
      <c r="O105" s="305"/>
      <c r="P105" s="306">
        <f t="shared" si="6"/>
        <v>0</v>
      </c>
      <c r="Q105" s="306">
        <f t="shared" si="7"/>
        <v>0</v>
      </c>
      <c r="R105" s="325">
        <f t="shared" si="8"/>
        <v>0</v>
      </c>
      <c r="S105" s="307">
        <f t="shared" si="9"/>
        <v>0</v>
      </c>
      <c r="T105" s="307">
        <f t="shared" si="11"/>
        <v>0</v>
      </c>
      <c r="U105" s="308"/>
      <c r="V105" s="25"/>
      <c r="W105" s="21"/>
      <c r="X105" s="21"/>
      <c r="Y105" s="21"/>
      <c r="Z105" s="24"/>
      <c r="AB105" s="12"/>
      <c r="AC105" s="12"/>
    </row>
    <row r="106" spans="1:29" x14ac:dyDescent="0.3">
      <c r="A106" s="81"/>
      <c r="B106" s="25"/>
      <c r="C106" s="88"/>
      <c r="D106" s="301">
        <v>86</v>
      </c>
      <c r="E106" s="302"/>
      <c r="F106" s="302"/>
      <c r="G106" s="302"/>
      <c r="H106" s="314"/>
      <c r="I106" s="302"/>
      <c r="J106" s="302"/>
      <c r="K106" s="303"/>
      <c r="L106" s="303"/>
      <c r="M106" s="303"/>
      <c r="N106" s="304">
        <f t="shared" si="10"/>
        <v>0</v>
      </c>
      <c r="O106" s="305"/>
      <c r="P106" s="306">
        <f t="shared" si="6"/>
        <v>0</v>
      </c>
      <c r="Q106" s="306">
        <f t="shared" si="7"/>
        <v>0</v>
      </c>
      <c r="R106" s="325">
        <f t="shared" si="8"/>
        <v>0</v>
      </c>
      <c r="S106" s="307">
        <f t="shared" si="9"/>
        <v>0</v>
      </c>
      <c r="T106" s="307">
        <f t="shared" si="11"/>
        <v>0</v>
      </c>
      <c r="U106" s="308"/>
      <c r="V106" s="25"/>
      <c r="W106" s="21"/>
      <c r="X106" s="21"/>
      <c r="Y106" s="21"/>
      <c r="Z106" s="24"/>
      <c r="AB106" s="12"/>
      <c r="AC106" s="12"/>
    </row>
    <row r="107" spans="1:29" x14ac:dyDescent="0.3">
      <c r="A107" s="81"/>
      <c r="B107" s="25"/>
      <c r="C107" s="88"/>
      <c r="D107" s="301">
        <v>87</v>
      </c>
      <c r="E107" s="302"/>
      <c r="F107" s="302"/>
      <c r="G107" s="302"/>
      <c r="H107" s="314"/>
      <c r="I107" s="302"/>
      <c r="J107" s="302"/>
      <c r="K107" s="303"/>
      <c r="L107" s="303"/>
      <c r="M107" s="303"/>
      <c r="N107" s="304">
        <f t="shared" si="10"/>
        <v>0</v>
      </c>
      <c r="O107" s="305"/>
      <c r="P107" s="306">
        <f t="shared" si="6"/>
        <v>0</v>
      </c>
      <c r="Q107" s="306">
        <f t="shared" si="7"/>
        <v>0</v>
      </c>
      <c r="R107" s="325">
        <f t="shared" si="8"/>
        <v>0</v>
      </c>
      <c r="S107" s="307">
        <f t="shared" si="9"/>
        <v>0</v>
      </c>
      <c r="T107" s="307">
        <f t="shared" si="11"/>
        <v>0</v>
      </c>
      <c r="U107" s="308"/>
      <c r="V107" s="25"/>
      <c r="W107" s="21"/>
      <c r="X107" s="21"/>
      <c r="Y107" s="21"/>
      <c r="Z107" s="24"/>
      <c r="AB107" s="12"/>
      <c r="AC107" s="12"/>
    </row>
    <row r="108" spans="1:29" x14ac:dyDescent="0.3">
      <c r="A108" s="81"/>
      <c r="B108" s="25"/>
      <c r="C108" s="88"/>
      <c r="D108" s="301">
        <v>88</v>
      </c>
      <c r="E108" s="302"/>
      <c r="F108" s="302"/>
      <c r="G108" s="302"/>
      <c r="H108" s="314"/>
      <c r="I108" s="302"/>
      <c r="J108" s="302"/>
      <c r="K108" s="303"/>
      <c r="L108" s="303"/>
      <c r="M108" s="303"/>
      <c r="N108" s="304">
        <f t="shared" si="10"/>
        <v>0</v>
      </c>
      <c r="O108" s="305"/>
      <c r="P108" s="306">
        <f t="shared" si="6"/>
        <v>0</v>
      </c>
      <c r="Q108" s="306">
        <f t="shared" si="7"/>
        <v>0</v>
      </c>
      <c r="R108" s="325">
        <f t="shared" si="8"/>
        <v>0</v>
      </c>
      <c r="S108" s="307">
        <f t="shared" si="9"/>
        <v>0</v>
      </c>
      <c r="T108" s="307">
        <f t="shared" si="11"/>
        <v>0</v>
      </c>
      <c r="U108" s="308"/>
      <c r="V108" s="25"/>
      <c r="W108" s="21"/>
      <c r="X108" s="21"/>
      <c r="Y108" s="21"/>
      <c r="Z108" s="24"/>
      <c r="AB108" s="12"/>
      <c r="AC108" s="12"/>
    </row>
    <row r="109" spans="1:29" x14ac:dyDescent="0.3">
      <c r="A109" s="81"/>
      <c r="B109" s="25"/>
      <c r="C109" s="88"/>
      <c r="D109" s="301">
        <v>89</v>
      </c>
      <c r="E109" s="302"/>
      <c r="F109" s="302"/>
      <c r="G109" s="302"/>
      <c r="H109" s="314"/>
      <c r="I109" s="302"/>
      <c r="J109" s="302"/>
      <c r="K109" s="303"/>
      <c r="L109" s="303"/>
      <c r="M109" s="303"/>
      <c r="N109" s="304">
        <f t="shared" si="10"/>
        <v>0</v>
      </c>
      <c r="O109" s="305"/>
      <c r="P109" s="306">
        <f t="shared" si="6"/>
        <v>0</v>
      </c>
      <c r="Q109" s="306">
        <f t="shared" si="7"/>
        <v>0</v>
      </c>
      <c r="R109" s="325">
        <f t="shared" si="8"/>
        <v>0</v>
      </c>
      <c r="S109" s="307">
        <f t="shared" si="9"/>
        <v>0</v>
      </c>
      <c r="T109" s="307">
        <f t="shared" si="11"/>
        <v>0</v>
      </c>
      <c r="U109" s="308"/>
      <c r="V109" s="25"/>
      <c r="W109" s="21"/>
      <c r="X109" s="21"/>
      <c r="Y109" s="21"/>
      <c r="Z109" s="24"/>
      <c r="AB109" s="12"/>
      <c r="AC109" s="12"/>
    </row>
    <row r="110" spans="1:29" x14ac:dyDescent="0.3">
      <c r="A110" s="81"/>
      <c r="B110" s="25"/>
      <c r="C110" s="88"/>
      <c r="D110" s="301">
        <v>90</v>
      </c>
      <c r="E110" s="302"/>
      <c r="F110" s="302"/>
      <c r="G110" s="302"/>
      <c r="H110" s="314"/>
      <c r="I110" s="302"/>
      <c r="J110" s="302"/>
      <c r="K110" s="303"/>
      <c r="L110" s="303"/>
      <c r="M110" s="303"/>
      <c r="N110" s="304">
        <f t="shared" si="10"/>
        <v>0</v>
      </c>
      <c r="O110" s="305"/>
      <c r="P110" s="306">
        <f t="shared" si="6"/>
        <v>0</v>
      </c>
      <c r="Q110" s="306">
        <f t="shared" si="7"/>
        <v>0</v>
      </c>
      <c r="R110" s="325">
        <f t="shared" si="8"/>
        <v>0</v>
      </c>
      <c r="S110" s="307">
        <f t="shared" si="9"/>
        <v>0</v>
      </c>
      <c r="T110" s="307">
        <f t="shared" si="11"/>
        <v>0</v>
      </c>
      <c r="U110" s="308"/>
      <c r="V110" s="25"/>
      <c r="W110" s="21"/>
      <c r="X110" s="21"/>
      <c r="Y110" s="21"/>
      <c r="Z110" s="24"/>
      <c r="AB110" s="12"/>
      <c r="AC110" s="12"/>
    </row>
    <row r="111" spans="1:29" x14ac:dyDescent="0.3">
      <c r="A111" s="81"/>
      <c r="B111" s="25"/>
      <c r="C111" s="88"/>
      <c r="D111" s="301">
        <v>91</v>
      </c>
      <c r="E111" s="302"/>
      <c r="F111" s="302"/>
      <c r="G111" s="302"/>
      <c r="H111" s="314"/>
      <c r="I111" s="302"/>
      <c r="J111" s="302"/>
      <c r="K111" s="303"/>
      <c r="L111" s="303"/>
      <c r="M111" s="303"/>
      <c r="N111" s="304">
        <f t="shared" si="10"/>
        <v>0</v>
      </c>
      <c r="O111" s="305"/>
      <c r="P111" s="306">
        <f t="shared" si="6"/>
        <v>0</v>
      </c>
      <c r="Q111" s="306">
        <f t="shared" si="7"/>
        <v>0</v>
      </c>
      <c r="R111" s="325">
        <f t="shared" si="8"/>
        <v>0</v>
      </c>
      <c r="S111" s="307">
        <f t="shared" si="9"/>
        <v>0</v>
      </c>
      <c r="T111" s="307">
        <f t="shared" si="11"/>
        <v>0</v>
      </c>
      <c r="U111" s="308"/>
      <c r="V111" s="25"/>
      <c r="W111" s="21"/>
      <c r="X111" s="21"/>
      <c r="Y111" s="21"/>
      <c r="Z111" s="24"/>
      <c r="AB111" s="12"/>
      <c r="AC111" s="12"/>
    </row>
    <row r="112" spans="1:29" x14ac:dyDescent="0.3">
      <c r="A112" s="81"/>
      <c r="B112" s="25"/>
      <c r="C112" s="88"/>
      <c r="D112" s="301">
        <v>92</v>
      </c>
      <c r="E112" s="302"/>
      <c r="F112" s="302"/>
      <c r="G112" s="302"/>
      <c r="H112" s="314"/>
      <c r="I112" s="302"/>
      <c r="J112" s="302"/>
      <c r="K112" s="303"/>
      <c r="L112" s="303"/>
      <c r="M112" s="303"/>
      <c r="N112" s="304">
        <f t="shared" si="10"/>
        <v>0</v>
      </c>
      <c r="O112" s="305"/>
      <c r="P112" s="306">
        <f t="shared" si="6"/>
        <v>0</v>
      </c>
      <c r="Q112" s="306">
        <f t="shared" si="7"/>
        <v>0</v>
      </c>
      <c r="R112" s="325">
        <f t="shared" si="8"/>
        <v>0</v>
      </c>
      <c r="S112" s="307">
        <f t="shared" si="9"/>
        <v>0</v>
      </c>
      <c r="T112" s="307">
        <f t="shared" si="11"/>
        <v>0</v>
      </c>
      <c r="U112" s="308"/>
      <c r="V112" s="25"/>
      <c r="W112" s="21"/>
      <c r="X112" s="21"/>
      <c r="Y112" s="21"/>
      <c r="Z112" s="24"/>
      <c r="AB112" s="12"/>
      <c r="AC112" s="12"/>
    </row>
    <row r="113" spans="1:29" x14ac:dyDescent="0.3">
      <c r="A113" s="81"/>
      <c r="B113" s="25"/>
      <c r="C113" s="88"/>
      <c r="D113" s="301">
        <v>93</v>
      </c>
      <c r="E113" s="302"/>
      <c r="F113" s="302"/>
      <c r="G113" s="302"/>
      <c r="H113" s="314"/>
      <c r="I113" s="302"/>
      <c r="J113" s="302"/>
      <c r="K113" s="303"/>
      <c r="L113" s="303"/>
      <c r="M113" s="303"/>
      <c r="N113" s="304">
        <f t="shared" si="10"/>
        <v>0</v>
      </c>
      <c r="O113" s="305"/>
      <c r="P113" s="306">
        <f t="shared" si="6"/>
        <v>0</v>
      </c>
      <c r="Q113" s="306">
        <f t="shared" si="7"/>
        <v>0</v>
      </c>
      <c r="R113" s="325">
        <f t="shared" si="8"/>
        <v>0</v>
      </c>
      <c r="S113" s="307">
        <f t="shared" si="9"/>
        <v>0</v>
      </c>
      <c r="T113" s="307">
        <f t="shared" si="11"/>
        <v>0</v>
      </c>
      <c r="U113" s="308"/>
      <c r="V113" s="25"/>
      <c r="W113" s="21"/>
      <c r="X113" s="21"/>
      <c r="Y113" s="21"/>
      <c r="Z113" s="24"/>
      <c r="AB113" s="12"/>
      <c r="AC113" s="12"/>
    </row>
    <row r="114" spans="1:29" x14ac:dyDescent="0.3">
      <c r="A114" s="81"/>
      <c r="B114" s="25"/>
      <c r="C114" s="88"/>
      <c r="D114" s="301">
        <v>94</v>
      </c>
      <c r="E114" s="302"/>
      <c r="F114" s="302"/>
      <c r="G114" s="302"/>
      <c r="H114" s="314"/>
      <c r="I114" s="302"/>
      <c r="J114" s="302"/>
      <c r="K114" s="303"/>
      <c r="L114" s="303"/>
      <c r="M114" s="303"/>
      <c r="N114" s="304">
        <f t="shared" si="10"/>
        <v>0</v>
      </c>
      <c r="O114" s="305"/>
      <c r="P114" s="306">
        <f t="shared" si="6"/>
        <v>0</v>
      </c>
      <c r="Q114" s="306">
        <f t="shared" si="7"/>
        <v>0</v>
      </c>
      <c r="R114" s="325">
        <f t="shared" si="8"/>
        <v>0</v>
      </c>
      <c r="S114" s="307">
        <f t="shared" si="9"/>
        <v>0</v>
      </c>
      <c r="T114" s="307">
        <f t="shared" si="11"/>
        <v>0</v>
      </c>
      <c r="U114" s="308"/>
      <c r="V114" s="25"/>
      <c r="W114" s="21"/>
      <c r="X114" s="21"/>
      <c r="Y114" s="21"/>
      <c r="Z114" s="24"/>
      <c r="AB114" s="12"/>
      <c r="AC114" s="12"/>
    </row>
    <row r="115" spans="1:29" x14ac:dyDescent="0.3">
      <c r="A115" s="81"/>
      <c r="B115" s="25"/>
      <c r="C115" s="88"/>
      <c r="D115" s="301">
        <v>95</v>
      </c>
      <c r="E115" s="302"/>
      <c r="F115" s="302"/>
      <c r="G115" s="302"/>
      <c r="H115" s="314"/>
      <c r="I115" s="302"/>
      <c r="J115" s="302"/>
      <c r="K115" s="303"/>
      <c r="L115" s="303"/>
      <c r="M115" s="303"/>
      <c r="N115" s="304">
        <f t="shared" si="10"/>
        <v>0</v>
      </c>
      <c r="O115" s="305"/>
      <c r="P115" s="306">
        <f t="shared" si="6"/>
        <v>0</v>
      </c>
      <c r="Q115" s="306">
        <f t="shared" si="7"/>
        <v>0</v>
      </c>
      <c r="R115" s="325">
        <f t="shared" si="8"/>
        <v>0</v>
      </c>
      <c r="S115" s="307">
        <f t="shared" si="9"/>
        <v>0</v>
      </c>
      <c r="T115" s="307">
        <f t="shared" si="11"/>
        <v>0</v>
      </c>
      <c r="U115" s="308"/>
      <c r="V115" s="25"/>
      <c r="W115" s="21"/>
      <c r="X115" s="21"/>
      <c r="Y115" s="21"/>
      <c r="Z115" s="24"/>
      <c r="AB115" s="12"/>
      <c r="AC115" s="12"/>
    </row>
    <row r="116" spans="1:29" x14ac:dyDescent="0.3">
      <c r="A116" s="81"/>
      <c r="B116" s="25"/>
      <c r="C116" s="88"/>
      <c r="D116" s="301">
        <v>96</v>
      </c>
      <c r="E116" s="302"/>
      <c r="F116" s="302"/>
      <c r="G116" s="302"/>
      <c r="H116" s="314"/>
      <c r="I116" s="302"/>
      <c r="J116" s="302"/>
      <c r="K116" s="303"/>
      <c r="L116" s="303"/>
      <c r="M116" s="303"/>
      <c r="N116" s="304">
        <f t="shared" si="10"/>
        <v>0</v>
      </c>
      <c r="O116" s="305"/>
      <c r="P116" s="306">
        <f t="shared" si="6"/>
        <v>0</v>
      </c>
      <c r="Q116" s="306">
        <f t="shared" si="7"/>
        <v>0</v>
      </c>
      <c r="R116" s="325">
        <f t="shared" si="8"/>
        <v>0</v>
      </c>
      <c r="S116" s="307">
        <f t="shared" si="9"/>
        <v>0</v>
      </c>
      <c r="T116" s="307">
        <f t="shared" si="11"/>
        <v>0</v>
      </c>
      <c r="U116" s="308"/>
      <c r="V116" s="25"/>
      <c r="W116" s="21"/>
      <c r="X116" s="21"/>
      <c r="Y116" s="21"/>
      <c r="Z116" s="24"/>
      <c r="AB116" s="12"/>
      <c r="AC116" s="12"/>
    </row>
    <row r="117" spans="1:29" x14ac:dyDescent="0.3">
      <c r="A117" s="81"/>
      <c r="B117" s="25"/>
      <c r="C117" s="88"/>
      <c r="D117" s="301">
        <v>97</v>
      </c>
      <c r="E117" s="302"/>
      <c r="F117" s="302"/>
      <c r="G117" s="302"/>
      <c r="H117" s="314"/>
      <c r="I117" s="302"/>
      <c r="J117" s="302"/>
      <c r="K117" s="303"/>
      <c r="L117" s="303"/>
      <c r="M117" s="303"/>
      <c r="N117" s="304">
        <f t="shared" si="10"/>
        <v>0</v>
      </c>
      <c r="O117" s="305"/>
      <c r="P117" s="306">
        <f t="shared" si="6"/>
        <v>0</v>
      </c>
      <c r="Q117" s="306">
        <f t="shared" si="7"/>
        <v>0</v>
      </c>
      <c r="R117" s="325">
        <f t="shared" si="8"/>
        <v>0</v>
      </c>
      <c r="S117" s="307">
        <f t="shared" si="9"/>
        <v>0</v>
      </c>
      <c r="T117" s="307">
        <f t="shared" si="11"/>
        <v>0</v>
      </c>
      <c r="U117" s="308"/>
      <c r="V117" s="25"/>
      <c r="W117" s="21"/>
      <c r="X117" s="21"/>
      <c r="Y117" s="21"/>
      <c r="Z117" s="24"/>
      <c r="AB117" s="12"/>
      <c r="AC117" s="12"/>
    </row>
    <row r="118" spans="1:29" x14ac:dyDescent="0.3">
      <c r="A118" s="81"/>
      <c r="B118" s="25"/>
      <c r="C118" s="88"/>
      <c r="D118" s="301">
        <v>98</v>
      </c>
      <c r="E118" s="302"/>
      <c r="F118" s="302"/>
      <c r="G118" s="302"/>
      <c r="H118" s="314"/>
      <c r="I118" s="302"/>
      <c r="J118" s="302"/>
      <c r="K118" s="303"/>
      <c r="L118" s="303"/>
      <c r="M118" s="303"/>
      <c r="N118" s="304">
        <f t="shared" si="10"/>
        <v>0</v>
      </c>
      <c r="O118" s="305"/>
      <c r="P118" s="306">
        <f t="shared" si="6"/>
        <v>0</v>
      </c>
      <c r="Q118" s="306">
        <f t="shared" si="7"/>
        <v>0</v>
      </c>
      <c r="R118" s="325">
        <f t="shared" si="8"/>
        <v>0</v>
      </c>
      <c r="S118" s="307">
        <f t="shared" si="9"/>
        <v>0</v>
      </c>
      <c r="T118" s="307">
        <f t="shared" si="11"/>
        <v>0</v>
      </c>
      <c r="U118" s="308"/>
      <c r="V118" s="25"/>
      <c r="W118" s="21"/>
      <c r="X118" s="21"/>
      <c r="Y118" s="21"/>
      <c r="Z118" s="24"/>
      <c r="AB118" s="12"/>
      <c r="AC118" s="12"/>
    </row>
    <row r="119" spans="1:29" x14ac:dyDescent="0.3">
      <c r="A119" s="81"/>
      <c r="B119" s="25"/>
      <c r="C119" s="88"/>
      <c r="D119" s="301">
        <v>99</v>
      </c>
      <c r="E119" s="302"/>
      <c r="F119" s="302"/>
      <c r="G119" s="302"/>
      <c r="H119" s="314"/>
      <c r="I119" s="302"/>
      <c r="J119" s="302"/>
      <c r="K119" s="303"/>
      <c r="L119" s="303"/>
      <c r="M119" s="303"/>
      <c r="N119" s="304">
        <f t="shared" si="10"/>
        <v>0</v>
      </c>
      <c r="O119" s="305"/>
      <c r="P119" s="306">
        <f t="shared" si="6"/>
        <v>0</v>
      </c>
      <c r="Q119" s="306">
        <f t="shared" si="7"/>
        <v>0</v>
      </c>
      <c r="R119" s="325">
        <f t="shared" si="8"/>
        <v>0</v>
      </c>
      <c r="S119" s="307">
        <f t="shared" si="9"/>
        <v>0</v>
      </c>
      <c r="T119" s="307">
        <f t="shared" si="11"/>
        <v>0</v>
      </c>
      <c r="U119" s="308"/>
      <c r="V119" s="25"/>
      <c r="W119" s="21"/>
      <c r="X119" s="21"/>
      <c r="Y119" s="21"/>
      <c r="Z119" s="24"/>
      <c r="AB119" s="12"/>
      <c r="AC119" s="12"/>
    </row>
    <row r="120" spans="1:29" x14ac:dyDescent="0.3">
      <c r="A120" s="81"/>
      <c r="B120" s="25"/>
      <c r="C120" s="88"/>
      <c r="D120" s="301">
        <v>100</v>
      </c>
      <c r="E120" s="302"/>
      <c r="F120" s="302"/>
      <c r="G120" s="302"/>
      <c r="H120" s="314"/>
      <c r="I120" s="302"/>
      <c r="J120" s="302"/>
      <c r="K120" s="303"/>
      <c r="L120" s="303"/>
      <c r="M120" s="303"/>
      <c r="N120" s="304">
        <f t="shared" si="10"/>
        <v>0</v>
      </c>
      <c r="O120" s="305"/>
      <c r="P120" s="306">
        <f t="shared" si="6"/>
        <v>0</v>
      </c>
      <c r="Q120" s="306">
        <f t="shared" si="7"/>
        <v>0</v>
      </c>
      <c r="R120" s="325">
        <f t="shared" si="8"/>
        <v>0</v>
      </c>
      <c r="S120" s="307">
        <f t="shared" si="9"/>
        <v>0</v>
      </c>
      <c r="T120" s="307">
        <f t="shared" si="11"/>
        <v>0</v>
      </c>
      <c r="U120" s="308"/>
      <c r="V120" s="25"/>
      <c r="W120" s="21"/>
      <c r="X120" s="21"/>
      <c r="Y120" s="21"/>
      <c r="Z120" s="24"/>
      <c r="AB120" s="12"/>
      <c r="AC120" s="12"/>
    </row>
    <row r="121" spans="1:29" x14ac:dyDescent="0.3">
      <c r="A121" s="81"/>
      <c r="B121" s="25"/>
      <c r="C121" s="88"/>
      <c r="D121" s="301">
        <v>101</v>
      </c>
      <c r="E121" s="302"/>
      <c r="F121" s="302"/>
      <c r="G121" s="302"/>
      <c r="H121" s="314"/>
      <c r="I121" s="302"/>
      <c r="J121" s="302"/>
      <c r="K121" s="303"/>
      <c r="L121" s="303"/>
      <c r="M121" s="303"/>
      <c r="N121" s="304">
        <f t="shared" si="10"/>
        <v>0</v>
      </c>
      <c r="O121" s="305"/>
      <c r="P121" s="306">
        <f t="shared" si="6"/>
        <v>0</v>
      </c>
      <c r="Q121" s="306">
        <f t="shared" si="7"/>
        <v>0</v>
      </c>
      <c r="R121" s="325">
        <f t="shared" si="8"/>
        <v>0</v>
      </c>
      <c r="S121" s="307">
        <f t="shared" si="9"/>
        <v>0</v>
      </c>
      <c r="T121" s="307">
        <f t="shared" si="11"/>
        <v>0</v>
      </c>
      <c r="U121" s="308"/>
      <c r="V121" s="25"/>
      <c r="W121" s="21"/>
      <c r="X121" s="21"/>
      <c r="Y121" s="21"/>
      <c r="Z121" s="24"/>
      <c r="AB121" s="12"/>
      <c r="AC121" s="12"/>
    </row>
    <row r="122" spans="1:29" x14ac:dyDescent="0.3">
      <c r="A122" s="81"/>
      <c r="B122" s="25"/>
      <c r="C122" s="88"/>
      <c r="D122" s="301">
        <v>102</v>
      </c>
      <c r="E122" s="302"/>
      <c r="F122" s="302"/>
      <c r="G122" s="302"/>
      <c r="H122" s="314"/>
      <c r="I122" s="302"/>
      <c r="J122" s="302"/>
      <c r="K122" s="303"/>
      <c r="L122" s="303"/>
      <c r="M122" s="303"/>
      <c r="N122" s="304">
        <f t="shared" si="10"/>
        <v>0</v>
      </c>
      <c r="O122" s="305"/>
      <c r="P122" s="306">
        <f t="shared" si="6"/>
        <v>0</v>
      </c>
      <c r="Q122" s="306">
        <f t="shared" si="7"/>
        <v>0</v>
      </c>
      <c r="R122" s="325">
        <f t="shared" si="8"/>
        <v>0</v>
      </c>
      <c r="S122" s="307">
        <f t="shared" si="9"/>
        <v>0</v>
      </c>
      <c r="T122" s="307">
        <f t="shared" si="11"/>
        <v>0</v>
      </c>
      <c r="U122" s="308"/>
      <c r="V122" s="25"/>
      <c r="W122" s="21"/>
      <c r="X122" s="21"/>
      <c r="Y122" s="21"/>
      <c r="Z122" s="24"/>
      <c r="AB122" s="12"/>
      <c r="AC122" s="12"/>
    </row>
    <row r="123" spans="1:29" x14ac:dyDescent="0.3">
      <c r="A123" s="81"/>
      <c r="B123" s="25"/>
      <c r="C123" s="88"/>
      <c r="D123" s="301">
        <v>103</v>
      </c>
      <c r="E123" s="302"/>
      <c r="F123" s="302"/>
      <c r="G123" s="302"/>
      <c r="H123" s="314"/>
      <c r="I123" s="302"/>
      <c r="J123" s="302"/>
      <c r="K123" s="303"/>
      <c r="L123" s="303"/>
      <c r="M123" s="303"/>
      <c r="N123" s="304">
        <f t="shared" si="10"/>
        <v>0</v>
      </c>
      <c r="O123" s="305"/>
      <c r="P123" s="306">
        <f t="shared" si="6"/>
        <v>0</v>
      </c>
      <c r="Q123" s="306">
        <f t="shared" si="7"/>
        <v>0</v>
      </c>
      <c r="R123" s="325">
        <f t="shared" si="8"/>
        <v>0</v>
      </c>
      <c r="S123" s="307">
        <f t="shared" si="9"/>
        <v>0</v>
      </c>
      <c r="T123" s="307">
        <f t="shared" si="11"/>
        <v>0</v>
      </c>
      <c r="U123" s="308"/>
      <c r="V123" s="25"/>
      <c r="W123" s="21"/>
      <c r="X123" s="21"/>
      <c r="Y123" s="21"/>
      <c r="Z123" s="24"/>
      <c r="AB123" s="12"/>
      <c r="AC123" s="12"/>
    </row>
    <row r="124" spans="1:29" x14ac:dyDescent="0.3">
      <c r="A124" s="81"/>
      <c r="B124" s="25"/>
      <c r="C124" s="88"/>
      <c r="D124" s="301">
        <v>104</v>
      </c>
      <c r="E124" s="302"/>
      <c r="F124" s="302"/>
      <c r="G124" s="302"/>
      <c r="H124" s="314"/>
      <c r="I124" s="302"/>
      <c r="J124" s="302"/>
      <c r="K124" s="303"/>
      <c r="L124" s="303"/>
      <c r="M124" s="303"/>
      <c r="N124" s="304">
        <f t="shared" si="10"/>
        <v>0</v>
      </c>
      <c r="O124" s="305"/>
      <c r="P124" s="306">
        <f t="shared" si="6"/>
        <v>0</v>
      </c>
      <c r="Q124" s="306">
        <f t="shared" si="7"/>
        <v>0</v>
      </c>
      <c r="R124" s="325">
        <f t="shared" si="8"/>
        <v>0</v>
      </c>
      <c r="S124" s="307">
        <f t="shared" si="9"/>
        <v>0</v>
      </c>
      <c r="T124" s="307">
        <f t="shared" si="11"/>
        <v>0</v>
      </c>
      <c r="U124" s="308"/>
      <c r="V124" s="25"/>
      <c r="W124" s="21"/>
      <c r="X124" s="21"/>
      <c r="Y124" s="21"/>
      <c r="Z124" s="24"/>
      <c r="AB124" s="12"/>
      <c r="AC124" s="12"/>
    </row>
    <row r="125" spans="1:29" x14ac:dyDescent="0.3">
      <c r="A125" s="81"/>
      <c r="B125" s="25"/>
      <c r="C125" s="88"/>
      <c r="D125" s="301">
        <v>105</v>
      </c>
      <c r="E125" s="302"/>
      <c r="F125" s="302"/>
      <c r="G125" s="302"/>
      <c r="H125" s="314"/>
      <c r="I125" s="302"/>
      <c r="J125" s="302"/>
      <c r="K125" s="303"/>
      <c r="L125" s="303"/>
      <c r="M125" s="303"/>
      <c r="N125" s="304">
        <f t="shared" si="10"/>
        <v>0</v>
      </c>
      <c r="O125" s="305"/>
      <c r="P125" s="306">
        <f t="shared" si="6"/>
        <v>0</v>
      </c>
      <c r="Q125" s="306">
        <f t="shared" si="7"/>
        <v>0</v>
      </c>
      <c r="R125" s="325">
        <f t="shared" si="8"/>
        <v>0</v>
      </c>
      <c r="S125" s="307">
        <f t="shared" si="9"/>
        <v>0</v>
      </c>
      <c r="T125" s="307">
        <f t="shared" si="11"/>
        <v>0</v>
      </c>
      <c r="U125" s="308"/>
      <c r="V125" s="25"/>
      <c r="W125" s="21"/>
      <c r="X125" s="21"/>
      <c r="Y125" s="21"/>
      <c r="Z125" s="24"/>
      <c r="AB125" s="12"/>
      <c r="AC125" s="12"/>
    </row>
    <row r="126" spans="1:29" x14ac:dyDescent="0.3">
      <c r="A126" s="81"/>
      <c r="B126" s="25"/>
      <c r="C126" s="88"/>
      <c r="D126" s="301">
        <v>106</v>
      </c>
      <c r="E126" s="302"/>
      <c r="F126" s="302"/>
      <c r="G126" s="302"/>
      <c r="H126" s="314"/>
      <c r="I126" s="302"/>
      <c r="J126" s="302"/>
      <c r="K126" s="303"/>
      <c r="L126" s="303"/>
      <c r="M126" s="303"/>
      <c r="N126" s="304">
        <f t="shared" si="10"/>
        <v>0</v>
      </c>
      <c r="O126" s="305"/>
      <c r="P126" s="306">
        <f t="shared" si="6"/>
        <v>0</v>
      </c>
      <c r="Q126" s="306">
        <f t="shared" si="7"/>
        <v>0</v>
      </c>
      <c r="R126" s="325">
        <f t="shared" si="8"/>
        <v>0</v>
      </c>
      <c r="S126" s="307">
        <f t="shared" si="9"/>
        <v>0</v>
      </c>
      <c r="T126" s="307">
        <f t="shared" si="11"/>
        <v>0</v>
      </c>
      <c r="U126" s="308"/>
      <c r="V126" s="25"/>
      <c r="W126" s="21"/>
      <c r="X126" s="21"/>
      <c r="Y126" s="21"/>
      <c r="Z126" s="24"/>
      <c r="AB126" s="12"/>
      <c r="AC126" s="12"/>
    </row>
    <row r="127" spans="1:29" x14ac:dyDescent="0.3">
      <c r="A127" s="81"/>
      <c r="B127" s="25"/>
      <c r="C127" s="88"/>
      <c r="D127" s="301">
        <v>107</v>
      </c>
      <c r="E127" s="302"/>
      <c r="F127" s="302"/>
      <c r="G127" s="302"/>
      <c r="H127" s="314"/>
      <c r="I127" s="302"/>
      <c r="J127" s="302"/>
      <c r="K127" s="303"/>
      <c r="L127" s="303"/>
      <c r="M127" s="303"/>
      <c r="N127" s="304">
        <f t="shared" si="10"/>
        <v>0</v>
      </c>
      <c r="O127" s="305"/>
      <c r="P127" s="306">
        <f t="shared" si="6"/>
        <v>0</v>
      </c>
      <c r="Q127" s="306">
        <f t="shared" si="7"/>
        <v>0</v>
      </c>
      <c r="R127" s="325">
        <f t="shared" si="8"/>
        <v>0</v>
      </c>
      <c r="S127" s="307">
        <f t="shared" si="9"/>
        <v>0</v>
      </c>
      <c r="T127" s="307">
        <f t="shared" si="11"/>
        <v>0</v>
      </c>
      <c r="U127" s="308"/>
      <c r="V127" s="25"/>
      <c r="W127" s="21"/>
      <c r="X127" s="21"/>
      <c r="Y127" s="21"/>
      <c r="Z127" s="24"/>
      <c r="AB127" s="12"/>
      <c r="AC127" s="12"/>
    </row>
    <row r="128" spans="1:29" x14ac:dyDescent="0.3">
      <c r="A128" s="81"/>
      <c r="B128" s="25"/>
      <c r="C128" s="88"/>
      <c r="D128" s="301">
        <v>108</v>
      </c>
      <c r="E128" s="302"/>
      <c r="F128" s="302"/>
      <c r="G128" s="302"/>
      <c r="H128" s="314"/>
      <c r="I128" s="302"/>
      <c r="J128" s="302"/>
      <c r="K128" s="303"/>
      <c r="L128" s="303"/>
      <c r="M128" s="303"/>
      <c r="N128" s="304">
        <f t="shared" si="10"/>
        <v>0</v>
      </c>
      <c r="O128" s="305"/>
      <c r="P128" s="306">
        <f t="shared" si="6"/>
        <v>0</v>
      </c>
      <c r="Q128" s="306">
        <f t="shared" si="7"/>
        <v>0</v>
      </c>
      <c r="R128" s="325">
        <f t="shared" si="8"/>
        <v>0</v>
      </c>
      <c r="S128" s="307">
        <f t="shared" si="9"/>
        <v>0</v>
      </c>
      <c r="T128" s="307">
        <f t="shared" si="11"/>
        <v>0</v>
      </c>
      <c r="U128" s="308"/>
      <c r="V128" s="25"/>
      <c r="W128" s="21"/>
      <c r="X128" s="21"/>
      <c r="Y128" s="21"/>
      <c r="Z128" s="24"/>
      <c r="AB128" s="12"/>
      <c r="AC128" s="12"/>
    </row>
    <row r="129" spans="1:29" x14ac:dyDescent="0.3">
      <c r="A129" s="81"/>
      <c r="B129" s="25"/>
      <c r="C129" s="88"/>
      <c r="D129" s="301">
        <v>109</v>
      </c>
      <c r="E129" s="302"/>
      <c r="F129" s="302"/>
      <c r="G129" s="302"/>
      <c r="H129" s="314"/>
      <c r="I129" s="302"/>
      <c r="J129" s="302"/>
      <c r="K129" s="303"/>
      <c r="L129" s="303"/>
      <c r="M129" s="303"/>
      <c r="N129" s="304">
        <f t="shared" si="10"/>
        <v>0</v>
      </c>
      <c r="O129" s="305"/>
      <c r="P129" s="306">
        <f t="shared" si="6"/>
        <v>0</v>
      </c>
      <c r="Q129" s="306">
        <f t="shared" si="7"/>
        <v>0</v>
      </c>
      <c r="R129" s="325">
        <f t="shared" si="8"/>
        <v>0</v>
      </c>
      <c r="S129" s="307">
        <f t="shared" si="9"/>
        <v>0</v>
      </c>
      <c r="T129" s="307">
        <f t="shared" si="11"/>
        <v>0</v>
      </c>
      <c r="U129" s="308"/>
      <c r="V129" s="25"/>
      <c r="W129" s="21"/>
      <c r="X129" s="21"/>
      <c r="Y129" s="21"/>
      <c r="Z129" s="24"/>
      <c r="AB129" s="12"/>
      <c r="AC129" s="12"/>
    </row>
    <row r="130" spans="1:29" x14ac:dyDescent="0.3">
      <c r="A130" s="81"/>
      <c r="B130" s="25"/>
      <c r="C130" s="88"/>
      <c r="D130" s="301">
        <v>110</v>
      </c>
      <c r="E130" s="302"/>
      <c r="F130" s="302"/>
      <c r="G130" s="302"/>
      <c r="H130" s="314"/>
      <c r="I130" s="302"/>
      <c r="J130" s="302"/>
      <c r="K130" s="303"/>
      <c r="L130" s="303"/>
      <c r="M130" s="303"/>
      <c r="N130" s="304">
        <f t="shared" si="10"/>
        <v>0</v>
      </c>
      <c r="O130" s="305"/>
      <c r="P130" s="306">
        <f t="shared" si="6"/>
        <v>0</v>
      </c>
      <c r="Q130" s="306">
        <f t="shared" si="7"/>
        <v>0</v>
      </c>
      <c r="R130" s="325">
        <f t="shared" si="8"/>
        <v>0</v>
      </c>
      <c r="S130" s="307">
        <f t="shared" si="9"/>
        <v>0</v>
      </c>
      <c r="T130" s="307">
        <f t="shared" si="11"/>
        <v>0</v>
      </c>
      <c r="U130" s="308"/>
      <c r="V130" s="25"/>
      <c r="W130" s="21"/>
      <c r="X130" s="21"/>
      <c r="Y130" s="21"/>
      <c r="Z130" s="24"/>
      <c r="AB130" s="12"/>
      <c r="AC130" s="12"/>
    </row>
    <row r="131" spans="1:29" x14ac:dyDescent="0.3">
      <c r="A131" s="81"/>
      <c r="B131" s="25"/>
      <c r="C131" s="88"/>
      <c r="D131" s="301">
        <v>111</v>
      </c>
      <c r="E131" s="302"/>
      <c r="F131" s="302"/>
      <c r="G131" s="302"/>
      <c r="H131" s="314"/>
      <c r="I131" s="302"/>
      <c r="J131" s="302"/>
      <c r="K131" s="303"/>
      <c r="L131" s="303"/>
      <c r="M131" s="303"/>
      <c r="N131" s="304">
        <f t="shared" si="10"/>
        <v>0</v>
      </c>
      <c r="O131" s="305"/>
      <c r="P131" s="306">
        <f t="shared" si="6"/>
        <v>0</v>
      </c>
      <c r="Q131" s="306">
        <f t="shared" si="7"/>
        <v>0</v>
      </c>
      <c r="R131" s="325">
        <f t="shared" si="8"/>
        <v>0</v>
      </c>
      <c r="S131" s="307">
        <f t="shared" si="9"/>
        <v>0</v>
      </c>
      <c r="T131" s="307">
        <f t="shared" si="11"/>
        <v>0</v>
      </c>
      <c r="U131" s="308"/>
      <c r="V131" s="25"/>
      <c r="W131" s="21"/>
      <c r="X131" s="21"/>
      <c r="Y131" s="21"/>
      <c r="Z131" s="24"/>
      <c r="AB131" s="12"/>
      <c r="AC131" s="12"/>
    </row>
    <row r="132" spans="1:29" x14ac:dyDescent="0.3">
      <c r="A132" s="81"/>
      <c r="B132" s="25"/>
      <c r="C132" s="88"/>
      <c r="D132" s="301">
        <v>112</v>
      </c>
      <c r="E132" s="302"/>
      <c r="F132" s="302"/>
      <c r="G132" s="302"/>
      <c r="H132" s="314"/>
      <c r="I132" s="302"/>
      <c r="J132" s="302"/>
      <c r="K132" s="303"/>
      <c r="L132" s="303"/>
      <c r="M132" s="303"/>
      <c r="N132" s="304">
        <f t="shared" si="10"/>
        <v>0</v>
      </c>
      <c r="O132" s="305"/>
      <c r="P132" s="306">
        <f t="shared" si="6"/>
        <v>0</v>
      </c>
      <c r="Q132" s="306">
        <f t="shared" si="7"/>
        <v>0</v>
      </c>
      <c r="R132" s="325">
        <f t="shared" si="8"/>
        <v>0</v>
      </c>
      <c r="S132" s="307">
        <f t="shared" si="9"/>
        <v>0</v>
      </c>
      <c r="T132" s="307">
        <f t="shared" si="11"/>
        <v>0</v>
      </c>
      <c r="U132" s="308"/>
      <c r="V132" s="25"/>
      <c r="W132" s="21"/>
      <c r="X132" s="21"/>
      <c r="Y132" s="21"/>
      <c r="Z132" s="24"/>
      <c r="AB132" s="12"/>
      <c r="AC132" s="12"/>
    </row>
    <row r="133" spans="1:29" x14ac:dyDescent="0.3">
      <c r="A133" s="81"/>
      <c r="B133" s="25"/>
      <c r="C133" s="88"/>
      <c r="D133" s="301">
        <v>113</v>
      </c>
      <c r="E133" s="302"/>
      <c r="F133" s="302"/>
      <c r="G133" s="302"/>
      <c r="H133" s="314"/>
      <c r="I133" s="302"/>
      <c r="J133" s="302"/>
      <c r="K133" s="303"/>
      <c r="L133" s="303"/>
      <c r="M133" s="303"/>
      <c r="N133" s="304">
        <f t="shared" si="10"/>
        <v>0</v>
      </c>
      <c r="O133" s="305"/>
      <c r="P133" s="306">
        <f t="shared" si="6"/>
        <v>0</v>
      </c>
      <c r="Q133" s="306">
        <f t="shared" si="7"/>
        <v>0</v>
      </c>
      <c r="R133" s="325">
        <f t="shared" si="8"/>
        <v>0</v>
      </c>
      <c r="S133" s="307">
        <f t="shared" si="9"/>
        <v>0</v>
      </c>
      <c r="T133" s="307">
        <f t="shared" si="11"/>
        <v>0</v>
      </c>
      <c r="U133" s="308"/>
      <c r="V133" s="25"/>
      <c r="W133" s="21"/>
      <c r="X133" s="21"/>
      <c r="Y133" s="21"/>
      <c r="Z133" s="24"/>
      <c r="AB133" s="12"/>
      <c r="AC133" s="12"/>
    </row>
    <row r="134" spans="1:29" x14ac:dyDescent="0.3">
      <c r="A134" s="81"/>
      <c r="B134" s="25"/>
      <c r="C134" s="88"/>
      <c r="D134" s="301">
        <v>114</v>
      </c>
      <c r="E134" s="302"/>
      <c r="F134" s="302"/>
      <c r="G134" s="302"/>
      <c r="H134" s="314"/>
      <c r="I134" s="302"/>
      <c r="J134" s="302"/>
      <c r="K134" s="303"/>
      <c r="L134" s="303"/>
      <c r="M134" s="303"/>
      <c r="N134" s="304">
        <f t="shared" si="10"/>
        <v>0</v>
      </c>
      <c r="O134" s="305"/>
      <c r="P134" s="306">
        <f t="shared" si="6"/>
        <v>0</v>
      </c>
      <c r="Q134" s="306">
        <f t="shared" si="7"/>
        <v>0</v>
      </c>
      <c r="R134" s="325">
        <f t="shared" si="8"/>
        <v>0</v>
      </c>
      <c r="S134" s="307">
        <f t="shared" si="9"/>
        <v>0</v>
      </c>
      <c r="T134" s="307">
        <f t="shared" si="11"/>
        <v>0</v>
      </c>
      <c r="U134" s="308"/>
      <c r="V134" s="25"/>
      <c r="W134" s="21"/>
      <c r="X134" s="21"/>
      <c r="Y134" s="21"/>
      <c r="Z134" s="24"/>
      <c r="AB134" s="12"/>
      <c r="AC134" s="12"/>
    </row>
    <row r="135" spans="1:29" x14ac:dyDescent="0.3">
      <c r="A135" s="81"/>
      <c r="B135" s="25"/>
      <c r="C135" s="88"/>
      <c r="D135" s="301">
        <v>115</v>
      </c>
      <c r="E135" s="302"/>
      <c r="F135" s="302"/>
      <c r="G135" s="302"/>
      <c r="H135" s="314"/>
      <c r="I135" s="302"/>
      <c r="J135" s="302"/>
      <c r="K135" s="303"/>
      <c r="L135" s="303"/>
      <c r="M135" s="303"/>
      <c r="N135" s="304">
        <f t="shared" si="10"/>
        <v>0</v>
      </c>
      <c r="O135" s="305"/>
      <c r="P135" s="306">
        <f t="shared" si="6"/>
        <v>0</v>
      </c>
      <c r="Q135" s="306">
        <f t="shared" si="7"/>
        <v>0</v>
      </c>
      <c r="R135" s="325">
        <f t="shared" si="8"/>
        <v>0</v>
      </c>
      <c r="S135" s="307">
        <f t="shared" si="9"/>
        <v>0</v>
      </c>
      <c r="T135" s="307">
        <f t="shared" si="11"/>
        <v>0</v>
      </c>
      <c r="U135" s="308"/>
      <c r="V135" s="25"/>
      <c r="W135" s="21"/>
      <c r="X135" s="21"/>
      <c r="Y135" s="21"/>
      <c r="Z135" s="24"/>
      <c r="AB135" s="12"/>
      <c r="AC135" s="12"/>
    </row>
    <row r="136" spans="1:29" x14ac:dyDescent="0.3">
      <c r="A136" s="81"/>
      <c r="B136" s="25"/>
      <c r="C136" s="88"/>
      <c r="D136" s="301">
        <v>116</v>
      </c>
      <c r="E136" s="302"/>
      <c r="F136" s="302"/>
      <c r="G136" s="302"/>
      <c r="H136" s="314"/>
      <c r="I136" s="302"/>
      <c r="J136" s="302"/>
      <c r="K136" s="303"/>
      <c r="L136" s="303"/>
      <c r="M136" s="303"/>
      <c r="N136" s="304">
        <f t="shared" si="10"/>
        <v>0</v>
      </c>
      <c r="O136" s="305"/>
      <c r="P136" s="306">
        <f t="shared" si="6"/>
        <v>0</v>
      </c>
      <c r="Q136" s="306">
        <f t="shared" si="7"/>
        <v>0</v>
      </c>
      <c r="R136" s="325">
        <f t="shared" si="8"/>
        <v>0</v>
      </c>
      <c r="S136" s="307">
        <f t="shared" si="9"/>
        <v>0</v>
      </c>
      <c r="T136" s="307">
        <f t="shared" si="11"/>
        <v>0</v>
      </c>
      <c r="U136" s="308"/>
      <c r="V136" s="25"/>
      <c r="W136" s="21"/>
      <c r="X136" s="21"/>
      <c r="Y136" s="21"/>
      <c r="Z136" s="24"/>
      <c r="AB136" s="12"/>
      <c r="AC136" s="12"/>
    </row>
    <row r="137" spans="1:29" x14ac:dyDescent="0.3">
      <c r="A137" s="81"/>
      <c r="B137" s="25"/>
      <c r="C137" s="88"/>
      <c r="D137" s="301">
        <v>117</v>
      </c>
      <c r="E137" s="302"/>
      <c r="F137" s="302"/>
      <c r="G137" s="302"/>
      <c r="H137" s="314"/>
      <c r="I137" s="302"/>
      <c r="J137" s="302"/>
      <c r="K137" s="303"/>
      <c r="L137" s="303"/>
      <c r="M137" s="303"/>
      <c r="N137" s="304">
        <f t="shared" si="10"/>
        <v>0</v>
      </c>
      <c r="O137" s="305"/>
      <c r="P137" s="306">
        <f t="shared" si="6"/>
        <v>0</v>
      </c>
      <c r="Q137" s="306">
        <f t="shared" si="7"/>
        <v>0</v>
      </c>
      <c r="R137" s="325">
        <f t="shared" si="8"/>
        <v>0</v>
      </c>
      <c r="S137" s="307">
        <f t="shared" si="9"/>
        <v>0</v>
      </c>
      <c r="T137" s="307">
        <f t="shared" si="11"/>
        <v>0</v>
      </c>
      <c r="U137" s="308"/>
      <c r="V137" s="25"/>
      <c r="W137" s="21"/>
      <c r="X137" s="21"/>
      <c r="Y137" s="21"/>
      <c r="Z137" s="24"/>
      <c r="AB137" s="12"/>
      <c r="AC137" s="12"/>
    </row>
    <row r="138" spans="1:29" x14ac:dyDescent="0.3">
      <c r="A138" s="81"/>
      <c r="B138" s="25"/>
      <c r="C138" s="88"/>
      <c r="D138" s="301">
        <v>118</v>
      </c>
      <c r="E138" s="302"/>
      <c r="F138" s="302"/>
      <c r="G138" s="302"/>
      <c r="H138" s="314"/>
      <c r="I138" s="302"/>
      <c r="J138" s="302"/>
      <c r="K138" s="303"/>
      <c r="L138" s="303"/>
      <c r="M138" s="303"/>
      <c r="N138" s="304">
        <f t="shared" si="10"/>
        <v>0</v>
      </c>
      <c r="O138" s="305"/>
      <c r="P138" s="306">
        <f t="shared" si="6"/>
        <v>0</v>
      </c>
      <c r="Q138" s="306">
        <f t="shared" si="7"/>
        <v>0</v>
      </c>
      <c r="R138" s="325">
        <f t="shared" si="8"/>
        <v>0</v>
      </c>
      <c r="S138" s="307">
        <f t="shared" si="9"/>
        <v>0</v>
      </c>
      <c r="T138" s="307">
        <f t="shared" si="11"/>
        <v>0</v>
      </c>
      <c r="U138" s="308"/>
      <c r="V138" s="25"/>
      <c r="W138" s="21"/>
      <c r="X138" s="21"/>
      <c r="Y138" s="21"/>
      <c r="Z138" s="24"/>
      <c r="AB138" s="12"/>
      <c r="AC138" s="12"/>
    </row>
    <row r="139" spans="1:29" x14ac:dyDescent="0.3">
      <c r="A139" s="81"/>
      <c r="B139" s="25"/>
      <c r="C139" s="88"/>
      <c r="D139" s="301">
        <v>119</v>
      </c>
      <c r="E139" s="302"/>
      <c r="F139" s="302"/>
      <c r="G139" s="302"/>
      <c r="H139" s="314"/>
      <c r="I139" s="302"/>
      <c r="J139" s="302"/>
      <c r="K139" s="303"/>
      <c r="L139" s="303"/>
      <c r="M139" s="303"/>
      <c r="N139" s="304">
        <f t="shared" si="10"/>
        <v>0</v>
      </c>
      <c r="O139" s="305"/>
      <c r="P139" s="306">
        <f t="shared" si="6"/>
        <v>0</v>
      </c>
      <c r="Q139" s="306">
        <f t="shared" si="7"/>
        <v>0</v>
      </c>
      <c r="R139" s="325">
        <f t="shared" si="8"/>
        <v>0</v>
      </c>
      <c r="S139" s="307">
        <f t="shared" si="9"/>
        <v>0</v>
      </c>
      <c r="T139" s="307">
        <f t="shared" si="11"/>
        <v>0</v>
      </c>
      <c r="U139" s="308"/>
      <c r="V139" s="25"/>
      <c r="W139" s="21"/>
      <c r="X139" s="21"/>
      <c r="Y139" s="21"/>
      <c r="Z139" s="24"/>
      <c r="AB139" s="12"/>
      <c r="AC139" s="12"/>
    </row>
    <row r="140" spans="1:29" x14ac:dyDescent="0.3">
      <c r="A140" s="81"/>
      <c r="B140" s="25"/>
      <c r="C140" s="88"/>
      <c r="D140" s="301">
        <v>120</v>
      </c>
      <c r="E140" s="302"/>
      <c r="F140" s="302"/>
      <c r="G140" s="302"/>
      <c r="H140" s="314"/>
      <c r="I140" s="302"/>
      <c r="J140" s="302"/>
      <c r="K140" s="303"/>
      <c r="L140" s="303"/>
      <c r="M140" s="303"/>
      <c r="N140" s="304">
        <f t="shared" si="10"/>
        <v>0</v>
      </c>
      <c r="O140" s="305"/>
      <c r="P140" s="306">
        <f t="shared" si="6"/>
        <v>0</v>
      </c>
      <c r="Q140" s="306">
        <f t="shared" si="7"/>
        <v>0</v>
      </c>
      <c r="R140" s="325">
        <f t="shared" si="8"/>
        <v>0</v>
      </c>
      <c r="S140" s="307">
        <f t="shared" si="9"/>
        <v>0</v>
      </c>
      <c r="T140" s="307">
        <f t="shared" si="11"/>
        <v>0</v>
      </c>
      <c r="U140" s="308"/>
      <c r="V140" s="25"/>
      <c r="W140" s="21"/>
      <c r="X140" s="21"/>
      <c r="Y140" s="21"/>
      <c r="Z140" s="24"/>
      <c r="AB140" s="12"/>
      <c r="AC140" s="12"/>
    </row>
    <row r="141" spans="1:29" x14ac:dyDescent="0.3">
      <c r="A141" s="81"/>
      <c r="B141" s="25"/>
      <c r="C141" s="88"/>
      <c r="D141" s="301">
        <v>121</v>
      </c>
      <c r="E141" s="302"/>
      <c r="F141" s="302"/>
      <c r="G141" s="302"/>
      <c r="H141" s="314"/>
      <c r="I141" s="302"/>
      <c r="J141" s="302"/>
      <c r="K141" s="303"/>
      <c r="L141" s="303"/>
      <c r="M141" s="303"/>
      <c r="N141" s="304">
        <f t="shared" si="10"/>
        <v>0</v>
      </c>
      <c r="O141" s="305"/>
      <c r="P141" s="306">
        <f t="shared" si="6"/>
        <v>0</v>
      </c>
      <c r="Q141" s="306">
        <f t="shared" si="7"/>
        <v>0</v>
      </c>
      <c r="R141" s="325">
        <f t="shared" si="8"/>
        <v>0</v>
      </c>
      <c r="S141" s="307">
        <f t="shared" si="9"/>
        <v>0</v>
      </c>
      <c r="T141" s="307">
        <f t="shared" si="11"/>
        <v>0</v>
      </c>
      <c r="U141" s="308"/>
      <c r="V141" s="25"/>
      <c r="W141" s="21"/>
      <c r="X141" s="21"/>
      <c r="Y141" s="21"/>
      <c r="Z141" s="24"/>
      <c r="AB141" s="12"/>
      <c r="AC141" s="12"/>
    </row>
    <row r="142" spans="1:29" x14ac:dyDescent="0.3">
      <c r="A142" s="81"/>
      <c r="B142" s="25"/>
      <c r="C142" s="88"/>
      <c r="D142" s="301">
        <v>122</v>
      </c>
      <c r="E142" s="302"/>
      <c r="F142" s="302"/>
      <c r="G142" s="302"/>
      <c r="H142" s="314"/>
      <c r="I142" s="302"/>
      <c r="J142" s="302"/>
      <c r="K142" s="303"/>
      <c r="L142" s="303"/>
      <c r="M142" s="303"/>
      <c r="N142" s="304">
        <f t="shared" si="10"/>
        <v>0</v>
      </c>
      <c r="O142" s="305"/>
      <c r="P142" s="306">
        <f t="shared" si="6"/>
        <v>0</v>
      </c>
      <c r="Q142" s="306">
        <f t="shared" si="7"/>
        <v>0</v>
      </c>
      <c r="R142" s="325">
        <f t="shared" si="8"/>
        <v>0</v>
      </c>
      <c r="S142" s="307">
        <f t="shared" si="9"/>
        <v>0</v>
      </c>
      <c r="T142" s="307">
        <f t="shared" si="11"/>
        <v>0</v>
      </c>
      <c r="U142" s="308"/>
      <c r="V142" s="25"/>
      <c r="W142" s="21"/>
      <c r="X142" s="21"/>
      <c r="Y142" s="21"/>
      <c r="Z142" s="24"/>
      <c r="AB142" s="12"/>
      <c r="AC142" s="12"/>
    </row>
    <row r="143" spans="1:29" x14ac:dyDescent="0.3">
      <c r="A143" s="81"/>
      <c r="B143" s="25"/>
      <c r="C143" s="88"/>
      <c r="D143" s="301">
        <v>123</v>
      </c>
      <c r="E143" s="302"/>
      <c r="F143" s="302"/>
      <c r="G143" s="302"/>
      <c r="H143" s="314"/>
      <c r="I143" s="302"/>
      <c r="J143" s="302"/>
      <c r="K143" s="303"/>
      <c r="L143" s="303"/>
      <c r="M143" s="303"/>
      <c r="N143" s="304">
        <f t="shared" si="10"/>
        <v>0</v>
      </c>
      <c r="O143" s="305"/>
      <c r="P143" s="306">
        <f t="shared" si="6"/>
        <v>0</v>
      </c>
      <c r="Q143" s="306">
        <f t="shared" si="7"/>
        <v>0</v>
      </c>
      <c r="R143" s="325">
        <f t="shared" si="8"/>
        <v>0</v>
      </c>
      <c r="S143" s="307">
        <f t="shared" si="9"/>
        <v>0</v>
      </c>
      <c r="T143" s="307">
        <f t="shared" si="11"/>
        <v>0</v>
      </c>
      <c r="U143" s="308"/>
      <c r="V143" s="25"/>
      <c r="W143" s="21"/>
      <c r="X143" s="21"/>
      <c r="Y143" s="21"/>
      <c r="Z143" s="24"/>
      <c r="AB143" s="12"/>
      <c r="AC143" s="12"/>
    </row>
    <row r="144" spans="1:29" x14ac:dyDescent="0.3">
      <c r="A144" s="81"/>
      <c r="B144" s="25"/>
      <c r="C144" s="88"/>
      <c r="D144" s="301">
        <v>124</v>
      </c>
      <c r="E144" s="302"/>
      <c r="F144" s="302"/>
      <c r="G144" s="302"/>
      <c r="H144" s="314"/>
      <c r="I144" s="302"/>
      <c r="J144" s="302"/>
      <c r="K144" s="303"/>
      <c r="L144" s="303"/>
      <c r="M144" s="303"/>
      <c r="N144" s="304">
        <f t="shared" si="10"/>
        <v>0</v>
      </c>
      <c r="O144" s="305"/>
      <c r="P144" s="306">
        <f t="shared" si="6"/>
        <v>0</v>
      </c>
      <c r="Q144" s="306">
        <f t="shared" si="7"/>
        <v>0</v>
      </c>
      <c r="R144" s="325">
        <f t="shared" si="8"/>
        <v>0</v>
      </c>
      <c r="S144" s="307">
        <f t="shared" si="9"/>
        <v>0</v>
      </c>
      <c r="T144" s="307">
        <f t="shared" si="11"/>
        <v>0</v>
      </c>
      <c r="U144" s="308"/>
      <c r="V144" s="25"/>
      <c r="W144" s="21"/>
      <c r="X144" s="21"/>
      <c r="Y144" s="21"/>
      <c r="Z144" s="24"/>
      <c r="AB144" s="12"/>
      <c r="AC144" s="12"/>
    </row>
    <row r="145" spans="1:29" x14ac:dyDescent="0.3">
      <c r="A145" s="81"/>
      <c r="B145" s="25"/>
      <c r="C145" s="88"/>
      <c r="D145" s="301">
        <v>125</v>
      </c>
      <c r="E145" s="302"/>
      <c r="F145" s="302"/>
      <c r="G145" s="302"/>
      <c r="H145" s="314"/>
      <c r="I145" s="302"/>
      <c r="J145" s="302"/>
      <c r="K145" s="303"/>
      <c r="L145" s="303"/>
      <c r="M145" s="303"/>
      <c r="N145" s="304">
        <f t="shared" si="10"/>
        <v>0</v>
      </c>
      <c r="O145" s="305"/>
      <c r="P145" s="306">
        <f t="shared" si="6"/>
        <v>0</v>
      </c>
      <c r="Q145" s="306">
        <f t="shared" si="7"/>
        <v>0</v>
      </c>
      <c r="R145" s="325">
        <f t="shared" si="8"/>
        <v>0</v>
      </c>
      <c r="S145" s="307">
        <f t="shared" si="9"/>
        <v>0</v>
      </c>
      <c r="T145" s="307">
        <f t="shared" si="11"/>
        <v>0</v>
      </c>
      <c r="U145" s="308"/>
      <c r="V145" s="25"/>
      <c r="W145" s="21"/>
      <c r="X145" s="21"/>
      <c r="Y145" s="21"/>
      <c r="Z145" s="24"/>
      <c r="AB145" s="12"/>
      <c r="AC145" s="12"/>
    </row>
    <row r="146" spans="1:29" x14ac:dyDescent="0.3">
      <c r="A146" s="81"/>
      <c r="B146" s="25"/>
      <c r="C146" s="88"/>
      <c r="D146" s="301">
        <v>126</v>
      </c>
      <c r="E146" s="302"/>
      <c r="F146" s="302"/>
      <c r="G146" s="302"/>
      <c r="H146" s="314"/>
      <c r="I146" s="302"/>
      <c r="J146" s="302"/>
      <c r="K146" s="303"/>
      <c r="L146" s="303"/>
      <c r="M146" s="303"/>
      <c r="N146" s="304">
        <f t="shared" si="10"/>
        <v>0</v>
      </c>
      <c r="O146" s="305"/>
      <c r="P146" s="306">
        <f t="shared" si="6"/>
        <v>0</v>
      </c>
      <c r="Q146" s="306">
        <f t="shared" si="7"/>
        <v>0</v>
      </c>
      <c r="R146" s="325">
        <f t="shared" si="8"/>
        <v>0</v>
      </c>
      <c r="S146" s="307">
        <f t="shared" si="9"/>
        <v>0</v>
      </c>
      <c r="T146" s="307">
        <f t="shared" si="11"/>
        <v>0</v>
      </c>
      <c r="U146" s="308"/>
      <c r="V146" s="25"/>
      <c r="W146" s="21"/>
      <c r="X146" s="21"/>
      <c r="Y146" s="21"/>
      <c r="Z146" s="24"/>
      <c r="AB146" s="12"/>
      <c r="AC146" s="12"/>
    </row>
    <row r="147" spans="1:29" x14ac:dyDescent="0.3">
      <c r="A147" s="81"/>
      <c r="B147" s="25"/>
      <c r="C147" s="88"/>
      <c r="D147" s="301">
        <v>127</v>
      </c>
      <c r="E147" s="302"/>
      <c r="F147" s="302"/>
      <c r="G147" s="302"/>
      <c r="H147" s="314"/>
      <c r="I147" s="302"/>
      <c r="J147" s="302"/>
      <c r="K147" s="303"/>
      <c r="L147" s="303"/>
      <c r="M147" s="303"/>
      <c r="N147" s="304">
        <f t="shared" si="10"/>
        <v>0</v>
      </c>
      <c r="O147" s="305"/>
      <c r="P147" s="306">
        <f t="shared" si="6"/>
        <v>0</v>
      </c>
      <c r="Q147" s="306">
        <f t="shared" si="7"/>
        <v>0</v>
      </c>
      <c r="R147" s="325">
        <f t="shared" si="8"/>
        <v>0</v>
      </c>
      <c r="S147" s="307">
        <f t="shared" si="9"/>
        <v>0</v>
      </c>
      <c r="T147" s="307">
        <f t="shared" si="11"/>
        <v>0</v>
      </c>
      <c r="U147" s="308"/>
      <c r="V147" s="25"/>
      <c r="W147" s="21"/>
      <c r="X147" s="21"/>
      <c r="Y147" s="21"/>
      <c r="Z147" s="24"/>
      <c r="AB147" s="12"/>
      <c r="AC147" s="12"/>
    </row>
    <row r="148" spans="1:29" x14ac:dyDescent="0.3">
      <c r="A148" s="81"/>
      <c r="B148" s="25"/>
      <c r="C148" s="88"/>
      <c r="D148" s="301">
        <v>128</v>
      </c>
      <c r="E148" s="302"/>
      <c r="F148" s="302"/>
      <c r="G148" s="302"/>
      <c r="H148" s="314"/>
      <c r="I148" s="302"/>
      <c r="J148" s="302"/>
      <c r="K148" s="303"/>
      <c r="L148" s="303"/>
      <c r="M148" s="303"/>
      <c r="N148" s="304">
        <f t="shared" si="10"/>
        <v>0</v>
      </c>
      <c r="O148" s="305"/>
      <c r="P148" s="306">
        <f t="shared" si="6"/>
        <v>0</v>
      </c>
      <c r="Q148" s="306">
        <f t="shared" si="7"/>
        <v>0</v>
      </c>
      <c r="R148" s="325">
        <f t="shared" si="8"/>
        <v>0</v>
      </c>
      <c r="S148" s="307">
        <f t="shared" si="9"/>
        <v>0</v>
      </c>
      <c r="T148" s="307">
        <f t="shared" si="11"/>
        <v>0</v>
      </c>
      <c r="U148" s="308"/>
      <c r="V148" s="25"/>
      <c r="W148" s="21"/>
      <c r="X148" s="21"/>
      <c r="Y148" s="21"/>
      <c r="Z148" s="24"/>
      <c r="AB148" s="12"/>
      <c r="AC148" s="12"/>
    </row>
    <row r="149" spans="1:29" x14ac:dyDescent="0.3">
      <c r="A149" s="81"/>
      <c r="B149" s="25"/>
      <c r="C149" s="88"/>
      <c r="D149" s="301">
        <v>129</v>
      </c>
      <c r="E149" s="302"/>
      <c r="F149" s="302"/>
      <c r="G149" s="302"/>
      <c r="H149" s="314"/>
      <c r="I149" s="302"/>
      <c r="J149" s="302"/>
      <c r="K149" s="303"/>
      <c r="L149" s="303"/>
      <c r="M149" s="303"/>
      <c r="N149" s="304">
        <f t="shared" si="10"/>
        <v>0</v>
      </c>
      <c r="O149" s="305"/>
      <c r="P149" s="306">
        <f t="shared" ref="P149:P212" si="12">K149</f>
        <v>0</v>
      </c>
      <c r="Q149" s="306">
        <f t="shared" ref="Q149:Q212" si="13">L149</f>
        <v>0</v>
      </c>
      <c r="R149" s="325">
        <f t="shared" ref="R149:R212" si="14">M149</f>
        <v>0</v>
      </c>
      <c r="S149" s="307">
        <f t="shared" ref="S149:S212" si="15">IF($F$17="&lt;vul aan&gt;",0,IF($F$17="Nee",P149+Q149,IF($F$17="gemengd",P149+Q149,P149)))</f>
        <v>0</v>
      </c>
      <c r="T149" s="307">
        <f t="shared" si="11"/>
        <v>0</v>
      </c>
      <c r="U149" s="308"/>
      <c r="V149" s="25"/>
      <c r="W149" s="21"/>
      <c r="X149" s="21"/>
      <c r="Y149" s="21"/>
      <c r="Z149" s="24"/>
      <c r="AB149" s="12"/>
      <c r="AC149" s="12"/>
    </row>
    <row r="150" spans="1:29" x14ac:dyDescent="0.3">
      <c r="A150" s="81"/>
      <c r="B150" s="25"/>
      <c r="C150" s="88"/>
      <c r="D150" s="301">
        <v>130</v>
      </c>
      <c r="E150" s="302"/>
      <c r="F150" s="302"/>
      <c r="G150" s="302"/>
      <c r="H150" s="314"/>
      <c r="I150" s="302"/>
      <c r="J150" s="302"/>
      <c r="K150" s="303"/>
      <c r="L150" s="303"/>
      <c r="M150" s="303"/>
      <c r="N150" s="304">
        <f t="shared" ref="N150:N213" si="16">IF($F$17="&lt;vul aan&gt;",0,IF(M150="",0,IF($F$17="Nee",K150+L150,IF($F$17="gemengd",K150+L150,K150))))</f>
        <v>0</v>
      </c>
      <c r="O150" s="305"/>
      <c r="P150" s="306">
        <f t="shared" si="12"/>
        <v>0</v>
      </c>
      <c r="Q150" s="306">
        <f t="shared" si="13"/>
        <v>0</v>
      </c>
      <c r="R150" s="325">
        <f t="shared" si="14"/>
        <v>0</v>
      </c>
      <c r="S150" s="307">
        <f t="shared" si="15"/>
        <v>0</v>
      </c>
      <c r="T150" s="307">
        <f t="shared" ref="T150:T213" si="17">IF(R150=0,S150,S150/R150)</f>
        <v>0</v>
      </c>
      <c r="U150" s="308"/>
      <c r="V150" s="25"/>
      <c r="W150" s="21"/>
      <c r="X150" s="21"/>
      <c r="Y150" s="21"/>
      <c r="Z150" s="24"/>
      <c r="AB150" s="12"/>
      <c r="AC150" s="12"/>
    </row>
    <row r="151" spans="1:29" x14ac:dyDescent="0.3">
      <c r="A151" s="81"/>
      <c r="B151" s="25"/>
      <c r="C151" s="88"/>
      <c r="D151" s="301">
        <v>131</v>
      </c>
      <c r="E151" s="302"/>
      <c r="F151" s="302"/>
      <c r="G151" s="302"/>
      <c r="H151" s="314"/>
      <c r="I151" s="302"/>
      <c r="J151" s="302"/>
      <c r="K151" s="303"/>
      <c r="L151" s="303"/>
      <c r="M151" s="303"/>
      <c r="N151" s="304">
        <f t="shared" si="16"/>
        <v>0</v>
      </c>
      <c r="O151" s="305"/>
      <c r="P151" s="306">
        <f t="shared" si="12"/>
        <v>0</v>
      </c>
      <c r="Q151" s="306">
        <f t="shared" si="13"/>
        <v>0</v>
      </c>
      <c r="R151" s="325">
        <f t="shared" si="14"/>
        <v>0</v>
      </c>
      <c r="S151" s="307">
        <f t="shared" si="15"/>
        <v>0</v>
      </c>
      <c r="T151" s="307">
        <f t="shared" si="17"/>
        <v>0</v>
      </c>
      <c r="U151" s="308"/>
      <c r="V151" s="25"/>
      <c r="W151" s="21"/>
      <c r="X151" s="21"/>
      <c r="Y151" s="21"/>
      <c r="Z151" s="24"/>
      <c r="AB151" s="12"/>
      <c r="AC151" s="12"/>
    </row>
    <row r="152" spans="1:29" x14ac:dyDescent="0.3">
      <c r="A152" s="81"/>
      <c r="B152" s="25"/>
      <c r="C152" s="88"/>
      <c r="D152" s="301">
        <v>132</v>
      </c>
      <c r="E152" s="302"/>
      <c r="F152" s="302"/>
      <c r="G152" s="302"/>
      <c r="H152" s="314"/>
      <c r="I152" s="302"/>
      <c r="J152" s="302"/>
      <c r="K152" s="303"/>
      <c r="L152" s="303"/>
      <c r="M152" s="303"/>
      <c r="N152" s="304">
        <f t="shared" si="16"/>
        <v>0</v>
      </c>
      <c r="O152" s="305"/>
      <c r="P152" s="306">
        <f t="shared" si="12"/>
        <v>0</v>
      </c>
      <c r="Q152" s="306">
        <f t="shared" si="13"/>
        <v>0</v>
      </c>
      <c r="R152" s="325">
        <f t="shared" si="14"/>
        <v>0</v>
      </c>
      <c r="S152" s="307">
        <f t="shared" si="15"/>
        <v>0</v>
      </c>
      <c r="T152" s="307">
        <f t="shared" si="17"/>
        <v>0</v>
      </c>
      <c r="U152" s="308"/>
      <c r="V152" s="25"/>
      <c r="W152" s="21"/>
      <c r="X152" s="21"/>
      <c r="Y152" s="21"/>
      <c r="Z152" s="24"/>
      <c r="AB152" s="12"/>
      <c r="AC152" s="12"/>
    </row>
    <row r="153" spans="1:29" x14ac:dyDescent="0.3">
      <c r="A153" s="81"/>
      <c r="B153" s="25"/>
      <c r="C153" s="88"/>
      <c r="D153" s="301">
        <v>133</v>
      </c>
      <c r="E153" s="302"/>
      <c r="F153" s="302"/>
      <c r="G153" s="302"/>
      <c r="H153" s="314"/>
      <c r="I153" s="302"/>
      <c r="J153" s="302"/>
      <c r="K153" s="303"/>
      <c r="L153" s="303"/>
      <c r="M153" s="303"/>
      <c r="N153" s="304">
        <f t="shared" si="16"/>
        <v>0</v>
      </c>
      <c r="O153" s="305"/>
      <c r="P153" s="306">
        <f t="shared" si="12"/>
        <v>0</v>
      </c>
      <c r="Q153" s="306">
        <f t="shared" si="13"/>
        <v>0</v>
      </c>
      <c r="R153" s="325">
        <f t="shared" si="14"/>
        <v>0</v>
      </c>
      <c r="S153" s="307">
        <f t="shared" si="15"/>
        <v>0</v>
      </c>
      <c r="T153" s="307">
        <f t="shared" si="17"/>
        <v>0</v>
      </c>
      <c r="U153" s="308"/>
      <c r="V153" s="25"/>
      <c r="W153" s="21"/>
      <c r="X153" s="21"/>
      <c r="Y153" s="21"/>
      <c r="Z153" s="24"/>
      <c r="AB153" s="12"/>
      <c r="AC153" s="12"/>
    </row>
    <row r="154" spans="1:29" x14ac:dyDescent="0.3">
      <c r="A154" s="81"/>
      <c r="B154" s="25"/>
      <c r="C154" s="88"/>
      <c r="D154" s="301">
        <v>134</v>
      </c>
      <c r="E154" s="302"/>
      <c r="F154" s="302"/>
      <c r="G154" s="302"/>
      <c r="H154" s="314"/>
      <c r="I154" s="302"/>
      <c r="J154" s="302"/>
      <c r="K154" s="303"/>
      <c r="L154" s="303"/>
      <c r="M154" s="303"/>
      <c r="N154" s="304">
        <f t="shared" si="16"/>
        <v>0</v>
      </c>
      <c r="O154" s="305"/>
      <c r="P154" s="306">
        <f t="shared" si="12"/>
        <v>0</v>
      </c>
      <c r="Q154" s="306">
        <f t="shared" si="13"/>
        <v>0</v>
      </c>
      <c r="R154" s="325">
        <f t="shared" si="14"/>
        <v>0</v>
      </c>
      <c r="S154" s="307">
        <f t="shared" si="15"/>
        <v>0</v>
      </c>
      <c r="T154" s="307">
        <f t="shared" si="17"/>
        <v>0</v>
      </c>
      <c r="U154" s="308"/>
      <c r="V154" s="25"/>
      <c r="W154" s="21"/>
      <c r="X154" s="21"/>
      <c r="Y154" s="21"/>
      <c r="Z154" s="24"/>
      <c r="AB154" s="12"/>
      <c r="AC154" s="12"/>
    </row>
    <row r="155" spans="1:29" x14ac:dyDescent="0.3">
      <c r="A155" s="81"/>
      <c r="B155" s="25"/>
      <c r="C155" s="88"/>
      <c r="D155" s="301">
        <v>135</v>
      </c>
      <c r="E155" s="302"/>
      <c r="F155" s="302"/>
      <c r="G155" s="302"/>
      <c r="H155" s="314"/>
      <c r="I155" s="302"/>
      <c r="J155" s="302"/>
      <c r="K155" s="303"/>
      <c r="L155" s="303"/>
      <c r="M155" s="303"/>
      <c r="N155" s="304">
        <f t="shared" si="16"/>
        <v>0</v>
      </c>
      <c r="O155" s="305"/>
      <c r="P155" s="306">
        <f t="shared" si="12"/>
        <v>0</v>
      </c>
      <c r="Q155" s="306">
        <f t="shared" si="13"/>
        <v>0</v>
      </c>
      <c r="R155" s="325">
        <f t="shared" si="14"/>
        <v>0</v>
      </c>
      <c r="S155" s="307">
        <f t="shared" si="15"/>
        <v>0</v>
      </c>
      <c r="T155" s="307">
        <f t="shared" si="17"/>
        <v>0</v>
      </c>
      <c r="U155" s="308"/>
      <c r="V155" s="25"/>
      <c r="W155" s="21"/>
      <c r="X155" s="21"/>
      <c r="Y155" s="21"/>
      <c r="Z155" s="24"/>
      <c r="AB155" s="12"/>
      <c r="AC155" s="12"/>
    </row>
    <row r="156" spans="1:29" x14ac:dyDescent="0.3">
      <c r="A156" s="81"/>
      <c r="B156" s="25"/>
      <c r="C156" s="88"/>
      <c r="D156" s="301">
        <v>136</v>
      </c>
      <c r="E156" s="302"/>
      <c r="F156" s="302"/>
      <c r="G156" s="302"/>
      <c r="H156" s="314"/>
      <c r="I156" s="302"/>
      <c r="J156" s="302"/>
      <c r="K156" s="303"/>
      <c r="L156" s="303"/>
      <c r="M156" s="303"/>
      <c r="N156" s="304">
        <f t="shared" si="16"/>
        <v>0</v>
      </c>
      <c r="O156" s="305"/>
      <c r="P156" s="306">
        <f t="shared" si="12"/>
        <v>0</v>
      </c>
      <c r="Q156" s="306">
        <f t="shared" si="13"/>
        <v>0</v>
      </c>
      <c r="R156" s="325">
        <f t="shared" si="14"/>
        <v>0</v>
      </c>
      <c r="S156" s="307">
        <f t="shared" si="15"/>
        <v>0</v>
      </c>
      <c r="T156" s="307">
        <f t="shared" si="17"/>
        <v>0</v>
      </c>
      <c r="U156" s="308"/>
      <c r="V156" s="25"/>
      <c r="W156" s="21"/>
      <c r="X156" s="21"/>
      <c r="Y156" s="21"/>
      <c r="Z156" s="24"/>
      <c r="AB156" s="12"/>
      <c r="AC156" s="12"/>
    </row>
    <row r="157" spans="1:29" x14ac:dyDescent="0.3">
      <c r="A157" s="81"/>
      <c r="B157" s="25"/>
      <c r="C157" s="88"/>
      <c r="D157" s="301">
        <v>137</v>
      </c>
      <c r="E157" s="302"/>
      <c r="F157" s="302"/>
      <c r="G157" s="302"/>
      <c r="H157" s="314"/>
      <c r="I157" s="302"/>
      <c r="J157" s="302"/>
      <c r="K157" s="303"/>
      <c r="L157" s="303"/>
      <c r="M157" s="303"/>
      <c r="N157" s="304">
        <f t="shared" si="16"/>
        <v>0</v>
      </c>
      <c r="O157" s="305"/>
      <c r="P157" s="306">
        <f t="shared" si="12"/>
        <v>0</v>
      </c>
      <c r="Q157" s="306">
        <f t="shared" si="13"/>
        <v>0</v>
      </c>
      <c r="R157" s="325">
        <f t="shared" si="14"/>
        <v>0</v>
      </c>
      <c r="S157" s="307">
        <f t="shared" si="15"/>
        <v>0</v>
      </c>
      <c r="T157" s="307">
        <f t="shared" si="17"/>
        <v>0</v>
      </c>
      <c r="U157" s="308"/>
      <c r="V157" s="25"/>
      <c r="W157" s="21"/>
      <c r="X157" s="21"/>
      <c r="Y157" s="21"/>
      <c r="Z157" s="24"/>
      <c r="AB157" s="12"/>
      <c r="AC157" s="12"/>
    </row>
    <row r="158" spans="1:29" x14ac:dyDescent="0.3">
      <c r="A158" s="81"/>
      <c r="B158" s="25"/>
      <c r="C158" s="88"/>
      <c r="D158" s="301">
        <v>138</v>
      </c>
      <c r="E158" s="302"/>
      <c r="F158" s="302"/>
      <c r="G158" s="302"/>
      <c r="H158" s="314"/>
      <c r="I158" s="302"/>
      <c r="J158" s="302"/>
      <c r="K158" s="303"/>
      <c r="L158" s="303"/>
      <c r="M158" s="303"/>
      <c r="N158" s="304">
        <f t="shared" si="16"/>
        <v>0</v>
      </c>
      <c r="O158" s="305"/>
      <c r="P158" s="306">
        <f t="shared" si="12"/>
        <v>0</v>
      </c>
      <c r="Q158" s="306">
        <f t="shared" si="13"/>
        <v>0</v>
      </c>
      <c r="R158" s="325">
        <f t="shared" si="14"/>
        <v>0</v>
      </c>
      <c r="S158" s="307">
        <f t="shared" si="15"/>
        <v>0</v>
      </c>
      <c r="T158" s="307">
        <f t="shared" si="17"/>
        <v>0</v>
      </c>
      <c r="U158" s="308"/>
      <c r="V158" s="25"/>
      <c r="W158" s="21"/>
      <c r="X158" s="21"/>
      <c r="Y158" s="21"/>
      <c r="Z158" s="24"/>
      <c r="AB158" s="12"/>
      <c r="AC158" s="12"/>
    </row>
    <row r="159" spans="1:29" x14ac:dyDescent="0.3">
      <c r="A159" s="81"/>
      <c r="B159" s="25"/>
      <c r="C159" s="88"/>
      <c r="D159" s="301">
        <v>139</v>
      </c>
      <c r="E159" s="302"/>
      <c r="F159" s="302"/>
      <c r="G159" s="302"/>
      <c r="H159" s="314"/>
      <c r="I159" s="302"/>
      <c r="J159" s="302"/>
      <c r="K159" s="303"/>
      <c r="L159" s="303"/>
      <c r="M159" s="303"/>
      <c r="N159" s="304">
        <f t="shared" si="16"/>
        <v>0</v>
      </c>
      <c r="O159" s="305"/>
      <c r="P159" s="306">
        <f t="shared" si="12"/>
        <v>0</v>
      </c>
      <c r="Q159" s="306">
        <f t="shared" si="13"/>
        <v>0</v>
      </c>
      <c r="R159" s="325">
        <f t="shared" si="14"/>
        <v>0</v>
      </c>
      <c r="S159" s="307">
        <f t="shared" si="15"/>
        <v>0</v>
      </c>
      <c r="T159" s="307">
        <f t="shared" si="17"/>
        <v>0</v>
      </c>
      <c r="U159" s="308"/>
      <c r="V159" s="25"/>
      <c r="W159" s="21"/>
      <c r="X159" s="21"/>
      <c r="Y159" s="21"/>
      <c r="Z159" s="24"/>
      <c r="AB159" s="12"/>
      <c r="AC159" s="12"/>
    </row>
    <row r="160" spans="1:29" x14ac:dyDescent="0.3">
      <c r="A160" s="81"/>
      <c r="B160" s="25"/>
      <c r="C160" s="88"/>
      <c r="D160" s="301">
        <v>140</v>
      </c>
      <c r="E160" s="302"/>
      <c r="F160" s="302"/>
      <c r="G160" s="302"/>
      <c r="H160" s="314"/>
      <c r="I160" s="302"/>
      <c r="J160" s="302"/>
      <c r="K160" s="303"/>
      <c r="L160" s="303"/>
      <c r="M160" s="303"/>
      <c r="N160" s="304">
        <f t="shared" si="16"/>
        <v>0</v>
      </c>
      <c r="O160" s="305"/>
      <c r="P160" s="306">
        <f t="shared" si="12"/>
        <v>0</v>
      </c>
      <c r="Q160" s="306">
        <f t="shared" si="13"/>
        <v>0</v>
      </c>
      <c r="R160" s="325">
        <f t="shared" si="14"/>
        <v>0</v>
      </c>
      <c r="S160" s="307">
        <f t="shared" si="15"/>
        <v>0</v>
      </c>
      <c r="T160" s="307">
        <f t="shared" si="17"/>
        <v>0</v>
      </c>
      <c r="U160" s="308"/>
      <c r="V160" s="25"/>
      <c r="W160" s="21"/>
      <c r="X160" s="21"/>
      <c r="Y160" s="21"/>
      <c r="Z160" s="24"/>
      <c r="AB160" s="12"/>
      <c r="AC160" s="12"/>
    </row>
    <row r="161" spans="1:29" x14ac:dyDescent="0.3">
      <c r="A161" s="81"/>
      <c r="B161" s="25"/>
      <c r="C161" s="88"/>
      <c r="D161" s="301">
        <v>141</v>
      </c>
      <c r="E161" s="302"/>
      <c r="F161" s="302"/>
      <c r="G161" s="302"/>
      <c r="H161" s="314"/>
      <c r="I161" s="302"/>
      <c r="J161" s="302"/>
      <c r="K161" s="303"/>
      <c r="L161" s="303"/>
      <c r="M161" s="303"/>
      <c r="N161" s="304">
        <f t="shared" si="16"/>
        <v>0</v>
      </c>
      <c r="O161" s="305"/>
      <c r="P161" s="306">
        <f t="shared" si="12"/>
        <v>0</v>
      </c>
      <c r="Q161" s="306">
        <f t="shared" si="13"/>
        <v>0</v>
      </c>
      <c r="R161" s="325">
        <f t="shared" si="14"/>
        <v>0</v>
      </c>
      <c r="S161" s="307">
        <f t="shared" si="15"/>
        <v>0</v>
      </c>
      <c r="T161" s="307">
        <f t="shared" si="17"/>
        <v>0</v>
      </c>
      <c r="U161" s="308"/>
      <c r="V161" s="25"/>
      <c r="W161" s="21"/>
      <c r="X161" s="21"/>
      <c r="Y161" s="21"/>
      <c r="Z161" s="24"/>
      <c r="AB161" s="12"/>
      <c r="AC161" s="12"/>
    </row>
    <row r="162" spans="1:29" x14ac:dyDescent="0.3">
      <c r="A162" s="81"/>
      <c r="B162" s="25"/>
      <c r="C162" s="88"/>
      <c r="D162" s="301">
        <v>142</v>
      </c>
      <c r="E162" s="302"/>
      <c r="F162" s="302"/>
      <c r="G162" s="302"/>
      <c r="H162" s="314"/>
      <c r="I162" s="302"/>
      <c r="J162" s="302"/>
      <c r="K162" s="303"/>
      <c r="L162" s="303"/>
      <c r="M162" s="303"/>
      <c r="N162" s="304">
        <f t="shared" si="16"/>
        <v>0</v>
      </c>
      <c r="O162" s="305"/>
      <c r="P162" s="306">
        <f t="shared" si="12"/>
        <v>0</v>
      </c>
      <c r="Q162" s="306">
        <f t="shared" si="13"/>
        <v>0</v>
      </c>
      <c r="R162" s="325">
        <f t="shared" si="14"/>
        <v>0</v>
      </c>
      <c r="S162" s="307">
        <f t="shared" si="15"/>
        <v>0</v>
      </c>
      <c r="T162" s="307">
        <f t="shared" si="17"/>
        <v>0</v>
      </c>
      <c r="U162" s="308"/>
      <c r="V162" s="25"/>
      <c r="W162" s="21"/>
      <c r="X162" s="21"/>
      <c r="Y162" s="21"/>
      <c r="Z162" s="24"/>
      <c r="AB162" s="12"/>
      <c r="AC162" s="12"/>
    </row>
    <row r="163" spans="1:29" x14ac:dyDescent="0.3">
      <c r="A163" s="81"/>
      <c r="B163" s="25"/>
      <c r="C163" s="88"/>
      <c r="D163" s="301">
        <v>143</v>
      </c>
      <c r="E163" s="302"/>
      <c r="F163" s="302"/>
      <c r="G163" s="302"/>
      <c r="H163" s="314"/>
      <c r="I163" s="302"/>
      <c r="J163" s="302"/>
      <c r="K163" s="303"/>
      <c r="L163" s="303"/>
      <c r="M163" s="303"/>
      <c r="N163" s="304">
        <f t="shared" si="16"/>
        <v>0</v>
      </c>
      <c r="O163" s="305"/>
      <c r="P163" s="306">
        <f t="shared" si="12"/>
        <v>0</v>
      </c>
      <c r="Q163" s="306">
        <f t="shared" si="13"/>
        <v>0</v>
      </c>
      <c r="R163" s="325">
        <f t="shared" si="14"/>
        <v>0</v>
      </c>
      <c r="S163" s="307">
        <f t="shared" si="15"/>
        <v>0</v>
      </c>
      <c r="T163" s="307">
        <f t="shared" si="17"/>
        <v>0</v>
      </c>
      <c r="U163" s="308"/>
      <c r="V163" s="25"/>
      <c r="W163" s="21"/>
      <c r="X163" s="21"/>
      <c r="Y163" s="21"/>
      <c r="Z163" s="24"/>
      <c r="AB163" s="12"/>
      <c r="AC163" s="12"/>
    </row>
    <row r="164" spans="1:29" x14ac:dyDescent="0.3">
      <c r="A164" s="81"/>
      <c r="B164" s="25"/>
      <c r="C164" s="88"/>
      <c r="D164" s="301">
        <v>144</v>
      </c>
      <c r="E164" s="302"/>
      <c r="F164" s="302"/>
      <c r="G164" s="302"/>
      <c r="H164" s="314"/>
      <c r="I164" s="302"/>
      <c r="J164" s="302"/>
      <c r="K164" s="303"/>
      <c r="L164" s="303"/>
      <c r="M164" s="303"/>
      <c r="N164" s="304">
        <f t="shared" si="16"/>
        <v>0</v>
      </c>
      <c r="O164" s="305"/>
      <c r="P164" s="306">
        <f t="shared" si="12"/>
        <v>0</v>
      </c>
      <c r="Q164" s="306">
        <f t="shared" si="13"/>
        <v>0</v>
      </c>
      <c r="R164" s="325">
        <f t="shared" si="14"/>
        <v>0</v>
      </c>
      <c r="S164" s="307">
        <f t="shared" si="15"/>
        <v>0</v>
      </c>
      <c r="T164" s="307">
        <f t="shared" si="17"/>
        <v>0</v>
      </c>
      <c r="U164" s="308"/>
      <c r="V164" s="25"/>
      <c r="W164" s="21"/>
      <c r="X164" s="21"/>
      <c r="Y164" s="21"/>
      <c r="Z164" s="24"/>
      <c r="AB164" s="12"/>
      <c r="AC164" s="12"/>
    </row>
    <row r="165" spans="1:29" x14ac:dyDescent="0.3">
      <c r="A165" s="81"/>
      <c r="B165" s="25"/>
      <c r="C165" s="88"/>
      <c r="D165" s="301">
        <v>145</v>
      </c>
      <c r="E165" s="302"/>
      <c r="F165" s="302"/>
      <c r="G165" s="302"/>
      <c r="H165" s="314"/>
      <c r="I165" s="302"/>
      <c r="J165" s="302"/>
      <c r="K165" s="303"/>
      <c r="L165" s="303"/>
      <c r="M165" s="303"/>
      <c r="N165" s="304">
        <f t="shared" si="16"/>
        <v>0</v>
      </c>
      <c r="O165" s="305"/>
      <c r="P165" s="306">
        <f t="shared" si="12"/>
        <v>0</v>
      </c>
      <c r="Q165" s="306">
        <f t="shared" si="13"/>
        <v>0</v>
      </c>
      <c r="R165" s="325">
        <f t="shared" si="14"/>
        <v>0</v>
      </c>
      <c r="S165" s="307">
        <f t="shared" si="15"/>
        <v>0</v>
      </c>
      <c r="T165" s="307">
        <f t="shared" si="17"/>
        <v>0</v>
      </c>
      <c r="U165" s="308"/>
      <c r="V165" s="25"/>
      <c r="W165" s="21"/>
      <c r="X165" s="21"/>
      <c r="Y165" s="21"/>
      <c r="Z165" s="24"/>
      <c r="AB165" s="12"/>
      <c r="AC165" s="12"/>
    </row>
    <row r="166" spans="1:29" x14ac:dyDescent="0.3">
      <c r="A166" s="81"/>
      <c r="B166" s="25"/>
      <c r="C166" s="88"/>
      <c r="D166" s="301">
        <v>146</v>
      </c>
      <c r="E166" s="302"/>
      <c r="F166" s="302"/>
      <c r="G166" s="302"/>
      <c r="H166" s="314"/>
      <c r="I166" s="302"/>
      <c r="J166" s="302"/>
      <c r="K166" s="303"/>
      <c r="L166" s="303"/>
      <c r="M166" s="303"/>
      <c r="N166" s="304">
        <f t="shared" si="16"/>
        <v>0</v>
      </c>
      <c r="O166" s="305"/>
      <c r="P166" s="306">
        <f t="shared" si="12"/>
        <v>0</v>
      </c>
      <c r="Q166" s="306">
        <f t="shared" si="13"/>
        <v>0</v>
      </c>
      <c r="R166" s="325">
        <f t="shared" si="14"/>
        <v>0</v>
      </c>
      <c r="S166" s="307">
        <f t="shared" si="15"/>
        <v>0</v>
      </c>
      <c r="T166" s="307">
        <f t="shared" si="17"/>
        <v>0</v>
      </c>
      <c r="U166" s="308"/>
      <c r="V166" s="25"/>
      <c r="W166" s="21"/>
      <c r="X166" s="21"/>
      <c r="Y166" s="21"/>
      <c r="Z166" s="24"/>
      <c r="AB166" s="12"/>
      <c r="AC166" s="12"/>
    </row>
    <row r="167" spans="1:29" x14ac:dyDescent="0.3">
      <c r="A167" s="81"/>
      <c r="B167" s="25"/>
      <c r="C167" s="88"/>
      <c r="D167" s="301">
        <v>147</v>
      </c>
      <c r="E167" s="302"/>
      <c r="F167" s="302"/>
      <c r="G167" s="302"/>
      <c r="H167" s="314"/>
      <c r="I167" s="302"/>
      <c r="J167" s="302"/>
      <c r="K167" s="303"/>
      <c r="L167" s="303"/>
      <c r="M167" s="303"/>
      <c r="N167" s="304">
        <f t="shared" si="16"/>
        <v>0</v>
      </c>
      <c r="O167" s="305"/>
      <c r="P167" s="306">
        <f t="shared" si="12"/>
        <v>0</v>
      </c>
      <c r="Q167" s="306">
        <f t="shared" si="13"/>
        <v>0</v>
      </c>
      <c r="R167" s="325">
        <f t="shared" si="14"/>
        <v>0</v>
      </c>
      <c r="S167" s="307">
        <f t="shared" si="15"/>
        <v>0</v>
      </c>
      <c r="T167" s="307">
        <f t="shared" si="17"/>
        <v>0</v>
      </c>
      <c r="U167" s="308"/>
      <c r="V167" s="25"/>
      <c r="W167" s="21"/>
      <c r="X167" s="21"/>
      <c r="Y167" s="21"/>
      <c r="Z167" s="24"/>
      <c r="AB167" s="12"/>
      <c r="AC167" s="12"/>
    </row>
    <row r="168" spans="1:29" x14ac:dyDescent="0.3">
      <c r="A168" s="81"/>
      <c r="B168" s="25"/>
      <c r="C168" s="88"/>
      <c r="D168" s="301">
        <v>148</v>
      </c>
      <c r="E168" s="302"/>
      <c r="F168" s="302"/>
      <c r="G168" s="302"/>
      <c r="H168" s="314"/>
      <c r="I168" s="302"/>
      <c r="J168" s="302"/>
      <c r="K168" s="303"/>
      <c r="L168" s="303"/>
      <c r="M168" s="303"/>
      <c r="N168" s="304">
        <f t="shared" si="16"/>
        <v>0</v>
      </c>
      <c r="O168" s="305"/>
      <c r="P168" s="306">
        <f t="shared" si="12"/>
        <v>0</v>
      </c>
      <c r="Q168" s="306">
        <f t="shared" si="13"/>
        <v>0</v>
      </c>
      <c r="R168" s="325">
        <f t="shared" si="14"/>
        <v>0</v>
      </c>
      <c r="S168" s="307">
        <f t="shared" si="15"/>
        <v>0</v>
      </c>
      <c r="T168" s="307">
        <f t="shared" si="17"/>
        <v>0</v>
      </c>
      <c r="U168" s="308"/>
      <c r="V168" s="25"/>
      <c r="W168" s="21"/>
      <c r="X168" s="21"/>
      <c r="Y168" s="21"/>
      <c r="Z168" s="24"/>
      <c r="AB168" s="12"/>
      <c r="AC168" s="12"/>
    </row>
    <row r="169" spans="1:29" x14ac:dyDescent="0.3">
      <c r="A169" s="81"/>
      <c r="B169" s="25"/>
      <c r="C169" s="88"/>
      <c r="D169" s="301">
        <v>149</v>
      </c>
      <c r="E169" s="302"/>
      <c r="F169" s="302"/>
      <c r="G169" s="302"/>
      <c r="H169" s="314"/>
      <c r="I169" s="302"/>
      <c r="J169" s="302"/>
      <c r="K169" s="303"/>
      <c r="L169" s="303"/>
      <c r="M169" s="303"/>
      <c r="N169" s="304">
        <f t="shared" si="16"/>
        <v>0</v>
      </c>
      <c r="O169" s="305"/>
      <c r="P169" s="306">
        <f t="shared" si="12"/>
        <v>0</v>
      </c>
      <c r="Q169" s="306">
        <f t="shared" si="13"/>
        <v>0</v>
      </c>
      <c r="R169" s="325">
        <f t="shared" si="14"/>
        <v>0</v>
      </c>
      <c r="S169" s="307">
        <f t="shared" si="15"/>
        <v>0</v>
      </c>
      <c r="T169" s="307">
        <f t="shared" si="17"/>
        <v>0</v>
      </c>
      <c r="U169" s="308"/>
      <c r="V169" s="25"/>
      <c r="W169" s="21"/>
      <c r="X169" s="21"/>
      <c r="Y169" s="21"/>
      <c r="Z169" s="24"/>
      <c r="AB169" s="12"/>
      <c r="AC169" s="12"/>
    </row>
    <row r="170" spans="1:29" x14ac:dyDescent="0.3">
      <c r="A170" s="81"/>
      <c r="B170" s="25"/>
      <c r="C170" s="88"/>
      <c r="D170" s="301">
        <v>150</v>
      </c>
      <c r="E170" s="302"/>
      <c r="F170" s="302"/>
      <c r="G170" s="302"/>
      <c r="H170" s="314"/>
      <c r="I170" s="302"/>
      <c r="J170" s="302"/>
      <c r="K170" s="303"/>
      <c r="L170" s="303"/>
      <c r="M170" s="303"/>
      <c r="N170" s="304">
        <f t="shared" si="16"/>
        <v>0</v>
      </c>
      <c r="O170" s="305"/>
      <c r="P170" s="306">
        <f t="shared" si="12"/>
        <v>0</v>
      </c>
      <c r="Q170" s="306">
        <f t="shared" si="13"/>
        <v>0</v>
      </c>
      <c r="R170" s="325">
        <f t="shared" si="14"/>
        <v>0</v>
      </c>
      <c r="S170" s="307">
        <f t="shared" si="15"/>
        <v>0</v>
      </c>
      <c r="T170" s="307">
        <f t="shared" si="17"/>
        <v>0</v>
      </c>
      <c r="U170" s="308"/>
      <c r="V170" s="25"/>
      <c r="W170" s="21"/>
      <c r="X170" s="21"/>
      <c r="Y170" s="21"/>
      <c r="Z170" s="24"/>
      <c r="AB170" s="12"/>
      <c r="AC170" s="12"/>
    </row>
    <row r="171" spans="1:29" x14ac:dyDescent="0.3">
      <c r="A171" s="81"/>
      <c r="B171" s="25"/>
      <c r="C171" s="88"/>
      <c r="D171" s="301">
        <v>151</v>
      </c>
      <c r="E171" s="302"/>
      <c r="F171" s="302"/>
      <c r="G171" s="302"/>
      <c r="H171" s="314"/>
      <c r="I171" s="302"/>
      <c r="J171" s="302"/>
      <c r="K171" s="303"/>
      <c r="L171" s="303"/>
      <c r="M171" s="303"/>
      <c r="N171" s="304">
        <f t="shared" si="16"/>
        <v>0</v>
      </c>
      <c r="O171" s="305"/>
      <c r="P171" s="306">
        <f t="shared" si="12"/>
        <v>0</v>
      </c>
      <c r="Q171" s="306">
        <f t="shared" si="13"/>
        <v>0</v>
      </c>
      <c r="R171" s="325">
        <f t="shared" si="14"/>
        <v>0</v>
      </c>
      <c r="S171" s="307">
        <f t="shared" si="15"/>
        <v>0</v>
      </c>
      <c r="T171" s="307">
        <f t="shared" si="17"/>
        <v>0</v>
      </c>
      <c r="U171" s="308"/>
      <c r="V171" s="25"/>
      <c r="W171" s="21"/>
      <c r="X171" s="21"/>
      <c r="Y171" s="21"/>
      <c r="Z171" s="24"/>
      <c r="AB171" s="12"/>
      <c r="AC171" s="12"/>
    </row>
    <row r="172" spans="1:29" x14ac:dyDescent="0.3">
      <c r="A172" s="81"/>
      <c r="B172" s="25"/>
      <c r="C172" s="88"/>
      <c r="D172" s="301">
        <v>152</v>
      </c>
      <c r="E172" s="302"/>
      <c r="F172" s="302"/>
      <c r="G172" s="302"/>
      <c r="H172" s="314"/>
      <c r="I172" s="302"/>
      <c r="J172" s="302"/>
      <c r="K172" s="303"/>
      <c r="L172" s="303"/>
      <c r="M172" s="303"/>
      <c r="N172" s="304">
        <f t="shared" si="16"/>
        <v>0</v>
      </c>
      <c r="O172" s="305"/>
      <c r="P172" s="306">
        <f t="shared" si="12"/>
        <v>0</v>
      </c>
      <c r="Q172" s="306">
        <f t="shared" si="13"/>
        <v>0</v>
      </c>
      <c r="R172" s="325">
        <f t="shared" si="14"/>
        <v>0</v>
      </c>
      <c r="S172" s="307">
        <f t="shared" si="15"/>
        <v>0</v>
      </c>
      <c r="T172" s="307">
        <f t="shared" si="17"/>
        <v>0</v>
      </c>
      <c r="U172" s="308"/>
      <c r="V172" s="25"/>
      <c r="W172" s="21"/>
      <c r="X172" s="21"/>
      <c r="Y172" s="21"/>
      <c r="Z172" s="24"/>
      <c r="AB172" s="12"/>
      <c r="AC172" s="12"/>
    </row>
    <row r="173" spans="1:29" x14ac:dyDescent="0.3">
      <c r="A173" s="81"/>
      <c r="B173" s="25"/>
      <c r="C173" s="88"/>
      <c r="D173" s="301">
        <v>153</v>
      </c>
      <c r="E173" s="302"/>
      <c r="F173" s="302"/>
      <c r="G173" s="302"/>
      <c r="H173" s="314"/>
      <c r="I173" s="302"/>
      <c r="J173" s="302"/>
      <c r="K173" s="303"/>
      <c r="L173" s="303"/>
      <c r="M173" s="303"/>
      <c r="N173" s="304">
        <f t="shared" si="16"/>
        <v>0</v>
      </c>
      <c r="O173" s="305"/>
      <c r="P173" s="306">
        <f t="shared" si="12"/>
        <v>0</v>
      </c>
      <c r="Q173" s="306">
        <f t="shared" si="13"/>
        <v>0</v>
      </c>
      <c r="R173" s="325">
        <f t="shared" si="14"/>
        <v>0</v>
      </c>
      <c r="S173" s="307">
        <f t="shared" si="15"/>
        <v>0</v>
      </c>
      <c r="T173" s="307">
        <f t="shared" si="17"/>
        <v>0</v>
      </c>
      <c r="U173" s="308"/>
      <c r="V173" s="25"/>
      <c r="W173" s="21"/>
      <c r="X173" s="21"/>
      <c r="Y173" s="21"/>
      <c r="Z173" s="24"/>
      <c r="AB173" s="12"/>
      <c r="AC173" s="12"/>
    </row>
    <row r="174" spans="1:29" x14ac:dyDescent="0.3">
      <c r="A174" s="81"/>
      <c r="B174" s="25"/>
      <c r="C174" s="88"/>
      <c r="D174" s="301">
        <v>154</v>
      </c>
      <c r="E174" s="302"/>
      <c r="F174" s="302"/>
      <c r="G174" s="302"/>
      <c r="H174" s="314"/>
      <c r="I174" s="302"/>
      <c r="J174" s="302"/>
      <c r="K174" s="303"/>
      <c r="L174" s="303"/>
      <c r="M174" s="303"/>
      <c r="N174" s="304">
        <f t="shared" si="16"/>
        <v>0</v>
      </c>
      <c r="O174" s="305"/>
      <c r="P174" s="306">
        <f t="shared" si="12"/>
        <v>0</v>
      </c>
      <c r="Q174" s="306">
        <f t="shared" si="13"/>
        <v>0</v>
      </c>
      <c r="R174" s="325">
        <f t="shared" si="14"/>
        <v>0</v>
      </c>
      <c r="S174" s="307">
        <f t="shared" si="15"/>
        <v>0</v>
      </c>
      <c r="T174" s="307">
        <f t="shared" si="17"/>
        <v>0</v>
      </c>
      <c r="U174" s="308"/>
      <c r="V174" s="25"/>
      <c r="W174" s="21"/>
      <c r="X174" s="21"/>
      <c r="Y174" s="21"/>
      <c r="Z174" s="24"/>
      <c r="AB174" s="12"/>
      <c r="AC174" s="12"/>
    </row>
    <row r="175" spans="1:29" x14ac:dyDescent="0.3">
      <c r="A175" s="81"/>
      <c r="B175" s="25"/>
      <c r="C175" s="88"/>
      <c r="D175" s="301">
        <v>155</v>
      </c>
      <c r="E175" s="302"/>
      <c r="F175" s="302"/>
      <c r="G175" s="302"/>
      <c r="H175" s="314"/>
      <c r="I175" s="302"/>
      <c r="J175" s="302"/>
      <c r="K175" s="303"/>
      <c r="L175" s="303"/>
      <c r="M175" s="303"/>
      <c r="N175" s="304">
        <f t="shared" si="16"/>
        <v>0</v>
      </c>
      <c r="O175" s="305"/>
      <c r="P175" s="306">
        <f t="shared" si="12"/>
        <v>0</v>
      </c>
      <c r="Q175" s="306">
        <f t="shared" si="13"/>
        <v>0</v>
      </c>
      <c r="R175" s="325">
        <f t="shared" si="14"/>
        <v>0</v>
      </c>
      <c r="S175" s="307">
        <f t="shared" si="15"/>
        <v>0</v>
      </c>
      <c r="T175" s="307">
        <f t="shared" si="17"/>
        <v>0</v>
      </c>
      <c r="U175" s="308"/>
      <c r="V175" s="25"/>
      <c r="W175" s="21"/>
      <c r="X175" s="21"/>
      <c r="Y175" s="21"/>
      <c r="Z175" s="24"/>
      <c r="AB175" s="12"/>
      <c r="AC175" s="12"/>
    </row>
    <row r="176" spans="1:29" x14ac:dyDescent="0.3">
      <c r="A176" s="81"/>
      <c r="B176" s="25"/>
      <c r="C176" s="88"/>
      <c r="D176" s="301">
        <v>156</v>
      </c>
      <c r="E176" s="302"/>
      <c r="F176" s="302"/>
      <c r="G176" s="302"/>
      <c r="H176" s="314"/>
      <c r="I176" s="302"/>
      <c r="J176" s="302"/>
      <c r="K176" s="303"/>
      <c r="L176" s="303"/>
      <c r="M176" s="303"/>
      <c r="N176" s="304">
        <f t="shared" si="16"/>
        <v>0</v>
      </c>
      <c r="O176" s="305"/>
      <c r="P176" s="306">
        <f t="shared" si="12"/>
        <v>0</v>
      </c>
      <c r="Q176" s="306">
        <f t="shared" si="13"/>
        <v>0</v>
      </c>
      <c r="R176" s="325">
        <f t="shared" si="14"/>
        <v>0</v>
      </c>
      <c r="S176" s="307">
        <f t="shared" si="15"/>
        <v>0</v>
      </c>
      <c r="T176" s="307">
        <f t="shared" si="17"/>
        <v>0</v>
      </c>
      <c r="U176" s="308"/>
      <c r="V176" s="25"/>
      <c r="W176" s="21"/>
      <c r="X176" s="21"/>
      <c r="Y176" s="21"/>
      <c r="Z176" s="24"/>
      <c r="AB176" s="12"/>
      <c r="AC176" s="12"/>
    </row>
    <row r="177" spans="1:29" x14ac:dyDescent="0.3">
      <c r="A177" s="81"/>
      <c r="B177" s="25"/>
      <c r="C177" s="88"/>
      <c r="D177" s="301">
        <v>157</v>
      </c>
      <c r="E177" s="302"/>
      <c r="F177" s="302"/>
      <c r="G177" s="302"/>
      <c r="H177" s="314"/>
      <c r="I177" s="302"/>
      <c r="J177" s="302"/>
      <c r="K177" s="303"/>
      <c r="L177" s="303"/>
      <c r="M177" s="303"/>
      <c r="N177" s="304">
        <f t="shared" si="16"/>
        <v>0</v>
      </c>
      <c r="O177" s="305"/>
      <c r="P177" s="306">
        <f t="shared" si="12"/>
        <v>0</v>
      </c>
      <c r="Q177" s="306">
        <f t="shared" si="13"/>
        <v>0</v>
      </c>
      <c r="R177" s="325">
        <f t="shared" si="14"/>
        <v>0</v>
      </c>
      <c r="S177" s="307">
        <f t="shared" si="15"/>
        <v>0</v>
      </c>
      <c r="T177" s="307">
        <f t="shared" si="17"/>
        <v>0</v>
      </c>
      <c r="U177" s="308"/>
      <c r="V177" s="25"/>
      <c r="W177" s="21"/>
      <c r="X177" s="21"/>
      <c r="Y177" s="21"/>
      <c r="Z177" s="24"/>
      <c r="AB177" s="12"/>
      <c r="AC177" s="12"/>
    </row>
    <row r="178" spans="1:29" x14ac:dyDescent="0.3">
      <c r="A178" s="81"/>
      <c r="B178" s="25"/>
      <c r="C178" s="88"/>
      <c r="D178" s="301">
        <v>158</v>
      </c>
      <c r="E178" s="302"/>
      <c r="F178" s="302"/>
      <c r="G178" s="302"/>
      <c r="H178" s="314"/>
      <c r="I178" s="302"/>
      <c r="J178" s="302"/>
      <c r="K178" s="303"/>
      <c r="L178" s="303"/>
      <c r="M178" s="303"/>
      <c r="N178" s="304">
        <f t="shared" si="16"/>
        <v>0</v>
      </c>
      <c r="O178" s="305"/>
      <c r="P178" s="306">
        <f t="shared" si="12"/>
        <v>0</v>
      </c>
      <c r="Q178" s="306">
        <f t="shared" si="13"/>
        <v>0</v>
      </c>
      <c r="R178" s="325">
        <f t="shared" si="14"/>
        <v>0</v>
      </c>
      <c r="S178" s="307">
        <f t="shared" si="15"/>
        <v>0</v>
      </c>
      <c r="T178" s="307">
        <f t="shared" si="17"/>
        <v>0</v>
      </c>
      <c r="U178" s="308"/>
      <c r="V178" s="25"/>
      <c r="W178" s="21"/>
      <c r="X178" s="21"/>
      <c r="Y178" s="21"/>
      <c r="Z178" s="24"/>
      <c r="AB178" s="12"/>
      <c r="AC178" s="12"/>
    </row>
    <row r="179" spans="1:29" x14ac:dyDescent="0.3">
      <c r="A179" s="81"/>
      <c r="B179" s="25"/>
      <c r="C179" s="88"/>
      <c r="D179" s="301">
        <v>159</v>
      </c>
      <c r="E179" s="302"/>
      <c r="F179" s="302"/>
      <c r="G179" s="302"/>
      <c r="H179" s="314"/>
      <c r="I179" s="302"/>
      <c r="J179" s="302"/>
      <c r="K179" s="303"/>
      <c r="L179" s="303"/>
      <c r="M179" s="303"/>
      <c r="N179" s="304">
        <f t="shared" si="16"/>
        <v>0</v>
      </c>
      <c r="O179" s="305"/>
      <c r="P179" s="306">
        <f t="shared" si="12"/>
        <v>0</v>
      </c>
      <c r="Q179" s="306">
        <f t="shared" si="13"/>
        <v>0</v>
      </c>
      <c r="R179" s="325">
        <f t="shared" si="14"/>
        <v>0</v>
      </c>
      <c r="S179" s="307">
        <f t="shared" si="15"/>
        <v>0</v>
      </c>
      <c r="T179" s="307">
        <f t="shared" si="17"/>
        <v>0</v>
      </c>
      <c r="U179" s="308"/>
      <c r="V179" s="25"/>
      <c r="W179" s="21"/>
      <c r="X179" s="21"/>
      <c r="Y179" s="21"/>
      <c r="Z179" s="24"/>
      <c r="AB179" s="12"/>
      <c r="AC179" s="12"/>
    </row>
    <row r="180" spans="1:29" x14ac:dyDescent="0.3">
      <c r="A180" s="81"/>
      <c r="B180" s="25"/>
      <c r="C180" s="88"/>
      <c r="D180" s="301">
        <v>160</v>
      </c>
      <c r="E180" s="302"/>
      <c r="F180" s="302"/>
      <c r="G180" s="302"/>
      <c r="H180" s="314"/>
      <c r="I180" s="302"/>
      <c r="J180" s="302"/>
      <c r="K180" s="303"/>
      <c r="L180" s="303"/>
      <c r="M180" s="303"/>
      <c r="N180" s="304">
        <f t="shared" si="16"/>
        <v>0</v>
      </c>
      <c r="O180" s="305"/>
      <c r="P180" s="306">
        <f t="shared" si="12"/>
        <v>0</v>
      </c>
      <c r="Q180" s="306">
        <f t="shared" si="13"/>
        <v>0</v>
      </c>
      <c r="R180" s="325">
        <f t="shared" si="14"/>
        <v>0</v>
      </c>
      <c r="S180" s="307">
        <f t="shared" si="15"/>
        <v>0</v>
      </c>
      <c r="T180" s="307">
        <f t="shared" si="17"/>
        <v>0</v>
      </c>
      <c r="U180" s="308"/>
      <c r="V180" s="25"/>
      <c r="W180" s="21"/>
      <c r="X180" s="21"/>
      <c r="Y180" s="21"/>
      <c r="Z180" s="24"/>
      <c r="AB180" s="12"/>
      <c r="AC180" s="12"/>
    </row>
    <row r="181" spans="1:29" x14ac:dyDescent="0.3">
      <c r="A181" s="81"/>
      <c r="B181" s="25"/>
      <c r="C181" s="88"/>
      <c r="D181" s="301">
        <v>161</v>
      </c>
      <c r="E181" s="302"/>
      <c r="F181" s="302"/>
      <c r="G181" s="302"/>
      <c r="H181" s="314"/>
      <c r="I181" s="302"/>
      <c r="J181" s="302"/>
      <c r="K181" s="303"/>
      <c r="L181" s="303"/>
      <c r="M181" s="303"/>
      <c r="N181" s="304">
        <f t="shared" si="16"/>
        <v>0</v>
      </c>
      <c r="O181" s="305"/>
      <c r="P181" s="306">
        <f t="shared" si="12"/>
        <v>0</v>
      </c>
      <c r="Q181" s="306">
        <f t="shared" si="13"/>
        <v>0</v>
      </c>
      <c r="R181" s="325">
        <f t="shared" si="14"/>
        <v>0</v>
      </c>
      <c r="S181" s="307">
        <f t="shared" si="15"/>
        <v>0</v>
      </c>
      <c r="T181" s="307">
        <f t="shared" si="17"/>
        <v>0</v>
      </c>
      <c r="U181" s="308"/>
      <c r="V181" s="25"/>
      <c r="W181" s="21"/>
      <c r="X181" s="21"/>
      <c r="Y181" s="21"/>
      <c r="Z181" s="24"/>
      <c r="AB181" s="12"/>
      <c r="AC181" s="12"/>
    </row>
    <row r="182" spans="1:29" x14ac:dyDescent="0.3">
      <c r="A182" s="81"/>
      <c r="B182" s="25"/>
      <c r="C182" s="88"/>
      <c r="D182" s="301">
        <v>162</v>
      </c>
      <c r="E182" s="302"/>
      <c r="F182" s="302"/>
      <c r="G182" s="302"/>
      <c r="H182" s="314"/>
      <c r="I182" s="302"/>
      <c r="J182" s="302"/>
      <c r="K182" s="303"/>
      <c r="L182" s="303"/>
      <c r="M182" s="303"/>
      <c r="N182" s="304">
        <f t="shared" si="16"/>
        <v>0</v>
      </c>
      <c r="O182" s="305"/>
      <c r="P182" s="306">
        <f t="shared" si="12"/>
        <v>0</v>
      </c>
      <c r="Q182" s="306">
        <f t="shared" si="13"/>
        <v>0</v>
      </c>
      <c r="R182" s="325">
        <f t="shared" si="14"/>
        <v>0</v>
      </c>
      <c r="S182" s="307">
        <f t="shared" si="15"/>
        <v>0</v>
      </c>
      <c r="T182" s="307">
        <f t="shared" si="17"/>
        <v>0</v>
      </c>
      <c r="U182" s="308"/>
      <c r="V182" s="25"/>
      <c r="W182" s="21"/>
      <c r="X182" s="21"/>
      <c r="Y182" s="21"/>
      <c r="Z182" s="24"/>
      <c r="AB182" s="12"/>
      <c r="AC182" s="12"/>
    </row>
    <row r="183" spans="1:29" x14ac:dyDescent="0.3">
      <c r="A183" s="81"/>
      <c r="B183" s="25"/>
      <c r="C183" s="88"/>
      <c r="D183" s="301">
        <v>163</v>
      </c>
      <c r="E183" s="302"/>
      <c r="F183" s="302"/>
      <c r="G183" s="302"/>
      <c r="H183" s="314"/>
      <c r="I183" s="302"/>
      <c r="J183" s="302"/>
      <c r="K183" s="303"/>
      <c r="L183" s="303"/>
      <c r="M183" s="303"/>
      <c r="N183" s="304">
        <f t="shared" si="16"/>
        <v>0</v>
      </c>
      <c r="O183" s="305"/>
      <c r="P183" s="306">
        <f t="shared" si="12"/>
        <v>0</v>
      </c>
      <c r="Q183" s="306">
        <f t="shared" si="13"/>
        <v>0</v>
      </c>
      <c r="R183" s="325">
        <f t="shared" si="14"/>
        <v>0</v>
      </c>
      <c r="S183" s="307">
        <f t="shared" si="15"/>
        <v>0</v>
      </c>
      <c r="T183" s="307">
        <f t="shared" si="17"/>
        <v>0</v>
      </c>
      <c r="U183" s="308"/>
      <c r="V183" s="25"/>
      <c r="W183" s="21"/>
      <c r="X183" s="21"/>
      <c r="Y183" s="21"/>
      <c r="Z183" s="24"/>
      <c r="AB183" s="12"/>
      <c r="AC183" s="12"/>
    </row>
    <row r="184" spans="1:29" x14ac:dyDescent="0.3">
      <c r="A184" s="81"/>
      <c r="B184" s="25"/>
      <c r="C184" s="88"/>
      <c r="D184" s="301">
        <v>164</v>
      </c>
      <c r="E184" s="302"/>
      <c r="F184" s="302"/>
      <c r="G184" s="302"/>
      <c r="H184" s="314"/>
      <c r="I184" s="302"/>
      <c r="J184" s="302"/>
      <c r="K184" s="303"/>
      <c r="L184" s="303"/>
      <c r="M184" s="303"/>
      <c r="N184" s="304">
        <f t="shared" si="16"/>
        <v>0</v>
      </c>
      <c r="O184" s="305"/>
      <c r="P184" s="306">
        <f t="shared" si="12"/>
        <v>0</v>
      </c>
      <c r="Q184" s="306">
        <f t="shared" si="13"/>
        <v>0</v>
      </c>
      <c r="R184" s="325">
        <f t="shared" si="14"/>
        <v>0</v>
      </c>
      <c r="S184" s="307">
        <f t="shared" si="15"/>
        <v>0</v>
      </c>
      <c r="T184" s="307">
        <f t="shared" si="17"/>
        <v>0</v>
      </c>
      <c r="U184" s="308"/>
      <c r="V184" s="25"/>
      <c r="W184" s="21"/>
      <c r="X184" s="21"/>
      <c r="Y184" s="21"/>
      <c r="Z184" s="24"/>
      <c r="AB184" s="12"/>
      <c r="AC184" s="12"/>
    </row>
    <row r="185" spans="1:29" x14ac:dyDescent="0.3">
      <c r="A185" s="81"/>
      <c r="B185" s="25"/>
      <c r="C185" s="88"/>
      <c r="D185" s="301">
        <v>165</v>
      </c>
      <c r="E185" s="302"/>
      <c r="F185" s="302"/>
      <c r="G185" s="302"/>
      <c r="H185" s="314"/>
      <c r="I185" s="302"/>
      <c r="J185" s="302"/>
      <c r="K185" s="303"/>
      <c r="L185" s="303"/>
      <c r="M185" s="303"/>
      <c r="N185" s="304">
        <f t="shared" si="16"/>
        <v>0</v>
      </c>
      <c r="O185" s="305"/>
      <c r="P185" s="306">
        <f t="shared" si="12"/>
        <v>0</v>
      </c>
      <c r="Q185" s="306">
        <f t="shared" si="13"/>
        <v>0</v>
      </c>
      <c r="R185" s="325">
        <f t="shared" si="14"/>
        <v>0</v>
      </c>
      <c r="S185" s="307">
        <f t="shared" si="15"/>
        <v>0</v>
      </c>
      <c r="T185" s="307">
        <f t="shared" si="17"/>
        <v>0</v>
      </c>
      <c r="U185" s="308"/>
      <c r="V185" s="25"/>
      <c r="W185" s="21"/>
      <c r="X185" s="21"/>
      <c r="Y185" s="21"/>
      <c r="Z185" s="24"/>
      <c r="AB185" s="12"/>
      <c r="AC185" s="12"/>
    </row>
    <row r="186" spans="1:29" x14ac:dyDescent="0.3">
      <c r="A186" s="81"/>
      <c r="B186" s="25"/>
      <c r="C186" s="88"/>
      <c r="D186" s="301">
        <v>166</v>
      </c>
      <c r="E186" s="302"/>
      <c r="F186" s="302"/>
      <c r="G186" s="302"/>
      <c r="H186" s="314"/>
      <c r="I186" s="302"/>
      <c r="J186" s="302"/>
      <c r="K186" s="303"/>
      <c r="L186" s="303"/>
      <c r="M186" s="303"/>
      <c r="N186" s="304">
        <f t="shared" si="16"/>
        <v>0</v>
      </c>
      <c r="O186" s="305"/>
      <c r="P186" s="306">
        <f t="shared" si="12"/>
        <v>0</v>
      </c>
      <c r="Q186" s="306">
        <f t="shared" si="13"/>
        <v>0</v>
      </c>
      <c r="R186" s="325">
        <f t="shared" si="14"/>
        <v>0</v>
      </c>
      <c r="S186" s="307">
        <f t="shared" si="15"/>
        <v>0</v>
      </c>
      <c r="T186" s="307">
        <f t="shared" si="17"/>
        <v>0</v>
      </c>
      <c r="U186" s="308"/>
      <c r="V186" s="25"/>
      <c r="W186" s="21"/>
      <c r="X186" s="21"/>
      <c r="Y186" s="21"/>
      <c r="Z186" s="24"/>
      <c r="AB186" s="12"/>
      <c r="AC186" s="12"/>
    </row>
    <row r="187" spans="1:29" x14ac:dyDescent="0.3">
      <c r="A187" s="81"/>
      <c r="B187" s="25"/>
      <c r="C187" s="88"/>
      <c r="D187" s="301">
        <v>167</v>
      </c>
      <c r="E187" s="302"/>
      <c r="F187" s="302"/>
      <c r="G187" s="302"/>
      <c r="H187" s="314"/>
      <c r="I187" s="302"/>
      <c r="J187" s="302"/>
      <c r="K187" s="303"/>
      <c r="L187" s="303"/>
      <c r="M187" s="303"/>
      <c r="N187" s="304">
        <f t="shared" si="16"/>
        <v>0</v>
      </c>
      <c r="O187" s="305"/>
      <c r="P187" s="306">
        <f t="shared" si="12"/>
        <v>0</v>
      </c>
      <c r="Q187" s="306">
        <f t="shared" si="13"/>
        <v>0</v>
      </c>
      <c r="R187" s="325">
        <f t="shared" si="14"/>
        <v>0</v>
      </c>
      <c r="S187" s="307">
        <f t="shared" si="15"/>
        <v>0</v>
      </c>
      <c r="T187" s="307">
        <f t="shared" si="17"/>
        <v>0</v>
      </c>
      <c r="U187" s="308"/>
      <c r="V187" s="25"/>
      <c r="W187" s="21"/>
      <c r="X187" s="21"/>
      <c r="Y187" s="21"/>
      <c r="Z187" s="24"/>
      <c r="AB187" s="12"/>
      <c r="AC187" s="12"/>
    </row>
    <row r="188" spans="1:29" x14ac:dyDescent="0.3">
      <c r="A188" s="81"/>
      <c r="B188" s="25"/>
      <c r="C188" s="88"/>
      <c r="D188" s="301">
        <v>168</v>
      </c>
      <c r="E188" s="302"/>
      <c r="F188" s="302"/>
      <c r="G188" s="302"/>
      <c r="H188" s="314"/>
      <c r="I188" s="302"/>
      <c r="J188" s="302"/>
      <c r="K188" s="303"/>
      <c r="L188" s="303"/>
      <c r="M188" s="303"/>
      <c r="N188" s="304">
        <f t="shared" si="16"/>
        <v>0</v>
      </c>
      <c r="O188" s="305"/>
      <c r="P188" s="306">
        <f t="shared" si="12"/>
        <v>0</v>
      </c>
      <c r="Q188" s="306">
        <f t="shared" si="13"/>
        <v>0</v>
      </c>
      <c r="R188" s="325">
        <f t="shared" si="14"/>
        <v>0</v>
      </c>
      <c r="S188" s="307">
        <f t="shared" si="15"/>
        <v>0</v>
      </c>
      <c r="T188" s="307">
        <f t="shared" si="17"/>
        <v>0</v>
      </c>
      <c r="U188" s="308"/>
      <c r="V188" s="25"/>
      <c r="W188" s="21"/>
      <c r="X188" s="21"/>
      <c r="Y188" s="21"/>
      <c r="Z188" s="24"/>
      <c r="AB188" s="12"/>
      <c r="AC188" s="12"/>
    </row>
    <row r="189" spans="1:29" x14ac:dyDescent="0.3">
      <c r="A189" s="81"/>
      <c r="B189" s="25"/>
      <c r="C189" s="88"/>
      <c r="D189" s="301">
        <v>169</v>
      </c>
      <c r="E189" s="302"/>
      <c r="F189" s="302"/>
      <c r="G189" s="302"/>
      <c r="H189" s="314"/>
      <c r="I189" s="302"/>
      <c r="J189" s="302"/>
      <c r="K189" s="303"/>
      <c r="L189" s="303"/>
      <c r="M189" s="303"/>
      <c r="N189" s="304">
        <f t="shared" si="16"/>
        <v>0</v>
      </c>
      <c r="O189" s="305"/>
      <c r="P189" s="306">
        <f t="shared" si="12"/>
        <v>0</v>
      </c>
      <c r="Q189" s="306">
        <f t="shared" si="13"/>
        <v>0</v>
      </c>
      <c r="R189" s="325">
        <f t="shared" si="14"/>
        <v>0</v>
      </c>
      <c r="S189" s="307">
        <f t="shared" si="15"/>
        <v>0</v>
      </c>
      <c r="T189" s="307">
        <f t="shared" si="17"/>
        <v>0</v>
      </c>
      <c r="U189" s="308"/>
      <c r="V189" s="25"/>
      <c r="W189" s="21"/>
      <c r="X189" s="21"/>
      <c r="Y189" s="21"/>
      <c r="Z189" s="24"/>
      <c r="AB189" s="12"/>
      <c r="AC189" s="12"/>
    </row>
    <row r="190" spans="1:29" x14ac:dyDescent="0.3">
      <c r="A190" s="81"/>
      <c r="B190" s="25"/>
      <c r="C190" s="88"/>
      <c r="D190" s="301">
        <v>170</v>
      </c>
      <c r="E190" s="302"/>
      <c r="F190" s="302"/>
      <c r="G190" s="302"/>
      <c r="H190" s="314"/>
      <c r="I190" s="302"/>
      <c r="J190" s="302"/>
      <c r="K190" s="303"/>
      <c r="L190" s="303"/>
      <c r="M190" s="303"/>
      <c r="N190" s="304">
        <f t="shared" si="16"/>
        <v>0</v>
      </c>
      <c r="O190" s="305"/>
      <c r="P190" s="306">
        <f t="shared" si="12"/>
        <v>0</v>
      </c>
      <c r="Q190" s="306">
        <f t="shared" si="13"/>
        <v>0</v>
      </c>
      <c r="R190" s="325">
        <f t="shared" si="14"/>
        <v>0</v>
      </c>
      <c r="S190" s="307">
        <f t="shared" si="15"/>
        <v>0</v>
      </c>
      <c r="T190" s="307">
        <f t="shared" si="17"/>
        <v>0</v>
      </c>
      <c r="U190" s="308"/>
      <c r="V190" s="25"/>
      <c r="W190" s="21"/>
      <c r="X190" s="21"/>
      <c r="Y190" s="21"/>
      <c r="Z190" s="24"/>
      <c r="AB190" s="12"/>
      <c r="AC190" s="12"/>
    </row>
    <row r="191" spans="1:29" x14ac:dyDescent="0.3">
      <c r="A191" s="81"/>
      <c r="B191" s="25"/>
      <c r="C191" s="88"/>
      <c r="D191" s="301">
        <v>171</v>
      </c>
      <c r="E191" s="302"/>
      <c r="F191" s="302"/>
      <c r="G191" s="302"/>
      <c r="H191" s="314"/>
      <c r="I191" s="302"/>
      <c r="J191" s="302"/>
      <c r="K191" s="303"/>
      <c r="L191" s="303"/>
      <c r="M191" s="303"/>
      <c r="N191" s="304">
        <f t="shared" si="16"/>
        <v>0</v>
      </c>
      <c r="O191" s="305"/>
      <c r="P191" s="306">
        <f t="shared" si="12"/>
        <v>0</v>
      </c>
      <c r="Q191" s="306">
        <f t="shared" si="13"/>
        <v>0</v>
      </c>
      <c r="R191" s="325">
        <f t="shared" si="14"/>
        <v>0</v>
      </c>
      <c r="S191" s="307">
        <f t="shared" si="15"/>
        <v>0</v>
      </c>
      <c r="T191" s="307">
        <f t="shared" si="17"/>
        <v>0</v>
      </c>
      <c r="U191" s="308"/>
      <c r="V191" s="25"/>
      <c r="W191" s="21"/>
      <c r="X191" s="21"/>
      <c r="Y191" s="21"/>
      <c r="Z191" s="24"/>
      <c r="AB191" s="12"/>
      <c r="AC191" s="12"/>
    </row>
    <row r="192" spans="1:29" x14ac:dyDescent="0.3">
      <c r="A192" s="81"/>
      <c r="B192" s="25"/>
      <c r="C192" s="88"/>
      <c r="D192" s="301">
        <v>172</v>
      </c>
      <c r="E192" s="302"/>
      <c r="F192" s="302"/>
      <c r="G192" s="302"/>
      <c r="H192" s="314"/>
      <c r="I192" s="302"/>
      <c r="J192" s="302"/>
      <c r="K192" s="303"/>
      <c r="L192" s="303"/>
      <c r="M192" s="303"/>
      <c r="N192" s="304">
        <f t="shared" si="16"/>
        <v>0</v>
      </c>
      <c r="O192" s="305"/>
      <c r="P192" s="306">
        <f t="shared" si="12"/>
        <v>0</v>
      </c>
      <c r="Q192" s="306">
        <f t="shared" si="13"/>
        <v>0</v>
      </c>
      <c r="R192" s="325">
        <f t="shared" si="14"/>
        <v>0</v>
      </c>
      <c r="S192" s="307">
        <f t="shared" si="15"/>
        <v>0</v>
      </c>
      <c r="T192" s="307">
        <f t="shared" si="17"/>
        <v>0</v>
      </c>
      <c r="U192" s="308"/>
      <c r="V192" s="25"/>
      <c r="W192" s="21"/>
      <c r="X192" s="21"/>
      <c r="Y192" s="21"/>
      <c r="Z192" s="24"/>
      <c r="AB192" s="12"/>
      <c r="AC192" s="12"/>
    </row>
    <row r="193" spans="1:29" x14ac:dyDescent="0.3">
      <c r="A193" s="81"/>
      <c r="B193" s="25"/>
      <c r="C193" s="88"/>
      <c r="D193" s="301">
        <v>173</v>
      </c>
      <c r="E193" s="302"/>
      <c r="F193" s="302"/>
      <c r="G193" s="302"/>
      <c r="H193" s="314"/>
      <c r="I193" s="302"/>
      <c r="J193" s="302"/>
      <c r="K193" s="303"/>
      <c r="L193" s="303"/>
      <c r="M193" s="303"/>
      <c r="N193" s="304">
        <f t="shared" si="16"/>
        <v>0</v>
      </c>
      <c r="O193" s="305"/>
      <c r="P193" s="306">
        <f t="shared" si="12"/>
        <v>0</v>
      </c>
      <c r="Q193" s="306">
        <f t="shared" si="13"/>
        <v>0</v>
      </c>
      <c r="R193" s="325">
        <f t="shared" si="14"/>
        <v>0</v>
      </c>
      <c r="S193" s="307">
        <f t="shared" si="15"/>
        <v>0</v>
      </c>
      <c r="T193" s="307">
        <f t="shared" si="17"/>
        <v>0</v>
      </c>
      <c r="U193" s="308"/>
      <c r="V193" s="25"/>
      <c r="W193" s="21"/>
      <c r="X193" s="21"/>
      <c r="Y193" s="21"/>
      <c r="Z193" s="24"/>
      <c r="AB193" s="12"/>
      <c r="AC193" s="12"/>
    </row>
    <row r="194" spans="1:29" x14ac:dyDescent="0.3">
      <c r="A194" s="81"/>
      <c r="B194" s="25"/>
      <c r="C194" s="88"/>
      <c r="D194" s="301">
        <v>174</v>
      </c>
      <c r="E194" s="302"/>
      <c r="F194" s="302"/>
      <c r="G194" s="302"/>
      <c r="H194" s="314"/>
      <c r="I194" s="302"/>
      <c r="J194" s="302"/>
      <c r="K194" s="303"/>
      <c r="L194" s="303"/>
      <c r="M194" s="303"/>
      <c r="N194" s="304">
        <f t="shared" si="16"/>
        <v>0</v>
      </c>
      <c r="O194" s="305"/>
      <c r="P194" s="306">
        <f t="shared" si="12"/>
        <v>0</v>
      </c>
      <c r="Q194" s="306">
        <f t="shared" si="13"/>
        <v>0</v>
      </c>
      <c r="R194" s="325">
        <f t="shared" si="14"/>
        <v>0</v>
      </c>
      <c r="S194" s="307">
        <f t="shared" si="15"/>
        <v>0</v>
      </c>
      <c r="T194" s="307">
        <f t="shared" si="17"/>
        <v>0</v>
      </c>
      <c r="U194" s="308"/>
      <c r="V194" s="25"/>
      <c r="W194" s="21"/>
      <c r="X194" s="21"/>
      <c r="Y194" s="21"/>
      <c r="Z194" s="24"/>
      <c r="AB194" s="12"/>
      <c r="AC194" s="12"/>
    </row>
    <row r="195" spans="1:29" x14ac:dyDescent="0.3">
      <c r="A195" s="81"/>
      <c r="B195" s="25"/>
      <c r="C195" s="88"/>
      <c r="D195" s="301">
        <v>175</v>
      </c>
      <c r="E195" s="302"/>
      <c r="F195" s="302"/>
      <c r="G195" s="302"/>
      <c r="H195" s="314"/>
      <c r="I195" s="302"/>
      <c r="J195" s="302"/>
      <c r="K195" s="303"/>
      <c r="L195" s="303"/>
      <c r="M195" s="303"/>
      <c r="N195" s="304">
        <f t="shared" si="16"/>
        <v>0</v>
      </c>
      <c r="O195" s="305"/>
      <c r="P195" s="306">
        <f t="shared" si="12"/>
        <v>0</v>
      </c>
      <c r="Q195" s="306">
        <f t="shared" si="13"/>
        <v>0</v>
      </c>
      <c r="R195" s="325">
        <f t="shared" si="14"/>
        <v>0</v>
      </c>
      <c r="S195" s="307">
        <f t="shared" si="15"/>
        <v>0</v>
      </c>
      <c r="T195" s="307">
        <f t="shared" si="17"/>
        <v>0</v>
      </c>
      <c r="U195" s="308"/>
      <c r="V195" s="25"/>
      <c r="W195" s="21"/>
      <c r="X195" s="21"/>
      <c r="Y195" s="21"/>
      <c r="Z195" s="24"/>
      <c r="AB195" s="12"/>
      <c r="AC195" s="12"/>
    </row>
    <row r="196" spans="1:29" x14ac:dyDescent="0.3">
      <c r="A196" s="81"/>
      <c r="B196" s="25"/>
      <c r="C196" s="88"/>
      <c r="D196" s="301">
        <v>176</v>
      </c>
      <c r="E196" s="302"/>
      <c r="F196" s="302"/>
      <c r="G196" s="302"/>
      <c r="H196" s="314"/>
      <c r="I196" s="302"/>
      <c r="J196" s="302"/>
      <c r="K196" s="303"/>
      <c r="L196" s="303"/>
      <c r="M196" s="303"/>
      <c r="N196" s="304">
        <f t="shared" si="16"/>
        <v>0</v>
      </c>
      <c r="O196" s="305"/>
      <c r="P196" s="306">
        <f t="shared" si="12"/>
        <v>0</v>
      </c>
      <c r="Q196" s="306">
        <f t="shared" si="13"/>
        <v>0</v>
      </c>
      <c r="R196" s="325">
        <f t="shared" si="14"/>
        <v>0</v>
      </c>
      <c r="S196" s="307">
        <f t="shared" si="15"/>
        <v>0</v>
      </c>
      <c r="T196" s="307">
        <f t="shared" si="17"/>
        <v>0</v>
      </c>
      <c r="U196" s="308"/>
      <c r="V196" s="25"/>
      <c r="W196" s="21"/>
      <c r="X196" s="21"/>
      <c r="Y196" s="21"/>
      <c r="Z196" s="24"/>
      <c r="AB196" s="12"/>
      <c r="AC196" s="12"/>
    </row>
    <row r="197" spans="1:29" x14ac:dyDescent="0.3">
      <c r="A197" s="81"/>
      <c r="B197" s="25"/>
      <c r="C197" s="88"/>
      <c r="D197" s="301">
        <v>177</v>
      </c>
      <c r="E197" s="302"/>
      <c r="F197" s="302"/>
      <c r="G197" s="302"/>
      <c r="H197" s="314"/>
      <c r="I197" s="302"/>
      <c r="J197" s="302"/>
      <c r="K197" s="303"/>
      <c r="L197" s="303"/>
      <c r="M197" s="303"/>
      <c r="N197" s="304">
        <f t="shared" si="16"/>
        <v>0</v>
      </c>
      <c r="O197" s="305"/>
      <c r="P197" s="306">
        <f t="shared" si="12"/>
        <v>0</v>
      </c>
      <c r="Q197" s="306">
        <f t="shared" si="13"/>
        <v>0</v>
      </c>
      <c r="R197" s="325">
        <f t="shared" si="14"/>
        <v>0</v>
      </c>
      <c r="S197" s="307">
        <f t="shared" si="15"/>
        <v>0</v>
      </c>
      <c r="T197" s="307">
        <f t="shared" si="17"/>
        <v>0</v>
      </c>
      <c r="U197" s="308"/>
      <c r="V197" s="25"/>
      <c r="W197" s="21"/>
      <c r="X197" s="21"/>
      <c r="Y197" s="21"/>
      <c r="Z197" s="24"/>
      <c r="AB197" s="12"/>
      <c r="AC197" s="12"/>
    </row>
    <row r="198" spans="1:29" x14ac:dyDescent="0.3">
      <c r="A198" s="81"/>
      <c r="B198" s="25"/>
      <c r="C198" s="88"/>
      <c r="D198" s="301">
        <v>178</v>
      </c>
      <c r="E198" s="302"/>
      <c r="F198" s="302"/>
      <c r="G198" s="302"/>
      <c r="H198" s="314"/>
      <c r="I198" s="302"/>
      <c r="J198" s="302"/>
      <c r="K198" s="303"/>
      <c r="L198" s="303"/>
      <c r="M198" s="303"/>
      <c r="N198" s="304">
        <f t="shared" si="16"/>
        <v>0</v>
      </c>
      <c r="O198" s="305"/>
      <c r="P198" s="306">
        <f t="shared" si="12"/>
        <v>0</v>
      </c>
      <c r="Q198" s="306">
        <f t="shared" si="13"/>
        <v>0</v>
      </c>
      <c r="R198" s="325">
        <f t="shared" si="14"/>
        <v>0</v>
      </c>
      <c r="S198" s="307">
        <f t="shared" si="15"/>
        <v>0</v>
      </c>
      <c r="T198" s="307">
        <f t="shared" si="17"/>
        <v>0</v>
      </c>
      <c r="U198" s="308"/>
      <c r="V198" s="25"/>
      <c r="W198" s="21"/>
      <c r="X198" s="21"/>
      <c r="Y198" s="21"/>
      <c r="Z198" s="24"/>
      <c r="AB198" s="12"/>
      <c r="AC198" s="12"/>
    </row>
    <row r="199" spans="1:29" x14ac:dyDescent="0.3">
      <c r="A199" s="81"/>
      <c r="B199" s="25"/>
      <c r="C199" s="88"/>
      <c r="D199" s="301">
        <v>179</v>
      </c>
      <c r="E199" s="302"/>
      <c r="F199" s="302"/>
      <c r="G199" s="302"/>
      <c r="H199" s="314"/>
      <c r="I199" s="302"/>
      <c r="J199" s="302"/>
      <c r="K199" s="303"/>
      <c r="L199" s="303"/>
      <c r="M199" s="303"/>
      <c r="N199" s="304">
        <f t="shared" si="16"/>
        <v>0</v>
      </c>
      <c r="O199" s="305"/>
      <c r="P199" s="306">
        <f t="shared" si="12"/>
        <v>0</v>
      </c>
      <c r="Q199" s="306">
        <f t="shared" si="13"/>
        <v>0</v>
      </c>
      <c r="R199" s="325">
        <f t="shared" si="14"/>
        <v>0</v>
      </c>
      <c r="S199" s="307">
        <f t="shared" si="15"/>
        <v>0</v>
      </c>
      <c r="T199" s="307">
        <f t="shared" si="17"/>
        <v>0</v>
      </c>
      <c r="U199" s="308"/>
      <c r="V199" s="25"/>
      <c r="W199" s="21"/>
      <c r="X199" s="21"/>
      <c r="Y199" s="21"/>
      <c r="Z199" s="24"/>
      <c r="AB199" s="12"/>
      <c r="AC199" s="12"/>
    </row>
    <row r="200" spans="1:29" x14ac:dyDescent="0.3">
      <c r="A200" s="81"/>
      <c r="B200" s="25"/>
      <c r="C200" s="88"/>
      <c r="D200" s="301">
        <v>180</v>
      </c>
      <c r="E200" s="302"/>
      <c r="F200" s="302"/>
      <c r="G200" s="302"/>
      <c r="H200" s="314"/>
      <c r="I200" s="302"/>
      <c r="J200" s="302"/>
      <c r="K200" s="303"/>
      <c r="L200" s="303"/>
      <c r="M200" s="303"/>
      <c r="N200" s="304">
        <f t="shared" si="16"/>
        <v>0</v>
      </c>
      <c r="O200" s="305"/>
      <c r="P200" s="306">
        <f t="shared" si="12"/>
        <v>0</v>
      </c>
      <c r="Q200" s="306">
        <f t="shared" si="13"/>
        <v>0</v>
      </c>
      <c r="R200" s="325">
        <f t="shared" si="14"/>
        <v>0</v>
      </c>
      <c r="S200" s="307">
        <f t="shared" si="15"/>
        <v>0</v>
      </c>
      <c r="T200" s="307">
        <f t="shared" si="17"/>
        <v>0</v>
      </c>
      <c r="U200" s="308"/>
      <c r="V200" s="25"/>
      <c r="W200" s="21"/>
      <c r="X200" s="21"/>
      <c r="Y200" s="21"/>
      <c r="Z200" s="24"/>
      <c r="AB200" s="12"/>
      <c r="AC200" s="12"/>
    </row>
    <row r="201" spans="1:29" x14ac:dyDescent="0.3">
      <c r="A201" s="81"/>
      <c r="B201" s="25"/>
      <c r="C201" s="88"/>
      <c r="D201" s="301">
        <v>181</v>
      </c>
      <c r="E201" s="302"/>
      <c r="F201" s="302"/>
      <c r="G201" s="302"/>
      <c r="H201" s="314"/>
      <c r="I201" s="302"/>
      <c r="J201" s="302"/>
      <c r="K201" s="303"/>
      <c r="L201" s="303"/>
      <c r="M201" s="303"/>
      <c r="N201" s="304">
        <f t="shared" si="16"/>
        <v>0</v>
      </c>
      <c r="O201" s="305"/>
      <c r="P201" s="306">
        <f t="shared" si="12"/>
        <v>0</v>
      </c>
      <c r="Q201" s="306">
        <f t="shared" si="13"/>
        <v>0</v>
      </c>
      <c r="R201" s="325">
        <f t="shared" si="14"/>
        <v>0</v>
      </c>
      <c r="S201" s="307">
        <f t="shared" si="15"/>
        <v>0</v>
      </c>
      <c r="T201" s="307">
        <f t="shared" si="17"/>
        <v>0</v>
      </c>
      <c r="U201" s="308"/>
      <c r="V201" s="25"/>
      <c r="W201" s="21"/>
      <c r="X201" s="21"/>
      <c r="Y201" s="21"/>
      <c r="Z201" s="24"/>
      <c r="AB201" s="12"/>
      <c r="AC201" s="12"/>
    </row>
    <row r="202" spans="1:29" x14ac:dyDescent="0.3">
      <c r="A202" s="81"/>
      <c r="B202" s="25"/>
      <c r="C202" s="88"/>
      <c r="D202" s="301">
        <v>182</v>
      </c>
      <c r="E202" s="302"/>
      <c r="F202" s="302"/>
      <c r="G202" s="302"/>
      <c r="H202" s="314"/>
      <c r="I202" s="302"/>
      <c r="J202" s="302"/>
      <c r="K202" s="303"/>
      <c r="L202" s="303"/>
      <c r="M202" s="303"/>
      <c r="N202" s="304">
        <f t="shared" si="16"/>
        <v>0</v>
      </c>
      <c r="O202" s="305"/>
      <c r="P202" s="306">
        <f t="shared" si="12"/>
        <v>0</v>
      </c>
      <c r="Q202" s="306">
        <f t="shared" si="13"/>
        <v>0</v>
      </c>
      <c r="R202" s="325">
        <f t="shared" si="14"/>
        <v>0</v>
      </c>
      <c r="S202" s="307">
        <f t="shared" si="15"/>
        <v>0</v>
      </c>
      <c r="T202" s="307">
        <f t="shared" si="17"/>
        <v>0</v>
      </c>
      <c r="U202" s="308"/>
      <c r="V202" s="25"/>
      <c r="W202" s="21"/>
      <c r="X202" s="21"/>
      <c r="Y202" s="21"/>
      <c r="Z202" s="24"/>
      <c r="AB202" s="12"/>
      <c r="AC202" s="12"/>
    </row>
    <row r="203" spans="1:29" x14ac:dyDescent="0.3">
      <c r="A203" s="81"/>
      <c r="B203" s="25"/>
      <c r="C203" s="88"/>
      <c r="D203" s="301">
        <v>183</v>
      </c>
      <c r="E203" s="302"/>
      <c r="F203" s="302"/>
      <c r="G203" s="302"/>
      <c r="H203" s="314"/>
      <c r="I203" s="302"/>
      <c r="J203" s="302"/>
      <c r="K203" s="303"/>
      <c r="L203" s="303"/>
      <c r="M203" s="303"/>
      <c r="N203" s="304">
        <f t="shared" si="16"/>
        <v>0</v>
      </c>
      <c r="O203" s="305"/>
      <c r="P203" s="306">
        <f t="shared" si="12"/>
        <v>0</v>
      </c>
      <c r="Q203" s="306">
        <f t="shared" si="13"/>
        <v>0</v>
      </c>
      <c r="R203" s="325">
        <f t="shared" si="14"/>
        <v>0</v>
      </c>
      <c r="S203" s="307">
        <f t="shared" si="15"/>
        <v>0</v>
      </c>
      <c r="T203" s="307">
        <f t="shared" si="17"/>
        <v>0</v>
      </c>
      <c r="U203" s="308"/>
      <c r="V203" s="25"/>
      <c r="W203" s="21"/>
      <c r="X203" s="21"/>
      <c r="Y203" s="21"/>
      <c r="Z203" s="24"/>
      <c r="AB203" s="12"/>
      <c r="AC203" s="12"/>
    </row>
    <row r="204" spans="1:29" x14ac:dyDescent="0.3">
      <c r="A204" s="81"/>
      <c r="B204" s="25"/>
      <c r="C204" s="88"/>
      <c r="D204" s="301">
        <v>184</v>
      </c>
      <c r="E204" s="302"/>
      <c r="F204" s="302"/>
      <c r="G204" s="302"/>
      <c r="H204" s="314"/>
      <c r="I204" s="302"/>
      <c r="J204" s="302"/>
      <c r="K204" s="303"/>
      <c r="L204" s="303"/>
      <c r="M204" s="303"/>
      <c r="N204" s="304">
        <f t="shared" si="16"/>
        <v>0</v>
      </c>
      <c r="O204" s="305"/>
      <c r="P204" s="306">
        <f t="shared" si="12"/>
        <v>0</v>
      </c>
      <c r="Q204" s="306">
        <f t="shared" si="13"/>
        <v>0</v>
      </c>
      <c r="R204" s="325">
        <f t="shared" si="14"/>
        <v>0</v>
      </c>
      <c r="S204" s="307">
        <f t="shared" si="15"/>
        <v>0</v>
      </c>
      <c r="T204" s="307">
        <f t="shared" si="17"/>
        <v>0</v>
      </c>
      <c r="U204" s="308"/>
      <c r="V204" s="25"/>
      <c r="W204" s="21"/>
      <c r="X204" s="21"/>
      <c r="Y204" s="21"/>
      <c r="Z204" s="24"/>
      <c r="AB204" s="12"/>
      <c r="AC204" s="12"/>
    </row>
    <row r="205" spans="1:29" x14ac:dyDescent="0.3">
      <c r="A205" s="81"/>
      <c r="B205" s="25"/>
      <c r="C205" s="88"/>
      <c r="D205" s="301">
        <v>185</v>
      </c>
      <c r="E205" s="302"/>
      <c r="F205" s="302"/>
      <c r="G205" s="302"/>
      <c r="H205" s="314"/>
      <c r="I205" s="302"/>
      <c r="J205" s="302"/>
      <c r="K205" s="303"/>
      <c r="L205" s="303"/>
      <c r="M205" s="303"/>
      <c r="N205" s="304">
        <f t="shared" si="16"/>
        <v>0</v>
      </c>
      <c r="O205" s="305"/>
      <c r="P205" s="306">
        <f t="shared" si="12"/>
        <v>0</v>
      </c>
      <c r="Q205" s="306">
        <f t="shared" si="13"/>
        <v>0</v>
      </c>
      <c r="R205" s="325">
        <f t="shared" si="14"/>
        <v>0</v>
      </c>
      <c r="S205" s="307">
        <f t="shared" si="15"/>
        <v>0</v>
      </c>
      <c r="T205" s="307">
        <f t="shared" si="17"/>
        <v>0</v>
      </c>
      <c r="U205" s="308"/>
      <c r="V205" s="25"/>
      <c r="W205" s="21"/>
      <c r="X205" s="21"/>
      <c r="Y205" s="21"/>
      <c r="Z205" s="24"/>
      <c r="AB205" s="12"/>
      <c r="AC205" s="12"/>
    </row>
    <row r="206" spans="1:29" x14ac:dyDescent="0.3">
      <c r="A206" s="81"/>
      <c r="B206" s="25"/>
      <c r="C206" s="88"/>
      <c r="D206" s="301">
        <v>186</v>
      </c>
      <c r="E206" s="302"/>
      <c r="F206" s="302"/>
      <c r="G206" s="302"/>
      <c r="H206" s="314"/>
      <c r="I206" s="302"/>
      <c r="J206" s="302"/>
      <c r="K206" s="303"/>
      <c r="L206" s="303"/>
      <c r="M206" s="303"/>
      <c r="N206" s="304">
        <f t="shared" si="16"/>
        <v>0</v>
      </c>
      <c r="O206" s="305"/>
      <c r="P206" s="306">
        <f t="shared" si="12"/>
        <v>0</v>
      </c>
      <c r="Q206" s="306">
        <f t="shared" si="13"/>
        <v>0</v>
      </c>
      <c r="R206" s="325">
        <f t="shared" si="14"/>
        <v>0</v>
      </c>
      <c r="S206" s="307">
        <f t="shared" si="15"/>
        <v>0</v>
      </c>
      <c r="T206" s="307">
        <f t="shared" si="17"/>
        <v>0</v>
      </c>
      <c r="U206" s="308"/>
      <c r="V206" s="25"/>
      <c r="W206" s="21"/>
      <c r="X206" s="21"/>
      <c r="Y206" s="21"/>
      <c r="Z206" s="24"/>
      <c r="AB206" s="12"/>
      <c r="AC206" s="12"/>
    </row>
    <row r="207" spans="1:29" x14ac:dyDescent="0.3">
      <c r="A207" s="81"/>
      <c r="B207" s="25"/>
      <c r="C207" s="88"/>
      <c r="D207" s="301">
        <v>187</v>
      </c>
      <c r="E207" s="302"/>
      <c r="F207" s="302"/>
      <c r="G207" s="302"/>
      <c r="H207" s="314"/>
      <c r="I207" s="302"/>
      <c r="J207" s="302"/>
      <c r="K207" s="303"/>
      <c r="L207" s="303"/>
      <c r="M207" s="303"/>
      <c r="N207" s="304">
        <f t="shared" si="16"/>
        <v>0</v>
      </c>
      <c r="O207" s="305"/>
      <c r="P207" s="306">
        <f t="shared" si="12"/>
        <v>0</v>
      </c>
      <c r="Q207" s="306">
        <f t="shared" si="13"/>
        <v>0</v>
      </c>
      <c r="R207" s="325">
        <f t="shared" si="14"/>
        <v>0</v>
      </c>
      <c r="S207" s="307">
        <f t="shared" si="15"/>
        <v>0</v>
      </c>
      <c r="T207" s="307">
        <f t="shared" si="17"/>
        <v>0</v>
      </c>
      <c r="U207" s="308"/>
      <c r="V207" s="25"/>
      <c r="W207" s="21"/>
      <c r="X207" s="21"/>
      <c r="Y207" s="21"/>
      <c r="Z207" s="24"/>
      <c r="AB207" s="12"/>
      <c r="AC207" s="12"/>
    </row>
    <row r="208" spans="1:29" x14ac:dyDescent="0.3">
      <c r="A208" s="81"/>
      <c r="B208" s="25"/>
      <c r="C208" s="88"/>
      <c r="D208" s="301">
        <v>188</v>
      </c>
      <c r="E208" s="302"/>
      <c r="F208" s="302"/>
      <c r="G208" s="302"/>
      <c r="H208" s="314"/>
      <c r="I208" s="302"/>
      <c r="J208" s="302"/>
      <c r="K208" s="303"/>
      <c r="L208" s="303"/>
      <c r="M208" s="303"/>
      <c r="N208" s="304">
        <f t="shared" si="16"/>
        <v>0</v>
      </c>
      <c r="O208" s="305"/>
      <c r="P208" s="306">
        <f t="shared" si="12"/>
        <v>0</v>
      </c>
      <c r="Q208" s="306">
        <f t="shared" si="13"/>
        <v>0</v>
      </c>
      <c r="R208" s="325">
        <f t="shared" si="14"/>
        <v>0</v>
      </c>
      <c r="S208" s="307">
        <f t="shared" si="15"/>
        <v>0</v>
      </c>
      <c r="T208" s="307">
        <f t="shared" si="17"/>
        <v>0</v>
      </c>
      <c r="U208" s="308"/>
      <c r="V208" s="25"/>
      <c r="W208" s="21"/>
      <c r="X208" s="21"/>
      <c r="Y208" s="21"/>
      <c r="Z208" s="24"/>
      <c r="AB208" s="12"/>
      <c r="AC208" s="12"/>
    </row>
    <row r="209" spans="1:29" x14ac:dyDescent="0.3">
      <c r="A209" s="81"/>
      <c r="B209" s="25"/>
      <c r="C209" s="88"/>
      <c r="D209" s="301">
        <v>189</v>
      </c>
      <c r="E209" s="302"/>
      <c r="F209" s="302"/>
      <c r="G209" s="302"/>
      <c r="H209" s="314"/>
      <c r="I209" s="302"/>
      <c r="J209" s="302"/>
      <c r="K209" s="303"/>
      <c r="L209" s="303"/>
      <c r="M209" s="303"/>
      <c r="N209" s="304">
        <f t="shared" si="16"/>
        <v>0</v>
      </c>
      <c r="O209" s="305"/>
      <c r="P209" s="306">
        <f t="shared" si="12"/>
        <v>0</v>
      </c>
      <c r="Q209" s="306">
        <f t="shared" si="13"/>
        <v>0</v>
      </c>
      <c r="R209" s="325">
        <f t="shared" si="14"/>
        <v>0</v>
      </c>
      <c r="S209" s="307">
        <f t="shared" si="15"/>
        <v>0</v>
      </c>
      <c r="T209" s="307">
        <f t="shared" si="17"/>
        <v>0</v>
      </c>
      <c r="U209" s="308"/>
      <c r="V209" s="25"/>
      <c r="W209" s="21"/>
      <c r="X209" s="21"/>
      <c r="Y209" s="21"/>
      <c r="Z209" s="24"/>
      <c r="AB209" s="12"/>
      <c r="AC209" s="12"/>
    </row>
    <row r="210" spans="1:29" x14ac:dyDescent="0.3">
      <c r="A210" s="81"/>
      <c r="B210" s="25"/>
      <c r="C210" s="88"/>
      <c r="D210" s="301">
        <v>190</v>
      </c>
      <c r="E210" s="302"/>
      <c r="F210" s="302"/>
      <c r="G210" s="302"/>
      <c r="H210" s="314"/>
      <c r="I210" s="302"/>
      <c r="J210" s="302"/>
      <c r="K210" s="303"/>
      <c r="L210" s="303"/>
      <c r="M210" s="303"/>
      <c r="N210" s="304">
        <f t="shared" si="16"/>
        <v>0</v>
      </c>
      <c r="O210" s="305"/>
      <c r="P210" s="306">
        <f t="shared" si="12"/>
        <v>0</v>
      </c>
      <c r="Q210" s="306">
        <f t="shared" si="13"/>
        <v>0</v>
      </c>
      <c r="R210" s="325">
        <f t="shared" si="14"/>
        <v>0</v>
      </c>
      <c r="S210" s="307">
        <f t="shared" si="15"/>
        <v>0</v>
      </c>
      <c r="T210" s="307">
        <f t="shared" si="17"/>
        <v>0</v>
      </c>
      <c r="U210" s="308"/>
      <c r="V210" s="25"/>
      <c r="W210" s="21"/>
      <c r="X210" s="21"/>
      <c r="Y210" s="21"/>
      <c r="Z210" s="24"/>
      <c r="AB210" s="12"/>
      <c r="AC210" s="12"/>
    </row>
    <row r="211" spans="1:29" x14ac:dyDescent="0.3">
      <c r="A211" s="81"/>
      <c r="B211" s="25"/>
      <c r="C211" s="88"/>
      <c r="D211" s="301">
        <v>191</v>
      </c>
      <c r="E211" s="302"/>
      <c r="F211" s="302"/>
      <c r="G211" s="302"/>
      <c r="H211" s="314"/>
      <c r="I211" s="302"/>
      <c r="J211" s="302"/>
      <c r="K211" s="303"/>
      <c r="L211" s="303"/>
      <c r="M211" s="303"/>
      <c r="N211" s="304">
        <f t="shared" si="16"/>
        <v>0</v>
      </c>
      <c r="O211" s="305"/>
      <c r="P211" s="306">
        <f t="shared" si="12"/>
        <v>0</v>
      </c>
      <c r="Q211" s="306">
        <f t="shared" si="13"/>
        <v>0</v>
      </c>
      <c r="R211" s="325">
        <f t="shared" si="14"/>
        <v>0</v>
      </c>
      <c r="S211" s="307">
        <f t="shared" si="15"/>
        <v>0</v>
      </c>
      <c r="T211" s="307">
        <f t="shared" si="17"/>
        <v>0</v>
      </c>
      <c r="U211" s="308"/>
      <c r="V211" s="25"/>
      <c r="W211" s="21"/>
      <c r="X211" s="21"/>
      <c r="Y211" s="21"/>
      <c r="Z211" s="24"/>
      <c r="AB211" s="12"/>
      <c r="AC211" s="12"/>
    </row>
    <row r="212" spans="1:29" x14ac:dyDescent="0.3">
      <c r="A212" s="81"/>
      <c r="B212" s="25"/>
      <c r="C212" s="88"/>
      <c r="D212" s="301">
        <v>192</v>
      </c>
      <c r="E212" s="302"/>
      <c r="F212" s="302"/>
      <c r="G212" s="302"/>
      <c r="H212" s="314"/>
      <c r="I212" s="302"/>
      <c r="J212" s="302"/>
      <c r="K212" s="303"/>
      <c r="L212" s="303"/>
      <c r="M212" s="303"/>
      <c r="N212" s="304">
        <f t="shared" si="16"/>
        <v>0</v>
      </c>
      <c r="O212" s="305"/>
      <c r="P212" s="306">
        <f t="shared" si="12"/>
        <v>0</v>
      </c>
      <c r="Q212" s="306">
        <f t="shared" si="13"/>
        <v>0</v>
      </c>
      <c r="R212" s="325">
        <f t="shared" si="14"/>
        <v>0</v>
      </c>
      <c r="S212" s="307">
        <f t="shared" si="15"/>
        <v>0</v>
      </c>
      <c r="T212" s="307">
        <f t="shared" si="17"/>
        <v>0</v>
      </c>
      <c r="U212" s="308"/>
      <c r="V212" s="25"/>
      <c r="W212" s="21"/>
      <c r="X212" s="21"/>
      <c r="Y212" s="21"/>
      <c r="Z212" s="24"/>
      <c r="AB212" s="12"/>
      <c r="AC212" s="12"/>
    </row>
    <row r="213" spans="1:29" x14ac:dyDescent="0.3">
      <c r="A213" s="81"/>
      <c r="B213" s="25"/>
      <c r="C213" s="88"/>
      <c r="D213" s="301">
        <v>193</v>
      </c>
      <c r="E213" s="302"/>
      <c r="F213" s="302"/>
      <c r="G213" s="302"/>
      <c r="H213" s="314"/>
      <c r="I213" s="302"/>
      <c r="J213" s="302"/>
      <c r="K213" s="303"/>
      <c r="L213" s="303"/>
      <c r="M213" s="303"/>
      <c r="N213" s="304">
        <f t="shared" si="16"/>
        <v>0</v>
      </c>
      <c r="O213" s="305"/>
      <c r="P213" s="306">
        <f t="shared" ref="P213:P276" si="18">K213</f>
        <v>0</v>
      </c>
      <c r="Q213" s="306">
        <f t="shared" ref="Q213:Q276" si="19">L213</f>
        <v>0</v>
      </c>
      <c r="R213" s="325">
        <f t="shared" ref="R213:R276" si="20">M213</f>
        <v>0</v>
      </c>
      <c r="S213" s="307">
        <f t="shared" ref="S213:S276" si="21">IF($F$17="&lt;vul aan&gt;",0,IF($F$17="Nee",P213+Q213,IF($F$17="gemengd",P213+Q213,P213)))</f>
        <v>0</v>
      </c>
      <c r="T213" s="307">
        <f t="shared" si="17"/>
        <v>0</v>
      </c>
      <c r="U213" s="308"/>
      <c r="V213" s="25"/>
      <c r="W213" s="21"/>
      <c r="X213" s="21"/>
      <c r="Y213" s="21"/>
      <c r="Z213" s="24"/>
      <c r="AB213" s="12"/>
      <c r="AC213" s="12"/>
    </row>
    <row r="214" spans="1:29" x14ac:dyDescent="0.3">
      <c r="A214" s="81"/>
      <c r="B214" s="25"/>
      <c r="C214" s="88"/>
      <c r="D214" s="301">
        <v>194</v>
      </c>
      <c r="E214" s="302"/>
      <c r="F214" s="302"/>
      <c r="G214" s="302"/>
      <c r="H214" s="314"/>
      <c r="I214" s="302"/>
      <c r="J214" s="302"/>
      <c r="K214" s="303"/>
      <c r="L214" s="303"/>
      <c r="M214" s="303"/>
      <c r="N214" s="304">
        <f t="shared" ref="N214:N277" si="22">IF($F$17="&lt;vul aan&gt;",0,IF(M214="",0,IF($F$17="Nee",K214+L214,IF($F$17="gemengd",K214+L214,K214))))</f>
        <v>0</v>
      </c>
      <c r="O214" s="305"/>
      <c r="P214" s="306">
        <f t="shared" si="18"/>
        <v>0</v>
      </c>
      <c r="Q214" s="306">
        <f t="shared" si="19"/>
        <v>0</v>
      </c>
      <c r="R214" s="325">
        <f t="shared" si="20"/>
        <v>0</v>
      </c>
      <c r="S214" s="307">
        <f t="shared" si="21"/>
        <v>0</v>
      </c>
      <c r="T214" s="307">
        <f t="shared" ref="T214:T277" si="23">IF(R214=0,S214,S214/R214)</f>
        <v>0</v>
      </c>
      <c r="U214" s="308"/>
      <c r="V214" s="25"/>
      <c r="W214" s="21"/>
      <c r="X214" s="21"/>
      <c r="Y214" s="21"/>
      <c r="Z214" s="24"/>
      <c r="AB214" s="12"/>
      <c r="AC214" s="12"/>
    </row>
    <row r="215" spans="1:29" x14ac:dyDescent="0.3">
      <c r="A215" s="81"/>
      <c r="B215" s="25"/>
      <c r="C215" s="88"/>
      <c r="D215" s="301">
        <v>195</v>
      </c>
      <c r="E215" s="302"/>
      <c r="F215" s="302"/>
      <c r="G215" s="302"/>
      <c r="H215" s="314"/>
      <c r="I215" s="302"/>
      <c r="J215" s="302"/>
      <c r="K215" s="303"/>
      <c r="L215" s="303"/>
      <c r="M215" s="303"/>
      <c r="N215" s="304">
        <f t="shared" si="22"/>
        <v>0</v>
      </c>
      <c r="O215" s="305"/>
      <c r="P215" s="306">
        <f t="shared" si="18"/>
        <v>0</v>
      </c>
      <c r="Q215" s="306">
        <f t="shared" si="19"/>
        <v>0</v>
      </c>
      <c r="R215" s="325">
        <f t="shared" si="20"/>
        <v>0</v>
      </c>
      <c r="S215" s="307">
        <f t="shared" si="21"/>
        <v>0</v>
      </c>
      <c r="T215" s="307">
        <f t="shared" si="23"/>
        <v>0</v>
      </c>
      <c r="U215" s="308"/>
      <c r="V215" s="25"/>
      <c r="W215" s="21"/>
      <c r="X215" s="21"/>
      <c r="Y215" s="21"/>
      <c r="Z215" s="24"/>
      <c r="AB215" s="12"/>
      <c r="AC215" s="12"/>
    </row>
    <row r="216" spans="1:29" x14ac:dyDescent="0.3">
      <c r="A216" s="81"/>
      <c r="B216" s="25"/>
      <c r="C216" s="88"/>
      <c r="D216" s="301">
        <v>196</v>
      </c>
      <c r="E216" s="302"/>
      <c r="F216" s="302"/>
      <c r="G216" s="302"/>
      <c r="H216" s="314"/>
      <c r="I216" s="302"/>
      <c r="J216" s="302"/>
      <c r="K216" s="303"/>
      <c r="L216" s="303"/>
      <c r="M216" s="303"/>
      <c r="N216" s="304">
        <f t="shared" si="22"/>
        <v>0</v>
      </c>
      <c r="O216" s="305"/>
      <c r="P216" s="306">
        <f t="shared" si="18"/>
        <v>0</v>
      </c>
      <c r="Q216" s="306">
        <f t="shared" si="19"/>
        <v>0</v>
      </c>
      <c r="R216" s="325">
        <f t="shared" si="20"/>
        <v>0</v>
      </c>
      <c r="S216" s="307">
        <f t="shared" si="21"/>
        <v>0</v>
      </c>
      <c r="T216" s="307">
        <f t="shared" si="23"/>
        <v>0</v>
      </c>
      <c r="U216" s="308"/>
      <c r="V216" s="25"/>
      <c r="W216" s="21"/>
      <c r="X216" s="21"/>
      <c r="Y216" s="21"/>
      <c r="Z216" s="24"/>
      <c r="AB216" s="12"/>
      <c r="AC216" s="12"/>
    </row>
    <row r="217" spans="1:29" x14ac:dyDescent="0.3">
      <c r="A217" s="81"/>
      <c r="B217" s="25"/>
      <c r="C217" s="88"/>
      <c r="D217" s="301">
        <v>197</v>
      </c>
      <c r="E217" s="302"/>
      <c r="F217" s="302"/>
      <c r="G217" s="302"/>
      <c r="H217" s="314"/>
      <c r="I217" s="302"/>
      <c r="J217" s="302"/>
      <c r="K217" s="303"/>
      <c r="L217" s="303"/>
      <c r="M217" s="303"/>
      <c r="N217" s="304">
        <f t="shared" si="22"/>
        <v>0</v>
      </c>
      <c r="O217" s="305"/>
      <c r="P217" s="306">
        <f t="shared" si="18"/>
        <v>0</v>
      </c>
      <c r="Q217" s="306">
        <f t="shared" si="19"/>
        <v>0</v>
      </c>
      <c r="R217" s="325">
        <f t="shared" si="20"/>
        <v>0</v>
      </c>
      <c r="S217" s="307">
        <f t="shared" si="21"/>
        <v>0</v>
      </c>
      <c r="T217" s="307">
        <f t="shared" si="23"/>
        <v>0</v>
      </c>
      <c r="U217" s="308"/>
      <c r="V217" s="25"/>
      <c r="W217" s="21"/>
      <c r="X217" s="21"/>
      <c r="Y217" s="21"/>
      <c r="Z217" s="24"/>
      <c r="AB217" s="12"/>
      <c r="AC217" s="12"/>
    </row>
    <row r="218" spans="1:29" x14ac:dyDescent="0.3">
      <c r="A218" s="81"/>
      <c r="B218" s="25"/>
      <c r="C218" s="88"/>
      <c r="D218" s="301">
        <v>198</v>
      </c>
      <c r="E218" s="302"/>
      <c r="F218" s="302"/>
      <c r="G218" s="302"/>
      <c r="H218" s="314"/>
      <c r="I218" s="302"/>
      <c r="J218" s="302"/>
      <c r="K218" s="303"/>
      <c r="L218" s="303"/>
      <c r="M218" s="303"/>
      <c r="N218" s="304">
        <f t="shared" si="22"/>
        <v>0</v>
      </c>
      <c r="O218" s="305"/>
      <c r="P218" s="306">
        <f t="shared" si="18"/>
        <v>0</v>
      </c>
      <c r="Q218" s="306">
        <f t="shared" si="19"/>
        <v>0</v>
      </c>
      <c r="R218" s="325">
        <f t="shared" si="20"/>
        <v>0</v>
      </c>
      <c r="S218" s="307">
        <f t="shared" si="21"/>
        <v>0</v>
      </c>
      <c r="T218" s="307">
        <f t="shared" si="23"/>
        <v>0</v>
      </c>
      <c r="U218" s="308"/>
      <c r="V218" s="25"/>
      <c r="W218" s="21"/>
      <c r="X218" s="21"/>
      <c r="Y218" s="21"/>
      <c r="Z218" s="24"/>
      <c r="AB218" s="12"/>
      <c r="AC218" s="12"/>
    </row>
    <row r="219" spans="1:29" x14ac:dyDescent="0.3">
      <c r="A219" s="81"/>
      <c r="B219" s="25"/>
      <c r="C219" s="88"/>
      <c r="D219" s="301">
        <v>199</v>
      </c>
      <c r="E219" s="302"/>
      <c r="F219" s="302"/>
      <c r="G219" s="302"/>
      <c r="H219" s="314"/>
      <c r="I219" s="302"/>
      <c r="J219" s="302"/>
      <c r="K219" s="303"/>
      <c r="L219" s="303"/>
      <c r="M219" s="303"/>
      <c r="N219" s="304">
        <f t="shared" si="22"/>
        <v>0</v>
      </c>
      <c r="O219" s="305"/>
      <c r="P219" s="306">
        <f t="shared" si="18"/>
        <v>0</v>
      </c>
      <c r="Q219" s="306">
        <f t="shared" si="19"/>
        <v>0</v>
      </c>
      <c r="R219" s="325">
        <f t="shared" si="20"/>
        <v>0</v>
      </c>
      <c r="S219" s="307">
        <f t="shared" si="21"/>
        <v>0</v>
      </c>
      <c r="T219" s="307">
        <f t="shared" si="23"/>
        <v>0</v>
      </c>
      <c r="U219" s="308"/>
      <c r="V219" s="25"/>
      <c r="W219" s="21"/>
      <c r="X219" s="21"/>
      <c r="Y219" s="21"/>
      <c r="Z219" s="24"/>
      <c r="AB219" s="12"/>
      <c r="AC219" s="12"/>
    </row>
    <row r="220" spans="1:29" x14ac:dyDescent="0.3">
      <c r="A220" s="81"/>
      <c r="B220" s="25"/>
      <c r="C220" s="88"/>
      <c r="D220" s="301">
        <v>200</v>
      </c>
      <c r="E220" s="302"/>
      <c r="F220" s="302"/>
      <c r="G220" s="302"/>
      <c r="H220" s="314"/>
      <c r="I220" s="302"/>
      <c r="J220" s="302"/>
      <c r="K220" s="303"/>
      <c r="L220" s="303"/>
      <c r="M220" s="303"/>
      <c r="N220" s="304">
        <f t="shared" si="22"/>
        <v>0</v>
      </c>
      <c r="O220" s="305"/>
      <c r="P220" s="306">
        <f t="shared" si="18"/>
        <v>0</v>
      </c>
      <c r="Q220" s="306">
        <f t="shared" si="19"/>
        <v>0</v>
      </c>
      <c r="R220" s="325">
        <f t="shared" si="20"/>
        <v>0</v>
      </c>
      <c r="S220" s="307">
        <f t="shared" si="21"/>
        <v>0</v>
      </c>
      <c r="T220" s="307">
        <f t="shared" si="23"/>
        <v>0</v>
      </c>
      <c r="U220" s="308"/>
      <c r="V220" s="25"/>
      <c r="W220" s="21"/>
      <c r="X220" s="21"/>
      <c r="Y220" s="21"/>
      <c r="Z220" s="24"/>
      <c r="AB220" s="12"/>
      <c r="AC220" s="12"/>
    </row>
    <row r="221" spans="1:29" x14ac:dyDescent="0.3">
      <c r="A221" s="81"/>
      <c r="B221" s="25"/>
      <c r="C221" s="88"/>
      <c r="D221" s="301">
        <v>201</v>
      </c>
      <c r="E221" s="302"/>
      <c r="F221" s="302"/>
      <c r="G221" s="302"/>
      <c r="H221" s="314"/>
      <c r="I221" s="302"/>
      <c r="J221" s="302"/>
      <c r="K221" s="303"/>
      <c r="L221" s="303"/>
      <c r="M221" s="303"/>
      <c r="N221" s="304">
        <f t="shared" si="22"/>
        <v>0</v>
      </c>
      <c r="O221" s="305"/>
      <c r="P221" s="306">
        <f t="shared" si="18"/>
        <v>0</v>
      </c>
      <c r="Q221" s="306">
        <f t="shared" si="19"/>
        <v>0</v>
      </c>
      <c r="R221" s="325">
        <f t="shared" si="20"/>
        <v>0</v>
      </c>
      <c r="S221" s="307">
        <f t="shared" si="21"/>
        <v>0</v>
      </c>
      <c r="T221" s="307">
        <f t="shared" si="23"/>
        <v>0</v>
      </c>
      <c r="U221" s="308"/>
      <c r="V221" s="25"/>
      <c r="W221" s="21"/>
      <c r="X221" s="21"/>
      <c r="Y221" s="21"/>
      <c r="Z221" s="24"/>
      <c r="AB221" s="12"/>
      <c r="AC221" s="12"/>
    </row>
    <row r="222" spans="1:29" x14ac:dyDescent="0.3">
      <c r="A222" s="81"/>
      <c r="B222" s="25"/>
      <c r="C222" s="88"/>
      <c r="D222" s="301">
        <v>202</v>
      </c>
      <c r="E222" s="302"/>
      <c r="F222" s="302"/>
      <c r="G222" s="302"/>
      <c r="H222" s="314"/>
      <c r="I222" s="302"/>
      <c r="J222" s="302"/>
      <c r="K222" s="303"/>
      <c r="L222" s="303"/>
      <c r="M222" s="303"/>
      <c r="N222" s="304">
        <f t="shared" si="22"/>
        <v>0</v>
      </c>
      <c r="O222" s="305"/>
      <c r="P222" s="306">
        <f t="shared" si="18"/>
        <v>0</v>
      </c>
      <c r="Q222" s="306">
        <f t="shared" si="19"/>
        <v>0</v>
      </c>
      <c r="R222" s="325">
        <f t="shared" si="20"/>
        <v>0</v>
      </c>
      <c r="S222" s="307">
        <f t="shared" si="21"/>
        <v>0</v>
      </c>
      <c r="T222" s="307">
        <f t="shared" si="23"/>
        <v>0</v>
      </c>
      <c r="U222" s="308"/>
      <c r="V222" s="25"/>
      <c r="W222" s="21"/>
      <c r="X222" s="21"/>
      <c r="Y222" s="21"/>
      <c r="Z222" s="24"/>
      <c r="AB222" s="12"/>
      <c r="AC222" s="12"/>
    </row>
    <row r="223" spans="1:29" x14ac:dyDescent="0.3">
      <c r="A223" s="81"/>
      <c r="B223" s="25"/>
      <c r="C223" s="88"/>
      <c r="D223" s="301">
        <v>203</v>
      </c>
      <c r="E223" s="302"/>
      <c r="F223" s="302"/>
      <c r="G223" s="302"/>
      <c r="H223" s="314"/>
      <c r="I223" s="302"/>
      <c r="J223" s="302"/>
      <c r="K223" s="303"/>
      <c r="L223" s="303"/>
      <c r="M223" s="303"/>
      <c r="N223" s="304">
        <f t="shared" si="22"/>
        <v>0</v>
      </c>
      <c r="O223" s="305"/>
      <c r="P223" s="306">
        <f t="shared" si="18"/>
        <v>0</v>
      </c>
      <c r="Q223" s="306">
        <f t="shared" si="19"/>
        <v>0</v>
      </c>
      <c r="R223" s="325">
        <f t="shared" si="20"/>
        <v>0</v>
      </c>
      <c r="S223" s="307">
        <f t="shared" si="21"/>
        <v>0</v>
      </c>
      <c r="T223" s="307">
        <f t="shared" si="23"/>
        <v>0</v>
      </c>
      <c r="U223" s="308"/>
      <c r="V223" s="25"/>
      <c r="W223" s="21"/>
      <c r="X223" s="21"/>
      <c r="Y223" s="21"/>
      <c r="Z223" s="24"/>
      <c r="AB223" s="12"/>
      <c r="AC223" s="12"/>
    </row>
    <row r="224" spans="1:29" x14ac:dyDescent="0.3">
      <c r="A224" s="81"/>
      <c r="B224" s="25"/>
      <c r="C224" s="88"/>
      <c r="D224" s="301">
        <v>204</v>
      </c>
      <c r="E224" s="302"/>
      <c r="F224" s="302"/>
      <c r="G224" s="302"/>
      <c r="H224" s="314"/>
      <c r="I224" s="302"/>
      <c r="J224" s="302"/>
      <c r="K224" s="303"/>
      <c r="L224" s="303"/>
      <c r="M224" s="303"/>
      <c r="N224" s="304">
        <f t="shared" si="22"/>
        <v>0</v>
      </c>
      <c r="O224" s="305"/>
      <c r="P224" s="306">
        <f t="shared" si="18"/>
        <v>0</v>
      </c>
      <c r="Q224" s="306">
        <f t="shared" si="19"/>
        <v>0</v>
      </c>
      <c r="R224" s="325">
        <f t="shared" si="20"/>
        <v>0</v>
      </c>
      <c r="S224" s="307">
        <f t="shared" si="21"/>
        <v>0</v>
      </c>
      <c r="T224" s="307">
        <f t="shared" si="23"/>
        <v>0</v>
      </c>
      <c r="U224" s="308"/>
      <c r="V224" s="25"/>
      <c r="W224" s="21"/>
      <c r="X224" s="21"/>
      <c r="Y224" s="21"/>
      <c r="Z224" s="24"/>
      <c r="AB224" s="12"/>
      <c r="AC224" s="12"/>
    </row>
    <row r="225" spans="1:29" x14ac:dyDescent="0.3">
      <c r="A225" s="81"/>
      <c r="B225" s="25"/>
      <c r="C225" s="88"/>
      <c r="D225" s="301">
        <v>205</v>
      </c>
      <c r="E225" s="302"/>
      <c r="F225" s="302"/>
      <c r="G225" s="302"/>
      <c r="H225" s="314"/>
      <c r="I225" s="302"/>
      <c r="J225" s="302"/>
      <c r="K225" s="303"/>
      <c r="L225" s="303"/>
      <c r="M225" s="303"/>
      <c r="N225" s="304">
        <f t="shared" si="22"/>
        <v>0</v>
      </c>
      <c r="O225" s="305"/>
      <c r="P225" s="306">
        <f t="shared" si="18"/>
        <v>0</v>
      </c>
      <c r="Q225" s="306">
        <f t="shared" si="19"/>
        <v>0</v>
      </c>
      <c r="R225" s="325">
        <f t="shared" si="20"/>
        <v>0</v>
      </c>
      <c r="S225" s="307">
        <f t="shared" si="21"/>
        <v>0</v>
      </c>
      <c r="T225" s="307">
        <f t="shared" si="23"/>
        <v>0</v>
      </c>
      <c r="U225" s="308"/>
      <c r="V225" s="25"/>
      <c r="W225" s="21"/>
      <c r="X225" s="21"/>
      <c r="Y225" s="21"/>
      <c r="Z225" s="24"/>
      <c r="AB225" s="12"/>
      <c r="AC225" s="12"/>
    </row>
    <row r="226" spans="1:29" x14ac:dyDescent="0.3">
      <c r="A226" s="81"/>
      <c r="B226" s="25"/>
      <c r="C226" s="88"/>
      <c r="D226" s="301">
        <v>206</v>
      </c>
      <c r="E226" s="302"/>
      <c r="F226" s="302"/>
      <c r="G226" s="302"/>
      <c r="H226" s="314"/>
      <c r="I226" s="302"/>
      <c r="J226" s="302"/>
      <c r="K226" s="303"/>
      <c r="L226" s="303"/>
      <c r="M226" s="303"/>
      <c r="N226" s="304">
        <f t="shared" si="22"/>
        <v>0</v>
      </c>
      <c r="O226" s="305"/>
      <c r="P226" s="306">
        <f t="shared" si="18"/>
        <v>0</v>
      </c>
      <c r="Q226" s="306">
        <f t="shared" si="19"/>
        <v>0</v>
      </c>
      <c r="R226" s="325">
        <f t="shared" si="20"/>
        <v>0</v>
      </c>
      <c r="S226" s="307">
        <f t="shared" si="21"/>
        <v>0</v>
      </c>
      <c r="T226" s="307">
        <f t="shared" si="23"/>
        <v>0</v>
      </c>
      <c r="U226" s="308"/>
      <c r="V226" s="25"/>
      <c r="W226" s="21"/>
      <c r="X226" s="21"/>
      <c r="Y226" s="21"/>
      <c r="Z226" s="24"/>
      <c r="AB226" s="12"/>
      <c r="AC226" s="12"/>
    </row>
    <row r="227" spans="1:29" x14ac:dyDescent="0.3">
      <c r="A227" s="81"/>
      <c r="B227" s="25"/>
      <c r="C227" s="88"/>
      <c r="D227" s="301">
        <v>207</v>
      </c>
      <c r="E227" s="302"/>
      <c r="F227" s="302"/>
      <c r="G227" s="302"/>
      <c r="H227" s="314"/>
      <c r="I227" s="302"/>
      <c r="J227" s="302"/>
      <c r="K227" s="303"/>
      <c r="L227" s="303"/>
      <c r="M227" s="303"/>
      <c r="N227" s="304">
        <f t="shared" si="22"/>
        <v>0</v>
      </c>
      <c r="O227" s="305"/>
      <c r="P227" s="306">
        <f t="shared" si="18"/>
        <v>0</v>
      </c>
      <c r="Q227" s="306">
        <f t="shared" si="19"/>
        <v>0</v>
      </c>
      <c r="R227" s="325">
        <f t="shared" si="20"/>
        <v>0</v>
      </c>
      <c r="S227" s="307">
        <f t="shared" si="21"/>
        <v>0</v>
      </c>
      <c r="T227" s="307">
        <f t="shared" si="23"/>
        <v>0</v>
      </c>
      <c r="U227" s="308"/>
      <c r="V227" s="25"/>
      <c r="W227" s="21"/>
      <c r="X227" s="21"/>
      <c r="Y227" s="21"/>
      <c r="Z227" s="24"/>
      <c r="AB227" s="12"/>
      <c r="AC227" s="12"/>
    </row>
    <row r="228" spans="1:29" x14ac:dyDescent="0.3">
      <c r="A228" s="81"/>
      <c r="B228" s="25"/>
      <c r="C228" s="88"/>
      <c r="D228" s="301">
        <v>208</v>
      </c>
      <c r="E228" s="302"/>
      <c r="F228" s="302"/>
      <c r="G228" s="302"/>
      <c r="H228" s="314"/>
      <c r="I228" s="302"/>
      <c r="J228" s="302"/>
      <c r="K228" s="303"/>
      <c r="L228" s="303"/>
      <c r="M228" s="303"/>
      <c r="N228" s="304">
        <f t="shared" si="22"/>
        <v>0</v>
      </c>
      <c r="O228" s="305"/>
      <c r="P228" s="306">
        <f t="shared" si="18"/>
        <v>0</v>
      </c>
      <c r="Q228" s="306">
        <f t="shared" si="19"/>
        <v>0</v>
      </c>
      <c r="R228" s="325">
        <f t="shared" si="20"/>
        <v>0</v>
      </c>
      <c r="S228" s="307">
        <f t="shared" si="21"/>
        <v>0</v>
      </c>
      <c r="T228" s="307">
        <f t="shared" si="23"/>
        <v>0</v>
      </c>
      <c r="U228" s="308"/>
      <c r="V228" s="25"/>
      <c r="W228" s="21"/>
      <c r="X228" s="21"/>
      <c r="Y228" s="21"/>
      <c r="Z228" s="24"/>
      <c r="AB228" s="12"/>
      <c r="AC228" s="12"/>
    </row>
    <row r="229" spans="1:29" x14ac:dyDescent="0.3">
      <c r="A229" s="81"/>
      <c r="B229" s="25"/>
      <c r="C229" s="88"/>
      <c r="D229" s="301">
        <v>209</v>
      </c>
      <c r="E229" s="302"/>
      <c r="F229" s="302"/>
      <c r="G229" s="302"/>
      <c r="H229" s="314"/>
      <c r="I229" s="302"/>
      <c r="J229" s="302"/>
      <c r="K229" s="303"/>
      <c r="L229" s="303"/>
      <c r="M229" s="303"/>
      <c r="N229" s="304">
        <f t="shared" si="22"/>
        <v>0</v>
      </c>
      <c r="O229" s="305"/>
      <c r="P229" s="306">
        <f t="shared" si="18"/>
        <v>0</v>
      </c>
      <c r="Q229" s="306">
        <f t="shared" si="19"/>
        <v>0</v>
      </c>
      <c r="R229" s="325">
        <f t="shared" si="20"/>
        <v>0</v>
      </c>
      <c r="S229" s="307">
        <f t="shared" si="21"/>
        <v>0</v>
      </c>
      <c r="T229" s="307">
        <f t="shared" si="23"/>
        <v>0</v>
      </c>
      <c r="U229" s="308"/>
      <c r="V229" s="25"/>
      <c r="W229" s="21"/>
      <c r="X229" s="21"/>
      <c r="Y229" s="21"/>
      <c r="Z229" s="24"/>
      <c r="AB229" s="12"/>
      <c r="AC229" s="12"/>
    </row>
    <row r="230" spans="1:29" x14ac:dyDescent="0.3">
      <c r="A230" s="81"/>
      <c r="B230" s="25"/>
      <c r="C230" s="88"/>
      <c r="D230" s="301">
        <v>210</v>
      </c>
      <c r="E230" s="302"/>
      <c r="F230" s="302"/>
      <c r="G230" s="302"/>
      <c r="H230" s="314"/>
      <c r="I230" s="302"/>
      <c r="J230" s="302"/>
      <c r="K230" s="303"/>
      <c r="L230" s="303"/>
      <c r="M230" s="303"/>
      <c r="N230" s="304">
        <f t="shared" si="22"/>
        <v>0</v>
      </c>
      <c r="O230" s="305"/>
      <c r="P230" s="306">
        <f t="shared" si="18"/>
        <v>0</v>
      </c>
      <c r="Q230" s="306">
        <f t="shared" si="19"/>
        <v>0</v>
      </c>
      <c r="R230" s="325">
        <f t="shared" si="20"/>
        <v>0</v>
      </c>
      <c r="S230" s="307">
        <f t="shared" si="21"/>
        <v>0</v>
      </c>
      <c r="T230" s="307">
        <f t="shared" si="23"/>
        <v>0</v>
      </c>
      <c r="U230" s="308"/>
      <c r="V230" s="25"/>
      <c r="W230" s="21"/>
      <c r="X230" s="21"/>
      <c r="Y230" s="21"/>
      <c r="Z230" s="24"/>
      <c r="AB230" s="12"/>
      <c r="AC230" s="12"/>
    </row>
    <row r="231" spans="1:29" x14ac:dyDescent="0.3">
      <c r="A231" s="81"/>
      <c r="B231" s="25"/>
      <c r="C231" s="88"/>
      <c r="D231" s="301">
        <v>211</v>
      </c>
      <c r="E231" s="302"/>
      <c r="F231" s="302"/>
      <c r="G231" s="302"/>
      <c r="H231" s="314"/>
      <c r="I231" s="302"/>
      <c r="J231" s="302"/>
      <c r="K231" s="303"/>
      <c r="L231" s="303"/>
      <c r="M231" s="303"/>
      <c r="N231" s="304">
        <f t="shared" si="22"/>
        <v>0</v>
      </c>
      <c r="O231" s="305"/>
      <c r="P231" s="306">
        <f t="shared" si="18"/>
        <v>0</v>
      </c>
      <c r="Q231" s="306">
        <f t="shared" si="19"/>
        <v>0</v>
      </c>
      <c r="R231" s="325">
        <f t="shared" si="20"/>
        <v>0</v>
      </c>
      <c r="S231" s="307">
        <f t="shared" si="21"/>
        <v>0</v>
      </c>
      <c r="T231" s="307">
        <f t="shared" si="23"/>
        <v>0</v>
      </c>
      <c r="U231" s="308"/>
      <c r="V231" s="25"/>
      <c r="W231" s="21"/>
      <c r="X231" s="21"/>
      <c r="Y231" s="21"/>
      <c r="Z231" s="24"/>
      <c r="AB231" s="12"/>
      <c r="AC231" s="12"/>
    </row>
    <row r="232" spans="1:29" x14ac:dyDescent="0.3">
      <c r="A232" s="81"/>
      <c r="B232" s="25"/>
      <c r="C232" s="88"/>
      <c r="D232" s="301">
        <v>212</v>
      </c>
      <c r="E232" s="302"/>
      <c r="F232" s="302"/>
      <c r="G232" s="302"/>
      <c r="H232" s="314"/>
      <c r="I232" s="302"/>
      <c r="J232" s="302"/>
      <c r="K232" s="303"/>
      <c r="L232" s="303"/>
      <c r="M232" s="303"/>
      <c r="N232" s="304">
        <f t="shared" si="22"/>
        <v>0</v>
      </c>
      <c r="O232" s="305"/>
      <c r="P232" s="306">
        <f t="shared" si="18"/>
        <v>0</v>
      </c>
      <c r="Q232" s="306">
        <f t="shared" si="19"/>
        <v>0</v>
      </c>
      <c r="R232" s="325">
        <f t="shared" si="20"/>
        <v>0</v>
      </c>
      <c r="S232" s="307">
        <f t="shared" si="21"/>
        <v>0</v>
      </c>
      <c r="T232" s="307">
        <f t="shared" si="23"/>
        <v>0</v>
      </c>
      <c r="U232" s="308"/>
      <c r="V232" s="25"/>
      <c r="W232" s="21"/>
      <c r="X232" s="21"/>
      <c r="Y232" s="21"/>
      <c r="Z232" s="24"/>
      <c r="AB232" s="12"/>
      <c r="AC232" s="12"/>
    </row>
    <row r="233" spans="1:29" x14ac:dyDescent="0.3">
      <c r="A233" s="81"/>
      <c r="B233" s="25"/>
      <c r="C233" s="88"/>
      <c r="D233" s="301">
        <v>213</v>
      </c>
      <c r="E233" s="302"/>
      <c r="F233" s="302"/>
      <c r="G233" s="302"/>
      <c r="H233" s="314"/>
      <c r="I233" s="302"/>
      <c r="J233" s="302"/>
      <c r="K233" s="303"/>
      <c r="L233" s="303"/>
      <c r="M233" s="303"/>
      <c r="N233" s="304">
        <f t="shared" si="22"/>
        <v>0</v>
      </c>
      <c r="O233" s="305"/>
      <c r="P233" s="306">
        <f t="shared" si="18"/>
        <v>0</v>
      </c>
      <c r="Q233" s="306">
        <f t="shared" si="19"/>
        <v>0</v>
      </c>
      <c r="R233" s="325">
        <f t="shared" si="20"/>
        <v>0</v>
      </c>
      <c r="S233" s="307">
        <f t="shared" si="21"/>
        <v>0</v>
      </c>
      <c r="T233" s="307">
        <f t="shared" si="23"/>
        <v>0</v>
      </c>
      <c r="U233" s="308"/>
      <c r="V233" s="25"/>
      <c r="W233" s="21"/>
      <c r="X233" s="21"/>
      <c r="Y233" s="21"/>
      <c r="Z233" s="24"/>
      <c r="AB233" s="12"/>
      <c r="AC233" s="12"/>
    </row>
    <row r="234" spans="1:29" x14ac:dyDescent="0.3">
      <c r="A234" s="81"/>
      <c r="B234" s="25"/>
      <c r="C234" s="88"/>
      <c r="D234" s="301">
        <v>214</v>
      </c>
      <c r="E234" s="302"/>
      <c r="F234" s="302"/>
      <c r="G234" s="302"/>
      <c r="H234" s="314"/>
      <c r="I234" s="302"/>
      <c r="J234" s="302"/>
      <c r="K234" s="303"/>
      <c r="L234" s="303"/>
      <c r="M234" s="303"/>
      <c r="N234" s="304">
        <f t="shared" si="22"/>
        <v>0</v>
      </c>
      <c r="O234" s="305"/>
      <c r="P234" s="306">
        <f t="shared" si="18"/>
        <v>0</v>
      </c>
      <c r="Q234" s="306">
        <f t="shared" si="19"/>
        <v>0</v>
      </c>
      <c r="R234" s="325">
        <f t="shared" si="20"/>
        <v>0</v>
      </c>
      <c r="S234" s="307">
        <f t="shared" si="21"/>
        <v>0</v>
      </c>
      <c r="T234" s="307">
        <f t="shared" si="23"/>
        <v>0</v>
      </c>
      <c r="U234" s="308"/>
      <c r="V234" s="25"/>
      <c r="W234" s="21"/>
      <c r="X234" s="21"/>
      <c r="Y234" s="21"/>
      <c r="Z234" s="24"/>
      <c r="AB234" s="12"/>
      <c r="AC234" s="12"/>
    </row>
    <row r="235" spans="1:29" x14ac:dyDescent="0.3">
      <c r="A235" s="81"/>
      <c r="B235" s="25"/>
      <c r="C235" s="88"/>
      <c r="D235" s="301">
        <v>215</v>
      </c>
      <c r="E235" s="302"/>
      <c r="F235" s="302"/>
      <c r="G235" s="302"/>
      <c r="H235" s="314"/>
      <c r="I235" s="302"/>
      <c r="J235" s="302"/>
      <c r="K235" s="303"/>
      <c r="L235" s="303"/>
      <c r="M235" s="303"/>
      <c r="N235" s="304">
        <f t="shared" si="22"/>
        <v>0</v>
      </c>
      <c r="O235" s="305"/>
      <c r="P235" s="306">
        <f t="shared" si="18"/>
        <v>0</v>
      </c>
      <c r="Q235" s="306">
        <f t="shared" si="19"/>
        <v>0</v>
      </c>
      <c r="R235" s="325">
        <f t="shared" si="20"/>
        <v>0</v>
      </c>
      <c r="S235" s="307">
        <f t="shared" si="21"/>
        <v>0</v>
      </c>
      <c r="T235" s="307">
        <f t="shared" si="23"/>
        <v>0</v>
      </c>
      <c r="U235" s="308"/>
      <c r="V235" s="25"/>
      <c r="W235" s="21"/>
      <c r="X235" s="21"/>
      <c r="Y235" s="21"/>
      <c r="Z235" s="24"/>
      <c r="AB235" s="12"/>
      <c r="AC235" s="12"/>
    </row>
    <row r="236" spans="1:29" x14ac:dyDescent="0.3">
      <c r="A236" s="81"/>
      <c r="B236" s="25"/>
      <c r="C236" s="88"/>
      <c r="D236" s="301">
        <v>216</v>
      </c>
      <c r="E236" s="302"/>
      <c r="F236" s="302"/>
      <c r="G236" s="302"/>
      <c r="H236" s="314"/>
      <c r="I236" s="302"/>
      <c r="J236" s="302"/>
      <c r="K236" s="303"/>
      <c r="L236" s="303"/>
      <c r="M236" s="303"/>
      <c r="N236" s="304">
        <f t="shared" si="22"/>
        <v>0</v>
      </c>
      <c r="O236" s="305"/>
      <c r="P236" s="306">
        <f t="shared" si="18"/>
        <v>0</v>
      </c>
      <c r="Q236" s="306">
        <f t="shared" si="19"/>
        <v>0</v>
      </c>
      <c r="R236" s="325">
        <f t="shared" si="20"/>
        <v>0</v>
      </c>
      <c r="S236" s="307">
        <f t="shared" si="21"/>
        <v>0</v>
      </c>
      <c r="T236" s="307">
        <f t="shared" si="23"/>
        <v>0</v>
      </c>
      <c r="U236" s="308"/>
      <c r="V236" s="25"/>
      <c r="W236" s="21"/>
      <c r="X236" s="21"/>
      <c r="Y236" s="21"/>
      <c r="Z236" s="24"/>
      <c r="AB236" s="12"/>
      <c r="AC236" s="12"/>
    </row>
    <row r="237" spans="1:29" x14ac:dyDescent="0.3">
      <c r="A237" s="81"/>
      <c r="B237" s="25"/>
      <c r="C237" s="88"/>
      <c r="D237" s="301">
        <v>217</v>
      </c>
      <c r="E237" s="302"/>
      <c r="F237" s="302"/>
      <c r="G237" s="302"/>
      <c r="H237" s="314"/>
      <c r="I237" s="302"/>
      <c r="J237" s="302"/>
      <c r="K237" s="303"/>
      <c r="L237" s="303"/>
      <c r="M237" s="303"/>
      <c r="N237" s="304">
        <f t="shared" si="22"/>
        <v>0</v>
      </c>
      <c r="O237" s="305"/>
      <c r="P237" s="306">
        <f t="shared" si="18"/>
        <v>0</v>
      </c>
      <c r="Q237" s="306">
        <f t="shared" si="19"/>
        <v>0</v>
      </c>
      <c r="R237" s="325">
        <f t="shared" si="20"/>
        <v>0</v>
      </c>
      <c r="S237" s="307">
        <f t="shared" si="21"/>
        <v>0</v>
      </c>
      <c r="T237" s="307">
        <f t="shared" si="23"/>
        <v>0</v>
      </c>
      <c r="U237" s="308"/>
      <c r="V237" s="25"/>
      <c r="W237" s="21"/>
      <c r="X237" s="21"/>
      <c r="Y237" s="21"/>
      <c r="Z237" s="24"/>
      <c r="AB237" s="12"/>
      <c r="AC237" s="12"/>
    </row>
    <row r="238" spans="1:29" x14ac:dyDescent="0.3">
      <c r="A238" s="81"/>
      <c r="B238" s="25"/>
      <c r="C238" s="88"/>
      <c r="D238" s="301">
        <v>218</v>
      </c>
      <c r="E238" s="302"/>
      <c r="F238" s="302"/>
      <c r="G238" s="302"/>
      <c r="H238" s="314"/>
      <c r="I238" s="302"/>
      <c r="J238" s="302"/>
      <c r="K238" s="303"/>
      <c r="L238" s="303"/>
      <c r="M238" s="303"/>
      <c r="N238" s="304">
        <f t="shared" si="22"/>
        <v>0</v>
      </c>
      <c r="O238" s="305"/>
      <c r="P238" s="306">
        <f t="shared" si="18"/>
        <v>0</v>
      </c>
      <c r="Q238" s="306">
        <f t="shared" si="19"/>
        <v>0</v>
      </c>
      <c r="R238" s="325">
        <f t="shared" si="20"/>
        <v>0</v>
      </c>
      <c r="S238" s="307">
        <f t="shared" si="21"/>
        <v>0</v>
      </c>
      <c r="T238" s="307">
        <f t="shared" si="23"/>
        <v>0</v>
      </c>
      <c r="U238" s="308"/>
      <c r="V238" s="25"/>
      <c r="W238" s="21"/>
      <c r="X238" s="21"/>
      <c r="Y238" s="21"/>
      <c r="Z238" s="24"/>
      <c r="AB238" s="12"/>
      <c r="AC238" s="12"/>
    </row>
    <row r="239" spans="1:29" x14ac:dyDescent="0.3">
      <c r="A239" s="81"/>
      <c r="B239" s="25"/>
      <c r="C239" s="88"/>
      <c r="D239" s="301">
        <v>219</v>
      </c>
      <c r="E239" s="302"/>
      <c r="F239" s="302"/>
      <c r="G239" s="302"/>
      <c r="H239" s="314"/>
      <c r="I239" s="302"/>
      <c r="J239" s="302"/>
      <c r="K239" s="303"/>
      <c r="L239" s="303"/>
      <c r="M239" s="303"/>
      <c r="N239" s="304">
        <f t="shared" si="22"/>
        <v>0</v>
      </c>
      <c r="O239" s="305"/>
      <c r="P239" s="306">
        <f t="shared" si="18"/>
        <v>0</v>
      </c>
      <c r="Q239" s="306">
        <f t="shared" si="19"/>
        <v>0</v>
      </c>
      <c r="R239" s="325">
        <f t="shared" si="20"/>
        <v>0</v>
      </c>
      <c r="S239" s="307">
        <f t="shared" si="21"/>
        <v>0</v>
      </c>
      <c r="T239" s="307">
        <f t="shared" si="23"/>
        <v>0</v>
      </c>
      <c r="U239" s="308"/>
      <c r="V239" s="25"/>
      <c r="W239" s="21"/>
      <c r="X239" s="21"/>
      <c r="Y239" s="21"/>
      <c r="Z239" s="24"/>
      <c r="AB239" s="12"/>
      <c r="AC239" s="12"/>
    </row>
    <row r="240" spans="1:29" x14ac:dyDescent="0.3">
      <c r="A240" s="81"/>
      <c r="B240" s="25"/>
      <c r="C240" s="88"/>
      <c r="D240" s="301">
        <v>220</v>
      </c>
      <c r="E240" s="302"/>
      <c r="F240" s="302"/>
      <c r="G240" s="302"/>
      <c r="H240" s="314"/>
      <c r="I240" s="302"/>
      <c r="J240" s="302"/>
      <c r="K240" s="303"/>
      <c r="L240" s="303"/>
      <c r="M240" s="303"/>
      <c r="N240" s="304">
        <f t="shared" si="22"/>
        <v>0</v>
      </c>
      <c r="O240" s="305"/>
      <c r="P240" s="306">
        <f t="shared" si="18"/>
        <v>0</v>
      </c>
      <c r="Q240" s="306">
        <f t="shared" si="19"/>
        <v>0</v>
      </c>
      <c r="R240" s="325">
        <f t="shared" si="20"/>
        <v>0</v>
      </c>
      <c r="S240" s="307">
        <f t="shared" si="21"/>
        <v>0</v>
      </c>
      <c r="T240" s="307">
        <f t="shared" si="23"/>
        <v>0</v>
      </c>
      <c r="U240" s="308"/>
      <c r="V240" s="25"/>
      <c r="W240" s="21"/>
      <c r="X240" s="21"/>
      <c r="Y240" s="21"/>
      <c r="Z240" s="24"/>
      <c r="AB240" s="12"/>
      <c r="AC240" s="12"/>
    </row>
    <row r="241" spans="1:29" x14ac:dyDescent="0.3">
      <c r="A241" s="81"/>
      <c r="B241" s="25"/>
      <c r="C241" s="88"/>
      <c r="D241" s="301">
        <v>221</v>
      </c>
      <c r="E241" s="302"/>
      <c r="F241" s="302"/>
      <c r="G241" s="302"/>
      <c r="H241" s="314"/>
      <c r="I241" s="302"/>
      <c r="J241" s="302"/>
      <c r="K241" s="303"/>
      <c r="L241" s="303"/>
      <c r="M241" s="303"/>
      <c r="N241" s="304">
        <f t="shared" si="22"/>
        <v>0</v>
      </c>
      <c r="O241" s="305"/>
      <c r="P241" s="306">
        <f t="shared" si="18"/>
        <v>0</v>
      </c>
      <c r="Q241" s="306">
        <f t="shared" si="19"/>
        <v>0</v>
      </c>
      <c r="R241" s="325">
        <f t="shared" si="20"/>
        <v>0</v>
      </c>
      <c r="S241" s="307">
        <f t="shared" si="21"/>
        <v>0</v>
      </c>
      <c r="T241" s="307">
        <f t="shared" si="23"/>
        <v>0</v>
      </c>
      <c r="U241" s="308"/>
      <c r="V241" s="25"/>
      <c r="W241" s="21"/>
      <c r="X241" s="21"/>
      <c r="Y241" s="21"/>
      <c r="Z241" s="24"/>
      <c r="AB241" s="12"/>
      <c r="AC241" s="12"/>
    </row>
    <row r="242" spans="1:29" x14ac:dyDescent="0.3">
      <c r="A242" s="81"/>
      <c r="B242" s="25"/>
      <c r="C242" s="88"/>
      <c r="D242" s="301">
        <v>222</v>
      </c>
      <c r="E242" s="302"/>
      <c r="F242" s="302"/>
      <c r="G242" s="302"/>
      <c r="H242" s="314"/>
      <c r="I242" s="302"/>
      <c r="J242" s="302"/>
      <c r="K242" s="303"/>
      <c r="L242" s="303"/>
      <c r="M242" s="303"/>
      <c r="N242" s="304">
        <f t="shared" si="22"/>
        <v>0</v>
      </c>
      <c r="O242" s="305"/>
      <c r="P242" s="306">
        <f t="shared" si="18"/>
        <v>0</v>
      </c>
      <c r="Q242" s="306">
        <f t="shared" si="19"/>
        <v>0</v>
      </c>
      <c r="R242" s="325">
        <f t="shared" si="20"/>
        <v>0</v>
      </c>
      <c r="S242" s="307">
        <f t="shared" si="21"/>
        <v>0</v>
      </c>
      <c r="T242" s="307">
        <f t="shared" si="23"/>
        <v>0</v>
      </c>
      <c r="U242" s="308"/>
      <c r="V242" s="25"/>
      <c r="W242" s="21"/>
      <c r="X242" s="21"/>
      <c r="Y242" s="21"/>
      <c r="Z242" s="24"/>
      <c r="AB242" s="12"/>
      <c r="AC242" s="12"/>
    </row>
    <row r="243" spans="1:29" x14ac:dyDescent="0.3">
      <c r="A243" s="81"/>
      <c r="B243" s="25"/>
      <c r="C243" s="88"/>
      <c r="D243" s="301">
        <v>223</v>
      </c>
      <c r="E243" s="302"/>
      <c r="F243" s="302"/>
      <c r="G243" s="302"/>
      <c r="H243" s="314"/>
      <c r="I243" s="302"/>
      <c r="J243" s="302"/>
      <c r="K243" s="303"/>
      <c r="L243" s="303"/>
      <c r="M243" s="303"/>
      <c r="N243" s="304">
        <f t="shared" si="22"/>
        <v>0</v>
      </c>
      <c r="O243" s="305"/>
      <c r="P243" s="306">
        <f t="shared" si="18"/>
        <v>0</v>
      </c>
      <c r="Q243" s="306">
        <f t="shared" si="19"/>
        <v>0</v>
      </c>
      <c r="R243" s="325">
        <f t="shared" si="20"/>
        <v>0</v>
      </c>
      <c r="S243" s="307">
        <f t="shared" si="21"/>
        <v>0</v>
      </c>
      <c r="T243" s="307">
        <f t="shared" si="23"/>
        <v>0</v>
      </c>
      <c r="U243" s="308"/>
      <c r="V243" s="25"/>
      <c r="W243" s="21"/>
      <c r="X243" s="21"/>
      <c r="Y243" s="21"/>
      <c r="Z243" s="24"/>
      <c r="AB243" s="12"/>
      <c r="AC243" s="12"/>
    </row>
    <row r="244" spans="1:29" x14ac:dyDescent="0.3">
      <c r="A244" s="81"/>
      <c r="B244" s="25"/>
      <c r="C244" s="88"/>
      <c r="D244" s="301">
        <v>224</v>
      </c>
      <c r="E244" s="302"/>
      <c r="F244" s="302"/>
      <c r="G244" s="302"/>
      <c r="H244" s="314"/>
      <c r="I244" s="302"/>
      <c r="J244" s="302"/>
      <c r="K244" s="303"/>
      <c r="L244" s="303"/>
      <c r="M244" s="303"/>
      <c r="N244" s="304">
        <f t="shared" si="22"/>
        <v>0</v>
      </c>
      <c r="O244" s="305"/>
      <c r="P244" s="306">
        <f t="shared" si="18"/>
        <v>0</v>
      </c>
      <c r="Q244" s="306">
        <f t="shared" si="19"/>
        <v>0</v>
      </c>
      <c r="R244" s="325">
        <f t="shared" si="20"/>
        <v>0</v>
      </c>
      <c r="S244" s="307">
        <f t="shared" si="21"/>
        <v>0</v>
      </c>
      <c r="T244" s="307">
        <f t="shared" si="23"/>
        <v>0</v>
      </c>
      <c r="U244" s="308"/>
      <c r="V244" s="25"/>
      <c r="W244" s="21"/>
      <c r="X244" s="21"/>
      <c r="Y244" s="21"/>
      <c r="Z244" s="24"/>
      <c r="AB244" s="12"/>
      <c r="AC244" s="12"/>
    </row>
    <row r="245" spans="1:29" x14ac:dyDescent="0.3">
      <c r="A245" s="81"/>
      <c r="B245" s="25"/>
      <c r="C245" s="88"/>
      <c r="D245" s="301">
        <v>225</v>
      </c>
      <c r="E245" s="302"/>
      <c r="F245" s="302"/>
      <c r="G245" s="302"/>
      <c r="H245" s="314"/>
      <c r="I245" s="302"/>
      <c r="J245" s="302"/>
      <c r="K245" s="303"/>
      <c r="L245" s="303"/>
      <c r="M245" s="303"/>
      <c r="N245" s="304">
        <f t="shared" si="22"/>
        <v>0</v>
      </c>
      <c r="O245" s="305"/>
      <c r="P245" s="306">
        <f t="shared" si="18"/>
        <v>0</v>
      </c>
      <c r="Q245" s="306">
        <f t="shared" si="19"/>
        <v>0</v>
      </c>
      <c r="R245" s="325">
        <f t="shared" si="20"/>
        <v>0</v>
      </c>
      <c r="S245" s="307">
        <f t="shared" si="21"/>
        <v>0</v>
      </c>
      <c r="T245" s="307">
        <f t="shared" si="23"/>
        <v>0</v>
      </c>
      <c r="U245" s="308"/>
      <c r="V245" s="25"/>
      <c r="W245" s="21"/>
      <c r="X245" s="21"/>
      <c r="Y245" s="21"/>
      <c r="Z245" s="24"/>
      <c r="AB245" s="12"/>
      <c r="AC245" s="12"/>
    </row>
    <row r="246" spans="1:29" x14ac:dyDescent="0.3">
      <c r="A246" s="81"/>
      <c r="B246" s="25"/>
      <c r="C246" s="88"/>
      <c r="D246" s="301">
        <v>226</v>
      </c>
      <c r="E246" s="302"/>
      <c r="F246" s="302"/>
      <c r="G246" s="302"/>
      <c r="H246" s="314"/>
      <c r="I246" s="302"/>
      <c r="J246" s="302"/>
      <c r="K246" s="303"/>
      <c r="L246" s="303"/>
      <c r="M246" s="303"/>
      <c r="N246" s="304">
        <f t="shared" si="22"/>
        <v>0</v>
      </c>
      <c r="O246" s="305"/>
      <c r="P246" s="306">
        <f t="shared" si="18"/>
        <v>0</v>
      </c>
      <c r="Q246" s="306">
        <f t="shared" si="19"/>
        <v>0</v>
      </c>
      <c r="R246" s="325">
        <f t="shared" si="20"/>
        <v>0</v>
      </c>
      <c r="S246" s="307">
        <f t="shared" si="21"/>
        <v>0</v>
      </c>
      <c r="T246" s="307">
        <f t="shared" si="23"/>
        <v>0</v>
      </c>
      <c r="U246" s="308"/>
      <c r="V246" s="25"/>
      <c r="W246" s="21"/>
      <c r="X246" s="21"/>
      <c r="Y246" s="21"/>
      <c r="Z246" s="24"/>
      <c r="AB246" s="12"/>
      <c r="AC246" s="12"/>
    </row>
    <row r="247" spans="1:29" x14ac:dyDescent="0.3">
      <c r="A247" s="81"/>
      <c r="B247" s="25"/>
      <c r="C247" s="88"/>
      <c r="D247" s="301">
        <v>227</v>
      </c>
      <c r="E247" s="302"/>
      <c r="F247" s="302"/>
      <c r="G247" s="302"/>
      <c r="H247" s="314"/>
      <c r="I247" s="302"/>
      <c r="J247" s="302"/>
      <c r="K247" s="303"/>
      <c r="L247" s="303"/>
      <c r="M247" s="303"/>
      <c r="N247" s="304">
        <f t="shared" si="22"/>
        <v>0</v>
      </c>
      <c r="O247" s="305"/>
      <c r="P247" s="306">
        <f t="shared" si="18"/>
        <v>0</v>
      </c>
      <c r="Q247" s="306">
        <f t="shared" si="19"/>
        <v>0</v>
      </c>
      <c r="R247" s="325">
        <f t="shared" si="20"/>
        <v>0</v>
      </c>
      <c r="S247" s="307">
        <f t="shared" si="21"/>
        <v>0</v>
      </c>
      <c r="T247" s="307">
        <f t="shared" si="23"/>
        <v>0</v>
      </c>
      <c r="U247" s="308"/>
      <c r="V247" s="25"/>
      <c r="W247" s="21"/>
      <c r="X247" s="21"/>
      <c r="Y247" s="21"/>
      <c r="Z247" s="24"/>
      <c r="AB247" s="12"/>
      <c r="AC247" s="12"/>
    </row>
    <row r="248" spans="1:29" x14ac:dyDescent="0.3">
      <c r="A248" s="81"/>
      <c r="B248" s="25"/>
      <c r="C248" s="88"/>
      <c r="D248" s="301">
        <v>228</v>
      </c>
      <c r="E248" s="302"/>
      <c r="F248" s="302"/>
      <c r="G248" s="302"/>
      <c r="H248" s="314"/>
      <c r="I248" s="302"/>
      <c r="J248" s="302"/>
      <c r="K248" s="303"/>
      <c r="L248" s="303"/>
      <c r="M248" s="303"/>
      <c r="N248" s="304">
        <f t="shared" si="22"/>
        <v>0</v>
      </c>
      <c r="O248" s="305"/>
      <c r="P248" s="306">
        <f t="shared" si="18"/>
        <v>0</v>
      </c>
      <c r="Q248" s="306">
        <f t="shared" si="19"/>
        <v>0</v>
      </c>
      <c r="R248" s="325">
        <f t="shared" si="20"/>
        <v>0</v>
      </c>
      <c r="S248" s="307">
        <f t="shared" si="21"/>
        <v>0</v>
      </c>
      <c r="T248" s="307">
        <f t="shared" si="23"/>
        <v>0</v>
      </c>
      <c r="U248" s="308"/>
      <c r="V248" s="25"/>
      <c r="W248" s="21"/>
      <c r="X248" s="21"/>
      <c r="Y248" s="21"/>
      <c r="Z248" s="24"/>
      <c r="AB248" s="12"/>
      <c r="AC248" s="12"/>
    </row>
    <row r="249" spans="1:29" x14ac:dyDescent="0.3">
      <c r="A249" s="81"/>
      <c r="B249" s="25"/>
      <c r="C249" s="88"/>
      <c r="D249" s="301">
        <v>229</v>
      </c>
      <c r="E249" s="302"/>
      <c r="F249" s="302"/>
      <c r="G249" s="302"/>
      <c r="H249" s="314"/>
      <c r="I249" s="302"/>
      <c r="J249" s="302"/>
      <c r="K249" s="303"/>
      <c r="L249" s="303"/>
      <c r="M249" s="303"/>
      <c r="N249" s="304">
        <f t="shared" si="22"/>
        <v>0</v>
      </c>
      <c r="O249" s="305"/>
      <c r="P249" s="306">
        <f t="shared" si="18"/>
        <v>0</v>
      </c>
      <c r="Q249" s="306">
        <f t="shared" si="19"/>
        <v>0</v>
      </c>
      <c r="R249" s="325">
        <f t="shared" si="20"/>
        <v>0</v>
      </c>
      <c r="S249" s="307">
        <f t="shared" si="21"/>
        <v>0</v>
      </c>
      <c r="T249" s="307">
        <f t="shared" si="23"/>
        <v>0</v>
      </c>
      <c r="U249" s="308"/>
      <c r="V249" s="25"/>
      <c r="W249" s="21"/>
      <c r="X249" s="21"/>
      <c r="Y249" s="21"/>
      <c r="Z249" s="24"/>
      <c r="AB249" s="12"/>
      <c r="AC249" s="12"/>
    </row>
    <row r="250" spans="1:29" x14ac:dyDescent="0.3">
      <c r="A250" s="81"/>
      <c r="B250" s="25"/>
      <c r="C250" s="88"/>
      <c r="D250" s="301">
        <v>230</v>
      </c>
      <c r="E250" s="302"/>
      <c r="F250" s="302"/>
      <c r="G250" s="302"/>
      <c r="H250" s="314"/>
      <c r="I250" s="302"/>
      <c r="J250" s="302"/>
      <c r="K250" s="303"/>
      <c r="L250" s="303"/>
      <c r="M250" s="303"/>
      <c r="N250" s="304">
        <f t="shared" si="22"/>
        <v>0</v>
      </c>
      <c r="O250" s="305"/>
      <c r="P250" s="306">
        <f t="shared" si="18"/>
        <v>0</v>
      </c>
      <c r="Q250" s="306">
        <f t="shared" si="19"/>
        <v>0</v>
      </c>
      <c r="R250" s="325">
        <f t="shared" si="20"/>
        <v>0</v>
      </c>
      <c r="S250" s="307">
        <f t="shared" si="21"/>
        <v>0</v>
      </c>
      <c r="T250" s="307">
        <f t="shared" si="23"/>
        <v>0</v>
      </c>
      <c r="U250" s="308"/>
      <c r="V250" s="25"/>
      <c r="W250" s="21"/>
      <c r="X250" s="21"/>
      <c r="Y250" s="21"/>
      <c r="Z250" s="24"/>
      <c r="AB250" s="12"/>
      <c r="AC250" s="12"/>
    </row>
    <row r="251" spans="1:29" x14ac:dyDescent="0.3">
      <c r="A251" s="81"/>
      <c r="B251" s="25"/>
      <c r="C251" s="88"/>
      <c r="D251" s="301">
        <v>231</v>
      </c>
      <c r="E251" s="302"/>
      <c r="F251" s="302"/>
      <c r="G251" s="302"/>
      <c r="H251" s="314"/>
      <c r="I251" s="302"/>
      <c r="J251" s="302"/>
      <c r="K251" s="303"/>
      <c r="L251" s="303"/>
      <c r="M251" s="303"/>
      <c r="N251" s="304">
        <f t="shared" si="22"/>
        <v>0</v>
      </c>
      <c r="O251" s="305"/>
      <c r="P251" s="306">
        <f t="shared" si="18"/>
        <v>0</v>
      </c>
      <c r="Q251" s="306">
        <f t="shared" si="19"/>
        <v>0</v>
      </c>
      <c r="R251" s="325">
        <f t="shared" si="20"/>
        <v>0</v>
      </c>
      <c r="S251" s="307">
        <f t="shared" si="21"/>
        <v>0</v>
      </c>
      <c r="T251" s="307">
        <f t="shared" si="23"/>
        <v>0</v>
      </c>
      <c r="U251" s="308"/>
      <c r="V251" s="25"/>
      <c r="W251" s="21"/>
      <c r="X251" s="21"/>
      <c r="Y251" s="21"/>
      <c r="Z251" s="24"/>
      <c r="AB251" s="12"/>
      <c r="AC251" s="12"/>
    </row>
    <row r="252" spans="1:29" x14ac:dyDescent="0.3">
      <c r="A252" s="81"/>
      <c r="B252" s="25"/>
      <c r="C252" s="88"/>
      <c r="D252" s="301">
        <v>232</v>
      </c>
      <c r="E252" s="302"/>
      <c r="F252" s="302"/>
      <c r="G252" s="302"/>
      <c r="H252" s="314"/>
      <c r="I252" s="302"/>
      <c r="J252" s="302"/>
      <c r="K252" s="303"/>
      <c r="L252" s="303"/>
      <c r="M252" s="303"/>
      <c r="N252" s="304">
        <f t="shared" si="22"/>
        <v>0</v>
      </c>
      <c r="O252" s="305"/>
      <c r="P252" s="306">
        <f t="shared" si="18"/>
        <v>0</v>
      </c>
      <c r="Q252" s="306">
        <f t="shared" si="19"/>
        <v>0</v>
      </c>
      <c r="R252" s="325">
        <f t="shared" si="20"/>
        <v>0</v>
      </c>
      <c r="S252" s="307">
        <f t="shared" si="21"/>
        <v>0</v>
      </c>
      <c r="T252" s="307">
        <f t="shared" si="23"/>
        <v>0</v>
      </c>
      <c r="U252" s="308"/>
      <c r="V252" s="25"/>
      <c r="W252" s="21"/>
      <c r="X252" s="21"/>
      <c r="Y252" s="21"/>
      <c r="Z252" s="24"/>
      <c r="AB252" s="12"/>
      <c r="AC252" s="12"/>
    </row>
    <row r="253" spans="1:29" x14ac:dyDescent="0.3">
      <c r="A253" s="81"/>
      <c r="B253" s="25"/>
      <c r="C253" s="88"/>
      <c r="D253" s="301">
        <v>233</v>
      </c>
      <c r="E253" s="302"/>
      <c r="F253" s="302"/>
      <c r="G253" s="302"/>
      <c r="H253" s="314"/>
      <c r="I253" s="302"/>
      <c r="J253" s="302"/>
      <c r="K253" s="303"/>
      <c r="L253" s="303"/>
      <c r="M253" s="303"/>
      <c r="N253" s="304">
        <f t="shared" si="22"/>
        <v>0</v>
      </c>
      <c r="O253" s="305"/>
      <c r="P253" s="306">
        <f t="shared" si="18"/>
        <v>0</v>
      </c>
      <c r="Q253" s="306">
        <f t="shared" si="19"/>
        <v>0</v>
      </c>
      <c r="R253" s="325">
        <f t="shared" si="20"/>
        <v>0</v>
      </c>
      <c r="S253" s="307">
        <f t="shared" si="21"/>
        <v>0</v>
      </c>
      <c r="T253" s="307">
        <f t="shared" si="23"/>
        <v>0</v>
      </c>
      <c r="U253" s="308"/>
      <c r="V253" s="25"/>
      <c r="W253" s="21"/>
      <c r="X253" s="21"/>
      <c r="Y253" s="21"/>
      <c r="Z253" s="24"/>
      <c r="AB253" s="12"/>
      <c r="AC253" s="12"/>
    </row>
    <row r="254" spans="1:29" x14ac:dyDescent="0.3">
      <c r="A254" s="81"/>
      <c r="B254" s="25"/>
      <c r="C254" s="88"/>
      <c r="D254" s="301">
        <v>234</v>
      </c>
      <c r="E254" s="302"/>
      <c r="F254" s="302"/>
      <c r="G254" s="302"/>
      <c r="H254" s="314"/>
      <c r="I254" s="302"/>
      <c r="J254" s="302"/>
      <c r="K254" s="303"/>
      <c r="L254" s="303"/>
      <c r="M254" s="303"/>
      <c r="N254" s="304">
        <f t="shared" si="22"/>
        <v>0</v>
      </c>
      <c r="O254" s="305"/>
      <c r="P254" s="306">
        <f t="shared" si="18"/>
        <v>0</v>
      </c>
      <c r="Q254" s="306">
        <f t="shared" si="19"/>
        <v>0</v>
      </c>
      <c r="R254" s="325">
        <f t="shared" si="20"/>
        <v>0</v>
      </c>
      <c r="S254" s="307">
        <f t="shared" si="21"/>
        <v>0</v>
      </c>
      <c r="T254" s="307">
        <f t="shared" si="23"/>
        <v>0</v>
      </c>
      <c r="U254" s="308"/>
      <c r="V254" s="25"/>
      <c r="W254" s="21"/>
      <c r="X254" s="21"/>
      <c r="Y254" s="21"/>
      <c r="Z254" s="24"/>
      <c r="AB254" s="12"/>
      <c r="AC254" s="12"/>
    </row>
    <row r="255" spans="1:29" x14ac:dyDescent="0.3">
      <c r="A255" s="81"/>
      <c r="B255" s="25"/>
      <c r="C255" s="88"/>
      <c r="D255" s="301">
        <v>235</v>
      </c>
      <c r="E255" s="302"/>
      <c r="F255" s="302"/>
      <c r="G255" s="302"/>
      <c r="H255" s="314"/>
      <c r="I255" s="302"/>
      <c r="J255" s="302"/>
      <c r="K255" s="303"/>
      <c r="L255" s="303"/>
      <c r="M255" s="303"/>
      <c r="N255" s="304">
        <f t="shared" si="22"/>
        <v>0</v>
      </c>
      <c r="O255" s="305"/>
      <c r="P255" s="306">
        <f t="shared" si="18"/>
        <v>0</v>
      </c>
      <c r="Q255" s="306">
        <f t="shared" si="19"/>
        <v>0</v>
      </c>
      <c r="R255" s="325">
        <f t="shared" si="20"/>
        <v>0</v>
      </c>
      <c r="S255" s="307">
        <f t="shared" si="21"/>
        <v>0</v>
      </c>
      <c r="T255" s="307">
        <f t="shared" si="23"/>
        <v>0</v>
      </c>
      <c r="U255" s="308"/>
      <c r="V255" s="25"/>
      <c r="W255" s="21"/>
      <c r="X255" s="21"/>
      <c r="Y255" s="21"/>
      <c r="Z255" s="24"/>
      <c r="AB255" s="12"/>
      <c r="AC255" s="12"/>
    </row>
    <row r="256" spans="1:29" x14ac:dyDescent="0.3">
      <c r="A256" s="81"/>
      <c r="B256" s="25"/>
      <c r="C256" s="88"/>
      <c r="D256" s="301">
        <v>236</v>
      </c>
      <c r="E256" s="302"/>
      <c r="F256" s="302"/>
      <c r="G256" s="302"/>
      <c r="H256" s="314"/>
      <c r="I256" s="302"/>
      <c r="J256" s="302"/>
      <c r="K256" s="303"/>
      <c r="L256" s="303"/>
      <c r="M256" s="303"/>
      <c r="N256" s="304">
        <f t="shared" si="22"/>
        <v>0</v>
      </c>
      <c r="O256" s="305"/>
      <c r="P256" s="306">
        <f t="shared" si="18"/>
        <v>0</v>
      </c>
      <c r="Q256" s="306">
        <f t="shared" si="19"/>
        <v>0</v>
      </c>
      <c r="R256" s="325">
        <f t="shared" si="20"/>
        <v>0</v>
      </c>
      <c r="S256" s="307">
        <f t="shared" si="21"/>
        <v>0</v>
      </c>
      <c r="T256" s="307">
        <f t="shared" si="23"/>
        <v>0</v>
      </c>
      <c r="U256" s="308"/>
      <c r="V256" s="25"/>
      <c r="W256" s="21"/>
      <c r="X256" s="21"/>
      <c r="Y256" s="21"/>
      <c r="Z256" s="24"/>
      <c r="AB256" s="12"/>
      <c r="AC256" s="12"/>
    </row>
    <row r="257" spans="1:29" x14ac:dyDescent="0.3">
      <c r="A257" s="81"/>
      <c r="B257" s="25"/>
      <c r="C257" s="88"/>
      <c r="D257" s="301">
        <v>237</v>
      </c>
      <c r="E257" s="302"/>
      <c r="F257" s="302"/>
      <c r="G257" s="302"/>
      <c r="H257" s="314"/>
      <c r="I257" s="302"/>
      <c r="J257" s="302"/>
      <c r="K257" s="303"/>
      <c r="L257" s="303"/>
      <c r="M257" s="303"/>
      <c r="N257" s="304">
        <f t="shared" si="22"/>
        <v>0</v>
      </c>
      <c r="O257" s="305"/>
      <c r="P257" s="306">
        <f t="shared" si="18"/>
        <v>0</v>
      </c>
      <c r="Q257" s="306">
        <f t="shared" si="19"/>
        <v>0</v>
      </c>
      <c r="R257" s="325">
        <f t="shared" si="20"/>
        <v>0</v>
      </c>
      <c r="S257" s="307">
        <f t="shared" si="21"/>
        <v>0</v>
      </c>
      <c r="T257" s="307">
        <f t="shared" si="23"/>
        <v>0</v>
      </c>
      <c r="U257" s="308"/>
      <c r="V257" s="25"/>
      <c r="W257" s="21"/>
      <c r="X257" s="21"/>
      <c r="Y257" s="21"/>
      <c r="Z257" s="24"/>
      <c r="AB257" s="12"/>
      <c r="AC257" s="12"/>
    </row>
    <row r="258" spans="1:29" x14ac:dyDescent="0.3">
      <c r="A258" s="81"/>
      <c r="B258" s="25"/>
      <c r="C258" s="88"/>
      <c r="D258" s="301">
        <v>238</v>
      </c>
      <c r="E258" s="302"/>
      <c r="F258" s="302"/>
      <c r="G258" s="302"/>
      <c r="H258" s="314"/>
      <c r="I258" s="302"/>
      <c r="J258" s="302"/>
      <c r="K258" s="303"/>
      <c r="L258" s="303"/>
      <c r="M258" s="303"/>
      <c r="N258" s="304">
        <f t="shared" si="22"/>
        <v>0</v>
      </c>
      <c r="O258" s="305"/>
      <c r="P258" s="306">
        <f t="shared" si="18"/>
        <v>0</v>
      </c>
      <c r="Q258" s="306">
        <f t="shared" si="19"/>
        <v>0</v>
      </c>
      <c r="R258" s="325">
        <f t="shared" si="20"/>
        <v>0</v>
      </c>
      <c r="S258" s="307">
        <f t="shared" si="21"/>
        <v>0</v>
      </c>
      <c r="T258" s="307">
        <f t="shared" si="23"/>
        <v>0</v>
      </c>
      <c r="U258" s="308"/>
      <c r="V258" s="25"/>
      <c r="W258" s="21"/>
      <c r="X258" s="21"/>
      <c r="Y258" s="21"/>
      <c r="Z258" s="24"/>
      <c r="AB258" s="12"/>
      <c r="AC258" s="12"/>
    </row>
    <row r="259" spans="1:29" x14ac:dyDescent="0.3">
      <c r="A259" s="81"/>
      <c r="B259" s="25"/>
      <c r="C259" s="88"/>
      <c r="D259" s="301">
        <v>239</v>
      </c>
      <c r="E259" s="302"/>
      <c r="F259" s="302"/>
      <c r="G259" s="302"/>
      <c r="H259" s="314"/>
      <c r="I259" s="302"/>
      <c r="J259" s="302"/>
      <c r="K259" s="303"/>
      <c r="L259" s="303"/>
      <c r="M259" s="303"/>
      <c r="N259" s="304">
        <f t="shared" si="22"/>
        <v>0</v>
      </c>
      <c r="O259" s="305"/>
      <c r="P259" s="306">
        <f t="shared" si="18"/>
        <v>0</v>
      </c>
      <c r="Q259" s="306">
        <f t="shared" si="19"/>
        <v>0</v>
      </c>
      <c r="R259" s="325">
        <f t="shared" si="20"/>
        <v>0</v>
      </c>
      <c r="S259" s="307">
        <f t="shared" si="21"/>
        <v>0</v>
      </c>
      <c r="T259" s="307">
        <f t="shared" si="23"/>
        <v>0</v>
      </c>
      <c r="U259" s="308"/>
      <c r="V259" s="25"/>
      <c r="W259" s="21"/>
      <c r="X259" s="21"/>
      <c r="Y259" s="21"/>
      <c r="Z259" s="24"/>
      <c r="AB259" s="12"/>
      <c r="AC259" s="12"/>
    </row>
    <row r="260" spans="1:29" x14ac:dyDescent="0.3">
      <c r="A260" s="81"/>
      <c r="B260" s="25"/>
      <c r="C260" s="88"/>
      <c r="D260" s="301">
        <v>240</v>
      </c>
      <c r="E260" s="302"/>
      <c r="F260" s="302"/>
      <c r="G260" s="302"/>
      <c r="H260" s="314"/>
      <c r="I260" s="302"/>
      <c r="J260" s="302"/>
      <c r="K260" s="303"/>
      <c r="L260" s="303"/>
      <c r="M260" s="303"/>
      <c r="N260" s="304">
        <f t="shared" si="22"/>
        <v>0</v>
      </c>
      <c r="O260" s="305"/>
      <c r="P260" s="306">
        <f t="shared" si="18"/>
        <v>0</v>
      </c>
      <c r="Q260" s="306">
        <f t="shared" si="19"/>
        <v>0</v>
      </c>
      <c r="R260" s="325">
        <f t="shared" si="20"/>
        <v>0</v>
      </c>
      <c r="S260" s="307">
        <f t="shared" si="21"/>
        <v>0</v>
      </c>
      <c r="T260" s="307">
        <f t="shared" si="23"/>
        <v>0</v>
      </c>
      <c r="U260" s="308"/>
      <c r="V260" s="25"/>
      <c r="W260" s="21"/>
      <c r="X260" s="21"/>
      <c r="Y260" s="21"/>
      <c r="Z260" s="24"/>
      <c r="AB260" s="12"/>
      <c r="AC260" s="12"/>
    </row>
    <row r="261" spans="1:29" x14ac:dyDescent="0.3">
      <c r="A261" s="81"/>
      <c r="B261" s="25"/>
      <c r="C261" s="88"/>
      <c r="D261" s="301">
        <v>241</v>
      </c>
      <c r="E261" s="302"/>
      <c r="F261" s="302"/>
      <c r="G261" s="302"/>
      <c r="H261" s="314"/>
      <c r="I261" s="302"/>
      <c r="J261" s="302"/>
      <c r="K261" s="303"/>
      <c r="L261" s="303"/>
      <c r="M261" s="303"/>
      <c r="N261" s="304">
        <f t="shared" si="22"/>
        <v>0</v>
      </c>
      <c r="O261" s="305"/>
      <c r="P261" s="306">
        <f t="shared" si="18"/>
        <v>0</v>
      </c>
      <c r="Q261" s="306">
        <f t="shared" si="19"/>
        <v>0</v>
      </c>
      <c r="R261" s="325">
        <f t="shared" si="20"/>
        <v>0</v>
      </c>
      <c r="S261" s="307">
        <f t="shared" si="21"/>
        <v>0</v>
      </c>
      <c r="T261" s="307">
        <f t="shared" si="23"/>
        <v>0</v>
      </c>
      <c r="U261" s="308"/>
      <c r="V261" s="25"/>
      <c r="W261" s="21"/>
      <c r="X261" s="21"/>
      <c r="Y261" s="21"/>
      <c r="Z261" s="24"/>
      <c r="AB261" s="12"/>
      <c r="AC261" s="12"/>
    </row>
    <row r="262" spans="1:29" x14ac:dyDescent="0.3">
      <c r="A262" s="81"/>
      <c r="B262" s="25"/>
      <c r="C262" s="88"/>
      <c r="D262" s="301">
        <v>242</v>
      </c>
      <c r="E262" s="302"/>
      <c r="F262" s="302"/>
      <c r="G262" s="302"/>
      <c r="H262" s="314"/>
      <c r="I262" s="302"/>
      <c r="J262" s="302"/>
      <c r="K262" s="303"/>
      <c r="L262" s="303"/>
      <c r="M262" s="303"/>
      <c r="N262" s="304">
        <f t="shared" si="22"/>
        <v>0</v>
      </c>
      <c r="O262" s="305"/>
      <c r="P262" s="306">
        <f t="shared" si="18"/>
        <v>0</v>
      </c>
      <c r="Q262" s="306">
        <f t="shared" si="19"/>
        <v>0</v>
      </c>
      <c r="R262" s="325">
        <f t="shared" si="20"/>
        <v>0</v>
      </c>
      <c r="S262" s="307">
        <f t="shared" si="21"/>
        <v>0</v>
      </c>
      <c r="T262" s="307">
        <f t="shared" si="23"/>
        <v>0</v>
      </c>
      <c r="U262" s="308"/>
      <c r="V262" s="25"/>
      <c r="W262" s="21"/>
      <c r="X262" s="21"/>
      <c r="Y262" s="21"/>
      <c r="Z262" s="24"/>
      <c r="AB262" s="12"/>
      <c r="AC262" s="12"/>
    </row>
    <row r="263" spans="1:29" x14ac:dyDescent="0.3">
      <c r="A263" s="81"/>
      <c r="B263" s="25"/>
      <c r="C263" s="88"/>
      <c r="D263" s="301">
        <v>243</v>
      </c>
      <c r="E263" s="302"/>
      <c r="F263" s="302"/>
      <c r="G263" s="302"/>
      <c r="H263" s="314"/>
      <c r="I263" s="302"/>
      <c r="J263" s="302"/>
      <c r="K263" s="303"/>
      <c r="L263" s="303"/>
      <c r="M263" s="303"/>
      <c r="N263" s="304">
        <f t="shared" si="22"/>
        <v>0</v>
      </c>
      <c r="O263" s="305"/>
      <c r="P263" s="306">
        <f t="shared" si="18"/>
        <v>0</v>
      </c>
      <c r="Q263" s="306">
        <f t="shared" si="19"/>
        <v>0</v>
      </c>
      <c r="R263" s="325">
        <f t="shared" si="20"/>
        <v>0</v>
      </c>
      <c r="S263" s="307">
        <f t="shared" si="21"/>
        <v>0</v>
      </c>
      <c r="T263" s="307">
        <f t="shared" si="23"/>
        <v>0</v>
      </c>
      <c r="U263" s="308"/>
      <c r="V263" s="25"/>
      <c r="W263" s="21"/>
      <c r="X263" s="21"/>
      <c r="Y263" s="21"/>
      <c r="Z263" s="24"/>
      <c r="AB263" s="12"/>
      <c r="AC263" s="12"/>
    </row>
    <row r="264" spans="1:29" x14ac:dyDescent="0.3">
      <c r="A264" s="81"/>
      <c r="B264" s="25"/>
      <c r="C264" s="88"/>
      <c r="D264" s="301">
        <v>244</v>
      </c>
      <c r="E264" s="302"/>
      <c r="F264" s="302"/>
      <c r="G264" s="302"/>
      <c r="H264" s="314"/>
      <c r="I264" s="302"/>
      <c r="J264" s="302"/>
      <c r="K264" s="303"/>
      <c r="L264" s="303"/>
      <c r="M264" s="303"/>
      <c r="N264" s="304">
        <f t="shared" si="22"/>
        <v>0</v>
      </c>
      <c r="O264" s="305"/>
      <c r="P264" s="306">
        <f t="shared" si="18"/>
        <v>0</v>
      </c>
      <c r="Q264" s="306">
        <f t="shared" si="19"/>
        <v>0</v>
      </c>
      <c r="R264" s="325">
        <f t="shared" si="20"/>
        <v>0</v>
      </c>
      <c r="S264" s="307">
        <f t="shared" si="21"/>
        <v>0</v>
      </c>
      <c r="T264" s="307">
        <f t="shared" si="23"/>
        <v>0</v>
      </c>
      <c r="U264" s="308"/>
      <c r="V264" s="25"/>
      <c r="W264" s="21"/>
      <c r="X264" s="21"/>
      <c r="Y264" s="21"/>
      <c r="Z264" s="24"/>
      <c r="AB264" s="12"/>
      <c r="AC264" s="12"/>
    </row>
    <row r="265" spans="1:29" x14ac:dyDescent="0.3">
      <c r="A265" s="81"/>
      <c r="B265" s="25"/>
      <c r="C265" s="88"/>
      <c r="D265" s="301">
        <v>245</v>
      </c>
      <c r="E265" s="302"/>
      <c r="F265" s="302"/>
      <c r="G265" s="302"/>
      <c r="H265" s="314"/>
      <c r="I265" s="302"/>
      <c r="J265" s="302"/>
      <c r="K265" s="303"/>
      <c r="L265" s="303"/>
      <c r="M265" s="303"/>
      <c r="N265" s="304">
        <f t="shared" si="22"/>
        <v>0</v>
      </c>
      <c r="O265" s="305"/>
      <c r="P265" s="306">
        <f t="shared" si="18"/>
        <v>0</v>
      </c>
      <c r="Q265" s="306">
        <f t="shared" si="19"/>
        <v>0</v>
      </c>
      <c r="R265" s="325">
        <f t="shared" si="20"/>
        <v>0</v>
      </c>
      <c r="S265" s="307">
        <f t="shared" si="21"/>
        <v>0</v>
      </c>
      <c r="T265" s="307">
        <f t="shared" si="23"/>
        <v>0</v>
      </c>
      <c r="U265" s="308"/>
      <c r="V265" s="25"/>
      <c r="W265" s="21"/>
      <c r="X265" s="21"/>
      <c r="Y265" s="21"/>
      <c r="Z265" s="24"/>
      <c r="AB265" s="12"/>
      <c r="AC265" s="12"/>
    </row>
    <row r="266" spans="1:29" x14ac:dyDescent="0.3">
      <c r="A266" s="81"/>
      <c r="B266" s="25"/>
      <c r="C266" s="88"/>
      <c r="D266" s="301">
        <v>246</v>
      </c>
      <c r="E266" s="302"/>
      <c r="F266" s="302"/>
      <c r="G266" s="302"/>
      <c r="H266" s="314"/>
      <c r="I266" s="302"/>
      <c r="J266" s="302"/>
      <c r="K266" s="303"/>
      <c r="L266" s="303"/>
      <c r="M266" s="303"/>
      <c r="N266" s="304">
        <f t="shared" si="22"/>
        <v>0</v>
      </c>
      <c r="O266" s="305"/>
      <c r="P266" s="306">
        <f t="shared" si="18"/>
        <v>0</v>
      </c>
      <c r="Q266" s="306">
        <f t="shared" si="19"/>
        <v>0</v>
      </c>
      <c r="R266" s="325">
        <f t="shared" si="20"/>
        <v>0</v>
      </c>
      <c r="S266" s="307">
        <f t="shared" si="21"/>
        <v>0</v>
      </c>
      <c r="T266" s="307">
        <f t="shared" si="23"/>
        <v>0</v>
      </c>
      <c r="U266" s="308"/>
      <c r="V266" s="25"/>
      <c r="W266" s="21"/>
      <c r="X266" s="21"/>
      <c r="Y266" s="21"/>
      <c r="Z266" s="24"/>
      <c r="AB266" s="12"/>
      <c r="AC266" s="12"/>
    </row>
    <row r="267" spans="1:29" x14ac:dyDescent="0.3">
      <c r="A267" s="81"/>
      <c r="B267" s="25"/>
      <c r="C267" s="88"/>
      <c r="D267" s="301">
        <v>247</v>
      </c>
      <c r="E267" s="302"/>
      <c r="F267" s="302"/>
      <c r="G267" s="302"/>
      <c r="H267" s="314"/>
      <c r="I267" s="302"/>
      <c r="J267" s="302"/>
      <c r="K267" s="303"/>
      <c r="L267" s="303"/>
      <c r="M267" s="303"/>
      <c r="N267" s="304">
        <f t="shared" si="22"/>
        <v>0</v>
      </c>
      <c r="O267" s="305"/>
      <c r="P267" s="306">
        <f t="shared" si="18"/>
        <v>0</v>
      </c>
      <c r="Q267" s="306">
        <f t="shared" si="19"/>
        <v>0</v>
      </c>
      <c r="R267" s="325">
        <f t="shared" si="20"/>
        <v>0</v>
      </c>
      <c r="S267" s="307">
        <f t="shared" si="21"/>
        <v>0</v>
      </c>
      <c r="T267" s="307">
        <f t="shared" si="23"/>
        <v>0</v>
      </c>
      <c r="U267" s="308"/>
      <c r="V267" s="25"/>
      <c r="W267" s="21"/>
      <c r="X267" s="21"/>
      <c r="Y267" s="21"/>
      <c r="Z267" s="24"/>
      <c r="AB267" s="12"/>
      <c r="AC267" s="12"/>
    </row>
    <row r="268" spans="1:29" x14ac:dyDescent="0.3">
      <c r="A268" s="81"/>
      <c r="B268" s="25"/>
      <c r="C268" s="88"/>
      <c r="D268" s="301">
        <v>248</v>
      </c>
      <c r="E268" s="302"/>
      <c r="F268" s="302"/>
      <c r="G268" s="302"/>
      <c r="H268" s="314"/>
      <c r="I268" s="302"/>
      <c r="J268" s="302"/>
      <c r="K268" s="303"/>
      <c r="L268" s="303"/>
      <c r="M268" s="303"/>
      <c r="N268" s="304">
        <f t="shared" si="22"/>
        <v>0</v>
      </c>
      <c r="O268" s="305"/>
      <c r="P268" s="306">
        <f t="shared" si="18"/>
        <v>0</v>
      </c>
      <c r="Q268" s="306">
        <f t="shared" si="19"/>
        <v>0</v>
      </c>
      <c r="R268" s="325">
        <f t="shared" si="20"/>
        <v>0</v>
      </c>
      <c r="S268" s="307">
        <f t="shared" si="21"/>
        <v>0</v>
      </c>
      <c r="T268" s="307">
        <f t="shared" si="23"/>
        <v>0</v>
      </c>
      <c r="U268" s="308"/>
      <c r="V268" s="25"/>
      <c r="W268" s="21"/>
      <c r="X268" s="21"/>
      <c r="Y268" s="21"/>
      <c r="Z268" s="24"/>
      <c r="AB268" s="12"/>
      <c r="AC268" s="12"/>
    </row>
    <row r="269" spans="1:29" x14ac:dyDescent="0.3">
      <c r="A269" s="81"/>
      <c r="B269" s="25"/>
      <c r="C269" s="88"/>
      <c r="D269" s="301">
        <v>249</v>
      </c>
      <c r="E269" s="302"/>
      <c r="F269" s="302"/>
      <c r="G269" s="302"/>
      <c r="H269" s="314"/>
      <c r="I269" s="302"/>
      <c r="J269" s="302"/>
      <c r="K269" s="303"/>
      <c r="L269" s="303"/>
      <c r="M269" s="303"/>
      <c r="N269" s="304">
        <f t="shared" si="22"/>
        <v>0</v>
      </c>
      <c r="O269" s="305"/>
      <c r="P269" s="306">
        <f t="shared" si="18"/>
        <v>0</v>
      </c>
      <c r="Q269" s="306">
        <f t="shared" si="19"/>
        <v>0</v>
      </c>
      <c r="R269" s="325">
        <f t="shared" si="20"/>
        <v>0</v>
      </c>
      <c r="S269" s="307">
        <f t="shared" si="21"/>
        <v>0</v>
      </c>
      <c r="T269" s="307">
        <f t="shared" si="23"/>
        <v>0</v>
      </c>
      <c r="U269" s="308"/>
      <c r="V269" s="25"/>
      <c r="W269" s="21"/>
      <c r="X269" s="21"/>
      <c r="Y269" s="21"/>
      <c r="Z269" s="24"/>
      <c r="AB269" s="12"/>
      <c r="AC269" s="12"/>
    </row>
    <row r="270" spans="1:29" x14ac:dyDescent="0.3">
      <c r="A270" s="81"/>
      <c r="B270" s="25"/>
      <c r="C270" s="88"/>
      <c r="D270" s="301">
        <v>250</v>
      </c>
      <c r="E270" s="302"/>
      <c r="F270" s="302"/>
      <c r="G270" s="302"/>
      <c r="H270" s="314"/>
      <c r="I270" s="302"/>
      <c r="J270" s="302"/>
      <c r="K270" s="303"/>
      <c r="L270" s="303"/>
      <c r="M270" s="303"/>
      <c r="N270" s="304">
        <f t="shared" si="22"/>
        <v>0</v>
      </c>
      <c r="O270" s="305"/>
      <c r="P270" s="306">
        <f t="shared" si="18"/>
        <v>0</v>
      </c>
      <c r="Q270" s="306">
        <f t="shared" si="19"/>
        <v>0</v>
      </c>
      <c r="R270" s="325">
        <f t="shared" si="20"/>
        <v>0</v>
      </c>
      <c r="S270" s="307">
        <f t="shared" si="21"/>
        <v>0</v>
      </c>
      <c r="T270" s="307">
        <f t="shared" si="23"/>
        <v>0</v>
      </c>
      <c r="U270" s="308"/>
      <c r="V270" s="25"/>
      <c r="W270" s="21"/>
      <c r="X270" s="21"/>
      <c r="Y270" s="21"/>
      <c r="Z270" s="24"/>
      <c r="AB270" s="12"/>
      <c r="AC270" s="12"/>
    </row>
    <row r="271" spans="1:29" x14ac:dyDescent="0.3">
      <c r="A271" s="81"/>
      <c r="B271" s="25"/>
      <c r="C271" s="88"/>
      <c r="D271" s="301">
        <v>251</v>
      </c>
      <c r="E271" s="302"/>
      <c r="F271" s="302"/>
      <c r="G271" s="302"/>
      <c r="H271" s="314"/>
      <c r="I271" s="302"/>
      <c r="J271" s="302"/>
      <c r="K271" s="303"/>
      <c r="L271" s="303"/>
      <c r="M271" s="303"/>
      <c r="N271" s="304">
        <f t="shared" si="22"/>
        <v>0</v>
      </c>
      <c r="O271" s="305"/>
      <c r="P271" s="306">
        <f t="shared" si="18"/>
        <v>0</v>
      </c>
      <c r="Q271" s="306">
        <f t="shared" si="19"/>
        <v>0</v>
      </c>
      <c r="R271" s="325">
        <f t="shared" si="20"/>
        <v>0</v>
      </c>
      <c r="S271" s="307">
        <f t="shared" si="21"/>
        <v>0</v>
      </c>
      <c r="T271" s="307">
        <f t="shared" si="23"/>
        <v>0</v>
      </c>
      <c r="U271" s="308"/>
      <c r="V271" s="25"/>
      <c r="W271" s="21"/>
      <c r="X271" s="21"/>
      <c r="Y271" s="21"/>
      <c r="Z271" s="24"/>
      <c r="AB271" s="12"/>
      <c r="AC271" s="12"/>
    </row>
    <row r="272" spans="1:29" x14ac:dyDescent="0.3">
      <c r="A272" s="81"/>
      <c r="B272" s="25"/>
      <c r="C272" s="88"/>
      <c r="D272" s="301">
        <v>252</v>
      </c>
      <c r="E272" s="302"/>
      <c r="F272" s="302"/>
      <c r="G272" s="302"/>
      <c r="H272" s="314"/>
      <c r="I272" s="302"/>
      <c r="J272" s="302"/>
      <c r="K272" s="303"/>
      <c r="L272" s="303"/>
      <c r="M272" s="303"/>
      <c r="N272" s="304">
        <f t="shared" si="22"/>
        <v>0</v>
      </c>
      <c r="O272" s="305"/>
      <c r="P272" s="306">
        <f t="shared" si="18"/>
        <v>0</v>
      </c>
      <c r="Q272" s="306">
        <f t="shared" si="19"/>
        <v>0</v>
      </c>
      <c r="R272" s="325">
        <f t="shared" si="20"/>
        <v>0</v>
      </c>
      <c r="S272" s="307">
        <f t="shared" si="21"/>
        <v>0</v>
      </c>
      <c r="T272" s="307">
        <f t="shared" si="23"/>
        <v>0</v>
      </c>
      <c r="U272" s="308"/>
      <c r="V272" s="25"/>
      <c r="W272" s="21"/>
      <c r="X272" s="21"/>
      <c r="Y272" s="21"/>
      <c r="Z272" s="24"/>
      <c r="AB272" s="12"/>
      <c r="AC272" s="12"/>
    </row>
    <row r="273" spans="1:29" x14ac:dyDescent="0.3">
      <c r="A273" s="81"/>
      <c r="B273" s="25"/>
      <c r="C273" s="88"/>
      <c r="D273" s="301">
        <v>253</v>
      </c>
      <c r="E273" s="302"/>
      <c r="F273" s="302"/>
      <c r="G273" s="302"/>
      <c r="H273" s="314"/>
      <c r="I273" s="302"/>
      <c r="J273" s="302"/>
      <c r="K273" s="303"/>
      <c r="L273" s="303"/>
      <c r="M273" s="303"/>
      <c r="N273" s="304">
        <f t="shared" si="22"/>
        <v>0</v>
      </c>
      <c r="O273" s="305"/>
      <c r="P273" s="306">
        <f t="shared" si="18"/>
        <v>0</v>
      </c>
      <c r="Q273" s="306">
        <f t="shared" si="19"/>
        <v>0</v>
      </c>
      <c r="R273" s="325">
        <f t="shared" si="20"/>
        <v>0</v>
      </c>
      <c r="S273" s="307">
        <f t="shared" si="21"/>
        <v>0</v>
      </c>
      <c r="T273" s="307">
        <f t="shared" si="23"/>
        <v>0</v>
      </c>
      <c r="U273" s="308"/>
      <c r="V273" s="25"/>
      <c r="W273" s="21"/>
      <c r="X273" s="21"/>
      <c r="Y273" s="21"/>
      <c r="Z273" s="24"/>
      <c r="AB273" s="12"/>
      <c r="AC273" s="12"/>
    </row>
    <row r="274" spans="1:29" x14ac:dyDescent="0.3">
      <c r="A274" s="81"/>
      <c r="B274" s="25"/>
      <c r="C274" s="88"/>
      <c r="D274" s="301">
        <v>254</v>
      </c>
      <c r="E274" s="302"/>
      <c r="F274" s="302"/>
      <c r="G274" s="302"/>
      <c r="H274" s="314"/>
      <c r="I274" s="302"/>
      <c r="J274" s="302"/>
      <c r="K274" s="303"/>
      <c r="L274" s="303"/>
      <c r="M274" s="303"/>
      <c r="N274" s="304">
        <f t="shared" si="22"/>
        <v>0</v>
      </c>
      <c r="O274" s="305"/>
      <c r="P274" s="306">
        <f t="shared" si="18"/>
        <v>0</v>
      </c>
      <c r="Q274" s="306">
        <f t="shared" si="19"/>
        <v>0</v>
      </c>
      <c r="R274" s="325">
        <f t="shared" si="20"/>
        <v>0</v>
      </c>
      <c r="S274" s="307">
        <f t="shared" si="21"/>
        <v>0</v>
      </c>
      <c r="T274" s="307">
        <f t="shared" si="23"/>
        <v>0</v>
      </c>
      <c r="U274" s="308"/>
      <c r="V274" s="25"/>
      <c r="W274" s="21"/>
      <c r="X274" s="21"/>
      <c r="Y274" s="21"/>
      <c r="Z274" s="24"/>
      <c r="AB274" s="12"/>
      <c r="AC274" s="12"/>
    </row>
    <row r="275" spans="1:29" x14ac:dyDescent="0.3">
      <c r="A275" s="81"/>
      <c r="B275" s="25"/>
      <c r="C275" s="88"/>
      <c r="D275" s="301">
        <v>255</v>
      </c>
      <c r="E275" s="302"/>
      <c r="F275" s="302"/>
      <c r="G275" s="302"/>
      <c r="H275" s="314"/>
      <c r="I275" s="302"/>
      <c r="J275" s="302"/>
      <c r="K275" s="303"/>
      <c r="L275" s="303"/>
      <c r="M275" s="303"/>
      <c r="N275" s="304">
        <f t="shared" si="22"/>
        <v>0</v>
      </c>
      <c r="O275" s="305"/>
      <c r="P275" s="306">
        <f t="shared" si="18"/>
        <v>0</v>
      </c>
      <c r="Q275" s="306">
        <f t="shared" si="19"/>
        <v>0</v>
      </c>
      <c r="R275" s="325">
        <f t="shared" si="20"/>
        <v>0</v>
      </c>
      <c r="S275" s="307">
        <f t="shared" si="21"/>
        <v>0</v>
      </c>
      <c r="T275" s="307">
        <f t="shared" si="23"/>
        <v>0</v>
      </c>
      <c r="U275" s="308"/>
      <c r="V275" s="25"/>
      <c r="W275" s="21"/>
      <c r="X275" s="21"/>
      <c r="Y275" s="21"/>
      <c r="Z275" s="24"/>
      <c r="AB275" s="12"/>
      <c r="AC275" s="12"/>
    </row>
    <row r="276" spans="1:29" x14ac:dyDescent="0.3">
      <c r="A276" s="81"/>
      <c r="B276" s="25"/>
      <c r="C276" s="88"/>
      <c r="D276" s="301">
        <v>256</v>
      </c>
      <c r="E276" s="302"/>
      <c r="F276" s="302"/>
      <c r="G276" s="302"/>
      <c r="H276" s="314"/>
      <c r="I276" s="302"/>
      <c r="J276" s="302"/>
      <c r="K276" s="303"/>
      <c r="L276" s="303"/>
      <c r="M276" s="303"/>
      <c r="N276" s="304">
        <f t="shared" si="22"/>
        <v>0</v>
      </c>
      <c r="O276" s="305"/>
      <c r="P276" s="306">
        <f t="shared" si="18"/>
        <v>0</v>
      </c>
      <c r="Q276" s="306">
        <f t="shared" si="19"/>
        <v>0</v>
      </c>
      <c r="R276" s="325">
        <f t="shared" si="20"/>
        <v>0</v>
      </c>
      <c r="S276" s="307">
        <f t="shared" si="21"/>
        <v>0</v>
      </c>
      <c r="T276" s="307">
        <f t="shared" si="23"/>
        <v>0</v>
      </c>
      <c r="U276" s="308"/>
      <c r="V276" s="25"/>
      <c r="W276" s="21"/>
      <c r="X276" s="21"/>
      <c r="Y276" s="21"/>
      <c r="Z276" s="24"/>
      <c r="AB276" s="12"/>
      <c r="AC276" s="12"/>
    </row>
    <row r="277" spans="1:29" x14ac:dyDescent="0.3">
      <c r="A277" s="81"/>
      <c r="B277" s="25"/>
      <c r="C277" s="88"/>
      <c r="D277" s="301">
        <v>257</v>
      </c>
      <c r="E277" s="302"/>
      <c r="F277" s="302"/>
      <c r="G277" s="302"/>
      <c r="H277" s="314"/>
      <c r="I277" s="302"/>
      <c r="J277" s="302"/>
      <c r="K277" s="303"/>
      <c r="L277" s="303"/>
      <c r="M277" s="303"/>
      <c r="N277" s="304">
        <f t="shared" si="22"/>
        <v>0</v>
      </c>
      <c r="O277" s="305"/>
      <c r="P277" s="306">
        <f t="shared" ref="P277:P340" si="24">K277</f>
        <v>0</v>
      </c>
      <c r="Q277" s="306">
        <f t="shared" ref="Q277:Q340" si="25">L277</f>
        <v>0</v>
      </c>
      <c r="R277" s="325">
        <f t="shared" ref="R277:R340" si="26">M277</f>
        <v>0</v>
      </c>
      <c r="S277" s="307">
        <f t="shared" ref="S277:S340" si="27">IF($F$17="&lt;vul aan&gt;",0,IF($F$17="Nee",P277+Q277,IF($F$17="gemengd",P277+Q277,P277)))</f>
        <v>0</v>
      </c>
      <c r="T277" s="307">
        <f t="shared" si="23"/>
        <v>0</v>
      </c>
      <c r="U277" s="308"/>
      <c r="V277" s="25"/>
      <c r="W277" s="21"/>
      <c r="X277" s="21"/>
      <c r="Y277" s="21"/>
      <c r="Z277" s="24"/>
      <c r="AB277" s="12"/>
      <c r="AC277" s="12"/>
    </row>
    <row r="278" spans="1:29" x14ac:dyDescent="0.3">
      <c r="A278" s="81"/>
      <c r="B278" s="25"/>
      <c r="C278" s="88"/>
      <c r="D278" s="301">
        <v>258</v>
      </c>
      <c r="E278" s="302"/>
      <c r="F278" s="302"/>
      <c r="G278" s="302"/>
      <c r="H278" s="314"/>
      <c r="I278" s="302"/>
      <c r="J278" s="302"/>
      <c r="K278" s="303"/>
      <c r="L278" s="303"/>
      <c r="M278" s="303"/>
      <c r="N278" s="304">
        <f t="shared" ref="N278:N341" si="28">IF($F$17="&lt;vul aan&gt;",0,IF(M278="",0,IF($F$17="Nee",K278+L278,IF($F$17="gemengd",K278+L278,K278))))</f>
        <v>0</v>
      </c>
      <c r="O278" s="305"/>
      <c r="P278" s="306">
        <f t="shared" si="24"/>
        <v>0</v>
      </c>
      <c r="Q278" s="306">
        <f t="shared" si="25"/>
        <v>0</v>
      </c>
      <c r="R278" s="325">
        <f t="shared" si="26"/>
        <v>0</v>
      </c>
      <c r="S278" s="307">
        <f t="shared" si="27"/>
        <v>0</v>
      </c>
      <c r="T278" s="307">
        <f t="shared" ref="T278:T341" si="29">IF(R278=0,S278,S278/R278)</f>
        <v>0</v>
      </c>
      <c r="U278" s="308"/>
      <c r="V278" s="25"/>
      <c r="W278" s="21"/>
      <c r="X278" s="21"/>
      <c r="Y278" s="21"/>
      <c r="Z278" s="24"/>
      <c r="AB278" s="12"/>
      <c r="AC278" s="12"/>
    </row>
    <row r="279" spans="1:29" x14ac:dyDescent="0.3">
      <c r="A279" s="81"/>
      <c r="B279" s="25"/>
      <c r="C279" s="88"/>
      <c r="D279" s="301">
        <v>259</v>
      </c>
      <c r="E279" s="302"/>
      <c r="F279" s="302"/>
      <c r="G279" s="302"/>
      <c r="H279" s="314"/>
      <c r="I279" s="302"/>
      <c r="J279" s="302"/>
      <c r="K279" s="303"/>
      <c r="L279" s="303"/>
      <c r="M279" s="303"/>
      <c r="N279" s="304">
        <f t="shared" si="28"/>
        <v>0</v>
      </c>
      <c r="O279" s="305"/>
      <c r="P279" s="306">
        <f t="shared" si="24"/>
        <v>0</v>
      </c>
      <c r="Q279" s="306">
        <f t="shared" si="25"/>
        <v>0</v>
      </c>
      <c r="R279" s="325">
        <f t="shared" si="26"/>
        <v>0</v>
      </c>
      <c r="S279" s="307">
        <f t="shared" si="27"/>
        <v>0</v>
      </c>
      <c r="T279" s="307">
        <f t="shared" si="29"/>
        <v>0</v>
      </c>
      <c r="U279" s="308"/>
      <c r="V279" s="25"/>
      <c r="W279" s="21"/>
      <c r="X279" s="21"/>
      <c r="Y279" s="21"/>
      <c r="Z279" s="24"/>
      <c r="AB279" s="12"/>
      <c r="AC279" s="12"/>
    </row>
    <row r="280" spans="1:29" x14ac:dyDescent="0.3">
      <c r="A280" s="81"/>
      <c r="B280" s="25"/>
      <c r="C280" s="88"/>
      <c r="D280" s="301">
        <v>260</v>
      </c>
      <c r="E280" s="302"/>
      <c r="F280" s="302"/>
      <c r="G280" s="302"/>
      <c r="H280" s="314"/>
      <c r="I280" s="302"/>
      <c r="J280" s="302"/>
      <c r="K280" s="303"/>
      <c r="L280" s="303"/>
      <c r="M280" s="303"/>
      <c r="N280" s="304">
        <f t="shared" si="28"/>
        <v>0</v>
      </c>
      <c r="O280" s="305"/>
      <c r="P280" s="306">
        <f t="shared" si="24"/>
        <v>0</v>
      </c>
      <c r="Q280" s="306">
        <f t="shared" si="25"/>
        <v>0</v>
      </c>
      <c r="R280" s="325">
        <f t="shared" si="26"/>
        <v>0</v>
      </c>
      <c r="S280" s="307">
        <f t="shared" si="27"/>
        <v>0</v>
      </c>
      <c r="T280" s="307">
        <f t="shared" si="29"/>
        <v>0</v>
      </c>
      <c r="U280" s="308"/>
      <c r="V280" s="25"/>
      <c r="W280" s="21"/>
      <c r="X280" s="21"/>
      <c r="Y280" s="21"/>
      <c r="Z280" s="24"/>
      <c r="AB280" s="12"/>
      <c r="AC280" s="12"/>
    </row>
    <row r="281" spans="1:29" x14ac:dyDescent="0.3">
      <c r="A281" s="81"/>
      <c r="B281" s="25"/>
      <c r="C281" s="88"/>
      <c r="D281" s="301">
        <v>261</v>
      </c>
      <c r="E281" s="302"/>
      <c r="F281" s="302"/>
      <c r="G281" s="302"/>
      <c r="H281" s="314"/>
      <c r="I281" s="302"/>
      <c r="J281" s="302"/>
      <c r="K281" s="303"/>
      <c r="L281" s="303"/>
      <c r="M281" s="303"/>
      <c r="N281" s="304">
        <f t="shared" si="28"/>
        <v>0</v>
      </c>
      <c r="O281" s="305"/>
      <c r="P281" s="306">
        <f t="shared" si="24"/>
        <v>0</v>
      </c>
      <c r="Q281" s="306">
        <f t="shared" si="25"/>
        <v>0</v>
      </c>
      <c r="R281" s="325">
        <f t="shared" si="26"/>
        <v>0</v>
      </c>
      <c r="S281" s="307">
        <f t="shared" si="27"/>
        <v>0</v>
      </c>
      <c r="T281" s="307">
        <f t="shared" si="29"/>
        <v>0</v>
      </c>
      <c r="U281" s="308"/>
      <c r="V281" s="25"/>
      <c r="W281" s="21"/>
      <c r="X281" s="21"/>
      <c r="Y281" s="21"/>
      <c r="Z281" s="24"/>
      <c r="AB281" s="12"/>
      <c r="AC281" s="12"/>
    </row>
    <row r="282" spans="1:29" x14ac:dyDescent="0.3">
      <c r="A282" s="81"/>
      <c r="B282" s="25"/>
      <c r="C282" s="88"/>
      <c r="D282" s="301">
        <v>262</v>
      </c>
      <c r="E282" s="302"/>
      <c r="F282" s="302"/>
      <c r="G282" s="302"/>
      <c r="H282" s="314"/>
      <c r="I282" s="302"/>
      <c r="J282" s="302"/>
      <c r="K282" s="303"/>
      <c r="L282" s="303"/>
      <c r="M282" s="303"/>
      <c r="N282" s="304">
        <f t="shared" si="28"/>
        <v>0</v>
      </c>
      <c r="O282" s="305"/>
      <c r="P282" s="306">
        <f t="shared" si="24"/>
        <v>0</v>
      </c>
      <c r="Q282" s="306">
        <f t="shared" si="25"/>
        <v>0</v>
      </c>
      <c r="R282" s="325">
        <f t="shared" si="26"/>
        <v>0</v>
      </c>
      <c r="S282" s="307">
        <f t="shared" si="27"/>
        <v>0</v>
      </c>
      <c r="T282" s="307">
        <f t="shared" si="29"/>
        <v>0</v>
      </c>
      <c r="U282" s="308"/>
      <c r="V282" s="25"/>
      <c r="W282" s="21"/>
      <c r="X282" s="21"/>
      <c r="Y282" s="21"/>
      <c r="Z282" s="24"/>
      <c r="AB282" s="12"/>
      <c r="AC282" s="12"/>
    </row>
    <row r="283" spans="1:29" x14ac:dyDescent="0.3">
      <c r="A283" s="81"/>
      <c r="B283" s="25"/>
      <c r="C283" s="88"/>
      <c r="D283" s="301">
        <v>263</v>
      </c>
      <c r="E283" s="302"/>
      <c r="F283" s="302"/>
      <c r="G283" s="302"/>
      <c r="H283" s="314"/>
      <c r="I283" s="302"/>
      <c r="J283" s="302"/>
      <c r="K283" s="303"/>
      <c r="L283" s="303"/>
      <c r="M283" s="303"/>
      <c r="N283" s="304">
        <f t="shared" si="28"/>
        <v>0</v>
      </c>
      <c r="O283" s="305"/>
      <c r="P283" s="306">
        <f t="shared" si="24"/>
        <v>0</v>
      </c>
      <c r="Q283" s="306">
        <f t="shared" si="25"/>
        <v>0</v>
      </c>
      <c r="R283" s="325">
        <f t="shared" si="26"/>
        <v>0</v>
      </c>
      <c r="S283" s="307">
        <f t="shared" si="27"/>
        <v>0</v>
      </c>
      <c r="T283" s="307">
        <f t="shared" si="29"/>
        <v>0</v>
      </c>
      <c r="U283" s="308"/>
      <c r="V283" s="25"/>
      <c r="W283" s="21"/>
      <c r="X283" s="21"/>
      <c r="Y283" s="21"/>
      <c r="Z283" s="24"/>
      <c r="AB283" s="12"/>
      <c r="AC283" s="12"/>
    </row>
    <row r="284" spans="1:29" x14ac:dyDescent="0.3">
      <c r="A284" s="81"/>
      <c r="B284" s="25"/>
      <c r="C284" s="88"/>
      <c r="D284" s="301">
        <v>264</v>
      </c>
      <c r="E284" s="302"/>
      <c r="F284" s="302"/>
      <c r="G284" s="302"/>
      <c r="H284" s="314"/>
      <c r="I284" s="302"/>
      <c r="J284" s="302"/>
      <c r="K284" s="303"/>
      <c r="L284" s="303"/>
      <c r="M284" s="303"/>
      <c r="N284" s="304">
        <f t="shared" si="28"/>
        <v>0</v>
      </c>
      <c r="O284" s="305"/>
      <c r="P284" s="306">
        <f t="shared" si="24"/>
        <v>0</v>
      </c>
      <c r="Q284" s="306">
        <f t="shared" si="25"/>
        <v>0</v>
      </c>
      <c r="R284" s="325">
        <f t="shared" si="26"/>
        <v>0</v>
      </c>
      <c r="S284" s="307">
        <f t="shared" si="27"/>
        <v>0</v>
      </c>
      <c r="T284" s="307">
        <f t="shared" si="29"/>
        <v>0</v>
      </c>
      <c r="U284" s="308"/>
      <c r="V284" s="25"/>
      <c r="W284" s="21"/>
      <c r="X284" s="21"/>
      <c r="Y284" s="21"/>
      <c r="Z284" s="24"/>
      <c r="AB284" s="12"/>
      <c r="AC284" s="12"/>
    </row>
    <row r="285" spans="1:29" x14ac:dyDescent="0.3">
      <c r="A285" s="81"/>
      <c r="B285" s="25"/>
      <c r="C285" s="88"/>
      <c r="D285" s="301">
        <v>265</v>
      </c>
      <c r="E285" s="302"/>
      <c r="F285" s="302"/>
      <c r="G285" s="302"/>
      <c r="H285" s="314"/>
      <c r="I285" s="302"/>
      <c r="J285" s="302"/>
      <c r="K285" s="303"/>
      <c r="L285" s="303"/>
      <c r="M285" s="303"/>
      <c r="N285" s="304">
        <f t="shared" si="28"/>
        <v>0</v>
      </c>
      <c r="O285" s="305"/>
      <c r="P285" s="306">
        <f t="shared" si="24"/>
        <v>0</v>
      </c>
      <c r="Q285" s="306">
        <f t="shared" si="25"/>
        <v>0</v>
      </c>
      <c r="R285" s="325">
        <f t="shared" si="26"/>
        <v>0</v>
      </c>
      <c r="S285" s="307">
        <f t="shared" si="27"/>
        <v>0</v>
      </c>
      <c r="T285" s="307">
        <f t="shared" si="29"/>
        <v>0</v>
      </c>
      <c r="U285" s="308"/>
      <c r="V285" s="25"/>
      <c r="W285" s="21"/>
      <c r="X285" s="21"/>
      <c r="Y285" s="21"/>
      <c r="Z285" s="24"/>
      <c r="AB285" s="12"/>
      <c r="AC285" s="12"/>
    </row>
    <row r="286" spans="1:29" x14ac:dyDescent="0.3">
      <c r="A286" s="81"/>
      <c r="B286" s="25"/>
      <c r="C286" s="88"/>
      <c r="D286" s="301">
        <v>266</v>
      </c>
      <c r="E286" s="302"/>
      <c r="F286" s="302"/>
      <c r="G286" s="302"/>
      <c r="H286" s="314"/>
      <c r="I286" s="302"/>
      <c r="J286" s="302"/>
      <c r="K286" s="303"/>
      <c r="L286" s="303"/>
      <c r="M286" s="303"/>
      <c r="N286" s="304">
        <f t="shared" si="28"/>
        <v>0</v>
      </c>
      <c r="O286" s="305"/>
      <c r="P286" s="306">
        <f t="shared" si="24"/>
        <v>0</v>
      </c>
      <c r="Q286" s="306">
        <f t="shared" si="25"/>
        <v>0</v>
      </c>
      <c r="R286" s="325">
        <f t="shared" si="26"/>
        <v>0</v>
      </c>
      <c r="S286" s="307">
        <f t="shared" si="27"/>
        <v>0</v>
      </c>
      <c r="T286" s="307">
        <f t="shared" si="29"/>
        <v>0</v>
      </c>
      <c r="U286" s="308"/>
      <c r="V286" s="25"/>
      <c r="W286" s="21"/>
      <c r="X286" s="21"/>
      <c r="Y286" s="21"/>
      <c r="Z286" s="24"/>
      <c r="AB286" s="12"/>
      <c r="AC286" s="12"/>
    </row>
    <row r="287" spans="1:29" x14ac:dyDescent="0.3">
      <c r="A287" s="81"/>
      <c r="B287" s="25"/>
      <c r="C287" s="88"/>
      <c r="D287" s="301">
        <v>267</v>
      </c>
      <c r="E287" s="302"/>
      <c r="F287" s="302"/>
      <c r="G287" s="302"/>
      <c r="H287" s="314"/>
      <c r="I287" s="302"/>
      <c r="J287" s="302"/>
      <c r="K287" s="303"/>
      <c r="L287" s="303"/>
      <c r="M287" s="303"/>
      <c r="N287" s="304">
        <f t="shared" si="28"/>
        <v>0</v>
      </c>
      <c r="O287" s="305"/>
      <c r="P287" s="306">
        <f t="shared" si="24"/>
        <v>0</v>
      </c>
      <c r="Q287" s="306">
        <f t="shared" si="25"/>
        <v>0</v>
      </c>
      <c r="R287" s="325">
        <f t="shared" si="26"/>
        <v>0</v>
      </c>
      <c r="S287" s="307">
        <f t="shared" si="27"/>
        <v>0</v>
      </c>
      <c r="T287" s="307">
        <f t="shared" si="29"/>
        <v>0</v>
      </c>
      <c r="U287" s="308"/>
      <c r="V287" s="25"/>
      <c r="W287" s="21"/>
      <c r="X287" s="21"/>
      <c r="Y287" s="21"/>
      <c r="Z287" s="24"/>
      <c r="AB287" s="12"/>
      <c r="AC287" s="12"/>
    </row>
    <row r="288" spans="1:29" x14ac:dyDescent="0.3">
      <c r="A288" s="81"/>
      <c r="B288" s="25"/>
      <c r="C288" s="88"/>
      <c r="D288" s="301">
        <v>268</v>
      </c>
      <c r="E288" s="302"/>
      <c r="F288" s="302"/>
      <c r="G288" s="302"/>
      <c r="H288" s="314"/>
      <c r="I288" s="302"/>
      <c r="J288" s="302"/>
      <c r="K288" s="303"/>
      <c r="L288" s="303"/>
      <c r="M288" s="303"/>
      <c r="N288" s="304">
        <f t="shared" si="28"/>
        <v>0</v>
      </c>
      <c r="O288" s="305"/>
      <c r="P288" s="306">
        <f t="shared" si="24"/>
        <v>0</v>
      </c>
      <c r="Q288" s="306">
        <f t="shared" si="25"/>
        <v>0</v>
      </c>
      <c r="R288" s="325">
        <f t="shared" si="26"/>
        <v>0</v>
      </c>
      <c r="S288" s="307">
        <f t="shared" si="27"/>
        <v>0</v>
      </c>
      <c r="T288" s="307">
        <f t="shared" si="29"/>
        <v>0</v>
      </c>
      <c r="U288" s="308"/>
      <c r="V288" s="25"/>
      <c r="W288" s="21"/>
      <c r="X288" s="21"/>
      <c r="Y288" s="21"/>
      <c r="Z288" s="24"/>
      <c r="AB288" s="12"/>
      <c r="AC288" s="12"/>
    </row>
    <row r="289" spans="1:29" x14ac:dyDescent="0.3">
      <c r="A289" s="81"/>
      <c r="B289" s="25"/>
      <c r="C289" s="88"/>
      <c r="D289" s="301">
        <v>269</v>
      </c>
      <c r="E289" s="302"/>
      <c r="F289" s="302"/>
      <c r="G289" s="302"/>
      <c r="H289" s="314"/>
      <c r="I289" s="302"/>
      <c r="J289" s="302"/>
      <c r="K289" s="303"/>
      <c r="L289" s="303"/>
      <c r="M289" s="303"/>
      <c r="N289" s="304">
        <f t="shared" si="28"/>
        <v>0</v>
      </c>
      <c r="O289" s="305"/>
      <c r="P289" s="306">
        <f t="shared" si="24"/>
        <v>0</v>
      </c>
      <c r="Q289" s="306">
        <f t="shared" si="25"/>
        <v>0</v>
      </c>
      <c r="R289" s="325">
        <f t="shared" si="26"/>
        <v>0</v>
      </c>
      <c r="S289" s="307">
        <f t="shared" si="27"/>
        <v>0</v>
      </c>
      <c r="T289" s="307">
        <f t="shared" si="29"/>
        <v>0</v>
      </c>
      <c r="U289" s="308"/>
      <c r="V289" s="25"/>
      <c r="W289" s="21"/>
      <c r="X289" s="21"/>
      <c r="Y289" s="21"/>
      <c r="Z289" s="24"/>
      <c r="AB289" s="12"/>
      <c r="AC289" s="12"/>
    </row>
    <row r="290" spans="1:29" x14ac:dyDescent="0.3">
      <c r="A290" s="81"/>
      <c r="B290" s="25"/>
      <c r="C290" s="88"/>
      <c r="D290" s="301">
        <v>270</v>
      </c>
      <c r="E290" s="302"/>
      <c r="F290" s="302"/>
      <c r="G290" s="302"/>
      <c r="H290" s="314"/>
      <c r="I290" s="302"/>
      <c r="J290" s="302"/>
      <c r="K290" s="303"/>
      <c r="L290" s="303"/>
      <c r="M290" s="303"/>
      <c r="N290" s="304">
        <f t="shared" si="28"/>
        <v>0</v>
      </c>
      <c r="O290" s="305"/>
      <c r="P290" s="306">
        <f t="shared" si="24"/>
        <v>0</v>
      </c>
      <c r="Q290" s="306">
        <f t="shared" si="25"/>
        <v>0</v>
      </c>
      <c r="R290" s="325">
        <f t="shared" si="26"/>
        <v>0</v>
      </c>
      <c r="S290" s="307">
        <f t="shared" si="27"/>
        <v>0</v>
      </c>
      <c r="T290" s="307">
        <f t="shared" si="29"/>
        <v>0</v>
      </c>
      <c r="U290" s="308"/>
      <c r="V290" s="25"/>
      <c r="W290" s="21"/>
      <c r="X290" s="21"/>
      <c r="Y290" s="21"/>
      <c r="Z290" s="24"/>
      <c r="AB290" s="12"/>
      <c r="AC290" s="12"/>
    </row>
    <row r="291" spans="1:29" x14ac:dyDescent="0.3">
      <c r="A291" s="81"/>
      <c r="B291" s="25"/>
      <c r="C291" s="88"/>
      <c r="D291" s="301">
        <v>271</v>
      </c>
      <c r="E291" s="302"/>
      <c r="F291" s="302"/>
      <c r="G291" s="302"/>
      <c r="H291" s="314"/>
      <c r="I291" s="302"/>
      <c r="J291" s="302"/>
      <c r="K291" s="303"/>
      <c r="L291" s="303"/>
      <c r="M291" s="303"/>
      <c r="N291" s="304">
        <f t="shared" si="28"/>
        <v>0</v>
      </c>
      <c r="O291" s="305"/>
      <c r="P291" s="306">
        <f t="shared" si="24"/>
        <v>0</v>
      </c>
      <c r="Q291" s="306">
        <f t="shared" si="25"/>
        <v>0</v>
      </c>
      <c r="R291" s="325">
        <f t="shared" si="26"/>
        <v>0</v>
      </c>
      <c r="S291" s="307">
        <f t="shared" si="27"/>
        <v>0</v>
      </c>
      <c r="T291" s="307">
        <f t="shared" si="29"/>
        <v>0</v>
      </c>
      <c r="U291" s="308"/>
      <c r="V291" s="25"/>
      <c r="W291" s="21"/>
      <c r="X291" s="21"/>
      <c r="Y291" s="21"/>
      <c r="Z291" s="24"/>
      <c r="AB291" s="12"/>
      <c r="AC291" s="12"/>
    </row>
    <row r="292" spans="1:29" x14ac:dyDescent="0.3">
      <c r="A292" s="81"/>
      <c r="B292" s="25"/>
      <c r="C292" s="88"/>
      <c r="D292" s="301">
        <v>272</v>
      </c>
      <c r="E292" s="302"/>
      <c r="F292" s="302"/>
      <c r="G292" s="302"/>
      <c r="H292" s="314"/>
      <c r="I292" s="302"/>
      <c r="J292" s="302"/>
      <c r="K292" s="303"/>
      <c r="L292" s="303"/>
      <c r="M292" s="303"/>
      <c r="N292" s="304">
        <f t="shared" si="28"/>
        <v>0</v>
      </c>
      <c r="O292" s="305"/>
      <c r="P292" s="306">
        <f t="shared" si="24"/>
        <v>0</v>
      </c>
      <c r="Q292" s="306">
        <f t="shared" si="25"/>
        <v>0</v>
      </c>
      <c r="R292" s="325">
        <f t="shared" si="26"/>
        <v>0</v>
      </c>
      <c r="S292" s="307">
        <f t="shared" si="27"/>
        <v>0</v>
      </c>
      <c r="T292" s="307">
        <f t="shared" si="29"/>
        <v>0</v>
      </c>
      <c r="U292" s="308"/>
      <c r="V292" s="25"/>
      <c r="W292" s="21"/>
      <c r="X292" s="21"/>
      <c r="Y292" s="21"/>
      <c r="Z292" s="24"/>
      <c r="AB292" s="12"/>
      <c r="AC292" s="12"/>
    </row>
    <row r="293" spans="1:29" x14ac:dyDescent="0.3">
      <c r="A293" s="81"/>
      <c r="B293" s="25"/>
      <c r="C293" s="88"/>
      <c r="D293" s="301">
        <v>273</v>
      </c>
      <c r="E293" s="302"/>
      <c r="F293" s="302"/>
      <c r="G293" s="302"/>
      <c r="H293" s="314"/>
      <c r="I293" s="302"/>
      <c r="J293" s="302"/>
      <c r="K293" s="303"/>
      <c r="L293" s="303"/>
      <c r="M293" s="303"/>
      <c r="N293" s="304">
        <f t="shared" si="28"/>
        <v>0</v>
      </c>
      <c r="O293" s="305"/>
      <c r="P293" s="306">
        <f t="shared" si="24"/>
        <v>0</v>
      </c>
      <c r="Q293" s="306">
        <f t="shared" si="25"/>
        <v>0</v>
      </c>
      <c r="R293" s="325">
        <f t="shared" si="26"/>
        <v>0</v>
      </c>
      <c r="S293" s="307">
        <f t="shared" si="27"/>
        <v>0</v>
      </c>
      <c r="T293" s="307">
        <f t="shared" si="29"/>
        <v>0</v>
      </c>
      <c r="U293" s="308"/>
      <c r="V293" s="25"/>
      <c r="W293" s="21"/>
      <c r="X293" s="21"/>
      <c r="Y293" s="21"/>
      <c r="Z293" s="24"/>
      <c r="AB293" s="12"/>
      <c r="AC293" s="12"/>
    </row>
    <row r="294" spans="1:29" x14ac:dyDescent="0.3">
      <c r="A294" s="81"/>
      <c r="B294" s="25"/>
      <c r="C294" s="88"/>
      <c r="D294" s="301">
        <v>274</v>
      </c>
      <c r="E294" s="302"/>
      <c r="F294" s="302"/>
      <c r="G294" s="302"/>
      <c r="H294" s="314"/>
      <c r="I294" s="302"/>
      <c r="J294" s="302"/>
      <c r="K294" s="303"/>
      <c r="L294" s="303"/>
      <c r="M294" s="303"/>
      <c r="N294" s="304">
        <f t="shared" si="28"/>
        <v>0</v>
      </c>
      <c r="O294" s="305"/>
      <c r="P294" s="306">
        <f t="shared" si="24"/>
        <v>0</v>
      </c>
      <c r="Q294" s="306">
        <f t="shared" si="25"/>
        <v>0</v>
      </c>
      <c r="R294" s="325">
        <f t="shared" si="26"/>
        <v>0</v>
      </c>
      <c r="S294" s="307">
        <f t="shared" si="27"/>
        <v>0</v>
      </c>
      <c r="T294" s="307">
        <f t="shared" si="29"/>
        <v>0</v>
      </c>
      <c r="U294" s="308"/>
      <c r="V294" s="25"/>
      <c r="W294" s="21"/>
      <c r="X294" s="21"/>
      <c r="Y294" s="21"/>
      <c r="Z294" s="24"/>
      <c r="AB294" s="12"/>
      <c r="AC294" s="12"/>
    </row>
    <row r="295" spans="1:29" x14ac:dyDescent="0.3">
      <c r="A295" s="81"/>
      <c r="B295" s="25"/>
      <c r="C295" s="88"/>
      <c r="D295" s="301">
        <v>275</v>
      </c>
      <c r="E295" s="302"/>
      <c r="F295" s="302"/>
      <c r="G295" s="302"/>
      <c r="H295" s="314"/>
      <c r="I295" s="302"/>
      <c r="J295" s="302"/>
      <c r="K295" s="303"/>
      <c r="L295" s="303"/>
      <c r="M295" s="303"/>
      <c r="N295" s="304">
        <f t="shared" si="28"/>
        <v>0</v>
      </c>
      <c r="O295" s="305"/>
      <c r="P295" s="306">
        <f t="shared" si="24"/>
        <v>0</v>
      </c>
      <c r="Q295" s="306">
        <f t="shared" si="25"/>
        <v>0</v>
      </c>
      <c r="R295" s="325">
        <f t="shared" si="26"/>
        <v>0</v>
      </c>
      <c r="S295" s="307">
        <f t="shared" si="27"/>
        <v>0</v>
      </c>
      <c r="T295" s="307">
        <f t="shared" si="29"/>
        <v>0</v>
      </c>
      <c r="U295" s="308"/>
      <c r="V295" s="25"/>
      <c r="W295" s="21"/>
      <c r="X295" s="21"/>
      <c r="Y295" s="21"/>
      <c r="Z295" s="24"/>
      <c r="AB295" s="12"/>
      <c r="AC295" s="12"/>
    </row>
    <row r="296" spans="1:29" x14ac:dyDescent="0.3">
      <c r="A296" s="81"/>
      <c r="B296" s="25"/>
      <c r="C296" s="88"/>
      <c r="D296" s="301">
        <v>276</v>
      </c>
      <c r="E296" s="302"/>
      <c r="F296" s="302"/>
      <c r="G296" s="302"/>
      <c r="H296" s="314"/>
      <c r="I296" s="302"/>
      <c r="J296" s="302"/>
      <c r="K296" s="303"/>
      <c r="L296" s="303"/>
      <c r="M296" s="303"/>
      <c r="N296" s="304">
        <f t="shared" si="28"/>
        <v>0</v>
      </c>
      <c r="O296" s="305"/>
      <c r="P296" s="306">
        <f t="shared" si="24"/>
        <v>0</v>
      </c>
      <c r="Q296" s="306">
        <f t="shared" si="25"/>
        <v>0</v>
      </c>
      <c r="R296" s="325">
        <f t="shared" si="26"/>
        <v>0</v>
      </c>
      <c r="S296" s="307">
        <f t="shared" si="27"/>
        <v>0</v>
      </c>
      <c r="T296" s="307">
        <f t="shared" si="29"/>
        <v>0</v>
      </c>
      <c r="U296" s="308"/>
      <c r="V296" s="25"/>
      <c r="W296" s="21"/>
      <c r="X296" s="21"/>
      <c r="Y296" s="21"/>
      <c r="Z296" s="24"/>
      <c r="AB296" s="12"/>
      <c r="AC296" s="12"/>
    </row>
    <row r="297" spans="1:29" x14ac:dyDescent="0.3">
      <c r="A297" s="81"/>
      <c r="B297" s="25"/>
      <c r="C297" s="88"/>
      <c r="D297" s="301">
        <v>277</v>
      </c>
      <c r="E297" s="302"/>
      <c r="F297" s="302"/>
      <c r="G297" s="302"/>
      <c r="H297" s="314"/>
      <c r="I297" s="302"/>
      <c r="J297" s="302"/>
      <c r="K297" s="303"/>
      <c r="L297" s="303"/>
      <c r="M297" s="303"/>
      <c r="N297" s="304">
        <f t="shared" si="28"/>
        <v>0</v>
      </c>
      <c r="O297" s="305"/>
      <c r="P297" s="306">
        <f t="shared" si="24"/>
        <v>0</v>
      </c>
      <c r="Q297" s="306">
        <f t="shared" si="25"/>
        <v>0</v>
      </c>
      <c r="R297" s="325">
        <f t="shared" si="26"/>
        <v>0</v>
      </c>
      <c r="S297" s="307">
        <f t="shared" si="27"/>
        <v>0</v>
      </c>
      <c r="T297" s="307">
        <f t="shared" si="29"/>
        <v>0</v>
      </c>
      <c r="U297" s="308"/>
      <c r="V297" s="25"/>
      <c r="W297" s="21"/>
      <c r="X297" s="21"/>
      <c r="Y297" s="21"/>
      <c r="Z297" s="24"/>
      <c r="AB297" s="12"/>
      <c r="AC297" s="12"/>
    </row>
    <row r="298" spans="1:29" x14ac:dyDescent="0.3">
      <c r="A298" s="81"/>
      <c r="B298" s="25"/>
      <c r="C298" s="88"/>
      <c r="D298" s="301">
        <v>278</v>
      </c>
      <c r="E298" s="302"/>
      <c r="F298" s="302"/>
      <c r="G298" s="302"/>
      <c r="H298" s="314"/>
      <c r="I298" s="302"/>
      <c r="J298" s="302"/>
      <c r="K298" s="303"/>
      <c r="L298" s="303"/>
      <c r="M298" s="303"/>
      <c r="N298" s="304">
        <f t="shared" si="28"/>
        <v>0</v>
      </c>
      <c r="O298" s="305"/>
      <c r="P298" s="306">
        <f t="shared" si="24"/>
        <v>0</v>
      </c>
      <c r="Q298" s="306">
        <f t="shared" si="25"/>
        <v>0</v>
      </c>
      <c r="R298" s="325">
        <f t="shared" si="26"/>
        <v>0</v>
      </c>
      <c r="S298" s="307">
        <f t="shared" si="27"/>
        <v>0</v>
      </c>
      <c r="T298" s="307">
        <f t="shared" si="29"/>
        <v>0</v>
      </c>
      <c r="U298" s="308"/>
      <c r="V298" s="25"/>
      <c r="W298" s="21"/>
      <c r="X298" s="21"/>
      <c r="Y298" s="21"/>
      <c r="Z298" s="24"/>
      <c r="AB298" s="12"/>
      <c r="AC298" s="12"/>
    </row>
    <row r="299" spans="1:29" x14ac:dyDescent="0.3">
      <c r="A299" s="81"/>
      <c r="B299" s="25"/>
      <c r="C299" s="88"/>
      <c r="D299" s="301">
        <v>279</v>
      </c>
      <c r="E299" s="302"/>
      <c r="F299" s="302"/>
      <c r="G299" s="302"/>
      <c r="H299" s="314"/>
      <c r="I299" s="302"/>
      <c r="J299" s="302"/>
      <c r="K299" s="303"/>
      <c r="L299" s="303"/>
      <c r="M299" s="303"/>
      <c r="N299" s="304">
        <f t="shared" si="28"/>
        <v>0</v>
      </c>
      <c r="O299" s="305"/>
      <c r="P299" s="306">
        <f t="shared" si="24"/>
        <v>0</v>
      </c>
      <c r="Q299" s="306">
        <f t="shared" si="25"/>
        <v>0</v>
      </c>
      <c r="R299" s="325">
        <f t="shared" si="26"/>
        <v>0</v>
      </c>
      <c r="S299" s="307">
        <f t="shared" si="27"/>
        <v>0</v>
      </c>
      <c r="T299" s="307">
        <f t="shared" si="29"/>
        <v>0</v>
      </c>
      <c r="U299" s="308"/>
      <c r="V299" s="25"/>
      <c r="W299" s="21"/>
      <c r="X299" s="21"/>
      <c r="Y299" s="21"/>
      <c r="Z299" s="24"/>
      <c r="AB299" s="12"/>
      <c r="AC299" s="12"/>
    </row>
    <row r="300" spans="1:29" x14ac:dyDescent="0.3">
      <c r="A300" s="81"/>
      <c r="B300" s="25"/>
      <c r="C300" s="88"/>
      <c r="D300" s="301">
        <v>280</v>
      </c>
      <c r="E300" s="302"/>
      <c r="F300" s="302"/>
      <c r="G300" s="302"/>
      <c r="H300" s="314"/>
      <c r="I300" s="302"/>
      <c r="J300" s="302"/>
      <c r="K300" s="303"/>
      <c r="L300" s="303"/>
      <c r="M300" s="303"/>
      <c r="N300" s="304">
        <f t="shared" si="28"/>
        <v>0</v>
      </c>
      <c r="O300" s="305"/>
      <c r="P300" s="306">
        <f t="shared" si="24"/>
        <v>0</v>
      </c>
      <c r="Q300" s="306">
        <f t="shared" si="25"/>
        <v>0</v>
      </c>
      <c r="R300" s="325">
        <f t="shared" si="26"/>
        <v>0</v>
      </c>
      <c r="S300" s="307">
        <f t="shared" si="27"/>
        <v>0</v>
      </c>
      <c r="T300" s="307">
        <f t="shared" si="29"/>
        <v>0</v>
      </c>
      <c r="U300" s="308"/>
      <c r="V300" s="25"/>
      <c r="W300" s="21"/>
      <c r="X300" s="21"/>
      <c r="Y300" s="21"/>
      <c r="Z300" s="24"/>
      <c r="AB300" s="12"/>
      <c r="AC300" s="12"/>
    </row>
    <row r="301" spans="1:29" x14ac:dyDescent="0.3">
      <c r="A301" s="81"/>
      <c r="B301" s="25"/>
      <c r="C301" s="88"/>
      <c r="D301" s="301">
        <v>281</v>
      </c>
      <c r="E301" s="302"/>
      <c r="F301" s="302"/>
      <c r="G301" s="302"/>
      <c r="H301" s="314"/>
      <c r="I301" s="302"/>
      <c r="J301" s="302"/>
      <c r="K301" s="303"/>
      <c r="L301" s="303"/>
      <c r="M301" s="303"/>
      <c r="N301" s="304">
        <f t="shared" si="28"/>
        <v>0</v>
      </c>
      <c r="O301" s="305"/>
      <c r="P301" s="306">
        <f t="shared" si="24"/>
        <v>0</v>
      </c>
      <c r="Q301" s="306">
        <f t="shared" si="25"/>
        <v>0</v>
      </c>
      <c r="R301" s="325">
        <f t="shared" si="26"/>
        <v>0</v>
      </c>
      <c r="S301" s="307">
        <f t="shared" si="27"/>
        <v>0</v>
      </c>
      <c r="T301" s="307">
        <f t="shared" si="29"/>
        <v>0</v>
      </c>
      <c r="U301" s="308"/>
      <c r="V301" s="25"/>
      <c r="W301" s="21"/>
      <c r="X301" s="21"/>
      <c r="Y301" s="21"/>
      <c r="Z301" s="24"/>
      <c r="AB301" s="12"/>
      <c r="AC301" s="12"/>
    </row>
    <row r="302" spans="1:29" x14ac:dyDescent="0.3">
      <c r="A302" s="81"/>
      <c r="B302" s="25"/>
      <c r="C302" s="88"/>
      <c r="D302" s="301">
        <v>282</v>
      </c>
      <c r="E302" s="302"/>
      <c r="F302" s="302"/>
      <c r="G302" s="302"/>
      <c r="H302" s="314"/>
      <c r="I302" s="302"/>
      <c r="J302" s="302"/>
      <c r="K302" s="303"/>
      <c r="L302" s="303"/>
      <c r="M302" s="303"/>
      <c r="N302" s="304">
        <f t="shared" si="28"/>
        <v>0</v>
      </c>
      <c r="O302" s="305"/>
      <c r="P302" s="306">
        <f t="shared" si="24"/>
        <v>0</v>
      </c>
      <c r="Q302" s="306">
        <f t="shared" si="25"/>
        <v>0</v>
      </c>
      <c r="R302" s="325">
        <f t="shared" si="26"/>
        <v>0</v>
      </c>
      <c r="S302" s="307">
        <f t="shared" si="27"/>
        <v>0</v>
      </c>
      <c r="T302" s="307">
        <f t="shared" si="29"/>
        <v>0</v>
      </c>
      <c r="U302" s="308"/>
      <c r="V302" s="25"/>
      <c r="W302" s="21"/>
      <c r="X302" s="21"/>
      <c r="Y302" s="21"/>
      <c r="Z302" s="24"/>
      <c r="AB302" s="12"/>
      <c r="AC302" s="12"/>
    </row>
    <row r="303" spans="1:29" x14ac:dyDescent="0.3">
      <c r="A303" s="81"/>
      <c r="B303" s="25"/>
      <c r="C303" s="88"/>
      <c r="D303" s="301">
        <v>283</v>
      </c>
      <c r="E303" s="302"/>
      <c r="F303" s="302"/>
      <c r="G303" s="302"/>
      <c r="H303" s="314"/>
      <c r="I303" s="302"/>
      <c r="J303" s="302"/>
      <c r="K303" s="303"/>
      <c r="L303" s="303"/>
      <c r="M303" s="303"/>
      <c r="N303" s="304">
        <f t="shared" si="28"/>
        <v>0</v>
      </c>
      <c r="O303" s="305"/>
      <c r="P303" s="306">
        <f t="shared" si="24"/>
        <v>0</v>
      </c>
      <c r="Q303" s="306">
        <f t="shared" si="25"/>
        <v>0</v>
      </c>
      <c r="R303" s="325">
        <f t="shared" si="26"/>
        <v>0</v>
      </c>
      <c r="S303" s="307">
        <f t="shared" si="27"/>
        <v>0</v>
      </c>
      <c r="T303" s="307">
        <f t="shared" si="29"/>
        <v>0</v>
      </c>
      <c r="U303" s="308"/>
      <c r="V303" s="25"/>
      <c r="W303" s="21"/>
      <c r="X303" s="21"/>
      <c r="Y303" s="21"/>
      <c r="Z303" s="24"/>
      <c r="AB303" s="12"/>
      <c r="AC303" s="12"/>
    </row>
    <row r="304" spans="1:29" x14ac:dyDescent="0.3">
      <c r="A304" s="81"/>
      <c r="B304" s="25"/>
      <c r="C304" s="88"/>
      <c r="D304" s="301">
        <v>284</v>
      </c>
      <c r="E304" s="302"/>
      <c r="F304" s="302"/>
      <c r="G304" s="302"/>
      <c r="H304" s="314"/>
      <c r="I304" s="302"/>
      <c r="J304" s="302"/>
      <c r="K304" s="303"/>
      <c r="L304" s="303"/>
      <c r="M304" s="303"/>
      <c r="N304" s="304">
        <f t="shared" si="28"/>
        <v>0</v>
      </c>
      <c r="O304" s="305"/>
      <c r="P304" s="306">
        <f t="shared" si="24"/>
        <v>0</v>
      </c>
      <c r="Q304" s="306">
        <f t="shared" si="25"/>
        <v>0</v>
      </c>
      <c r="R304" s="325">
        <f t="shared" si="26"/>
        <v>0</v>
      </c>
      <c r="S304" s="307">
        <f t="shared" si="27"/>
        <v>0</v>
      </c>
      <c r="T304" s="307">
        <f t="shared" si="29"/>
        <v>0</v>
      </c>
      <c r="U304" s="308"/>
      <c r="V304" s="25"/>
      <c r="W304" s="21"/>
      <c r="X304" s="21"/>
      <c r="Y304" s="21"/>
      <c r="Z304" s="24"/>
      <c r="AB304" s="12"/>
      <c r="AC304" s="12"/>
    </row>
    <row r="305" spans="1:29" x14ac:dyDescent="0.3">
      <c r="A305" s="81"/>
      <c r="B305" s="25"/>
      <c r="C305" s="88"/>
      <c r="D305" s="301">
        <v>285</v>
      </c>
      <c r="E305" s="302"/>
      <c r="F305" s="302"/>
      <c r="G305" s="302"/>
      <c r="H305" s="314"/>
      <c r="I305" s="302"/>
      <c r="J305" s="302"/>
      <c r="K305" s="303"/>
      <c r="L305" s="303"/>
      <c r="M305" s="303"/>
      <c r="N305" s="304">
        <f t="shared" si="28"/>
        <v>0</v>
      </c>
      <c r="O305" s="305"/>
      <c r="P305" s="306">
        <f t="shared" si="24"/>
        <v>0</v>
      </c>
      <c r="Q305" s="306">
        <f t="shared" si="25"/>
        <v>0</v>
      </c>
      <c r="R305" s="325">
        <f t="shared" si="26"/>
        <v>0</v>
      </c>
      <c r="S305" s="307">
        <f t="shared" si="27"/>
        <v>0</v>
      </c>
      <c r="T305" s="307">
        <f t="shared" si="29"/>
        <v>0</v>
      </c>
      <c r="U305" s="308"/>
      <c r="V305" s="25"/>
      <c r="W305" s="21"/>
      <c r="X305" s="21"/>
      <c r="Y305" s="21"/>
      <c r="Z305" s="24"/>
      <c r="AB305" s="12"/>
      <c r="AC305" s="12"/>
    </row>
    <row r="306" spans="1:29" x14ac:dyDescent="0.3">
      <c r="A306" s="81"/>
      <c r="B306" s="25"/>
      <c r="C306" s="88"/>
      <c r="D306" s="301">
        <v>286</v>
      </c>
      <c r="E306" s="302"/>
      <c r="F306" s="302"/>
      <c r="G306" s="302"/>
      <c r="H306" s="314"/>
      <c r="I306" s="302"/>
      <c r="J306" s="302"/>
      <c r="K306" s="303"/>
      <c r="L306" s="303"/>
      <c r="M306" s="303"/>
      <c r="N306" s="304">
        <f t="shared" si="28"/>
        <v>0</v>
      </c>
      <c r="O306" s="305"/>
      <c r="P306" s="306">
        <f t="shared" si="24"/>
        <v>0</v>
      </c>
      <c r="Q306" s="306">
        <f t="shared" si="25"/>
        <v>0</v>
      </c>
      <c r="R306" s="325">
        <f t="shared" si="26"/>
        <v>0</v>
      </c>
      <c r="S306" s="307">
        <f t="shared" si="27"/>
        <v>0</v>
      </c>
      <c r="T306" s="307">
        <f t="shared" si="29"/>
        <v>0</v>
      </c>
      <c r="U306" s="308"/>
      <c r="V306" s="25"/>
      <c r="W306" s="21"/>
      <c r="X306" s="21"/>
      <c r="Y306" s="21"/>
      <c r="Z306" s="24"/>
      <c r="AB306" s="12"/>
      <c r="AC306" s="12"/>
    </row>
    <row r="307" spans="1:29" x14ac:dyDescent="0.3">
      <c r="A307" s="81"/>
      <c r="B307" s="25"/>
      <c r="C307" s="88"/>
      <c r="D307" s="301">
        <v>287</v>
      </c>
      <c r="E307" s="302"/>
      <c r="F307" s="302"/>
      <c r="G307" s="302"/>
      <c r="H307" s="314"/>
      <c r="I307" s="302"/>
      <c r="J307" s="302"/>
      <c r="K307" s="303"/>
      <c r="L307" s="303"/>
      <c r="M307" s="303"/>
      <c r="N307" s="304">
        <f t="shared" si="28"/>
        <v>0</v>
      </c>
      <c r="O307" s="305"/>
      <c r="P307" s="306">
        <f t="shared" si="24"/>
        <v>0</v>
      </c>
      <c r="Q307" s="306">
        <f t="shared" si="25"/>
        <v>0</v>
      </c>
      <c r="R307" s="325">
        <f t="shared" si="26"/>
        <v>0</v>
      </c>
      <c r="S307" s="307">
        <f t="shared" si="27"/>
        <v>0</v>
      </c>
      <c r="T307" s="307">
        <f t="shared" si="29"/>
        <v>0</v>
      </c>
      <c r="U307" s="308"/>
      <c r="V307" s="25"/>
      <c r="W307" s="21"/>
      <c r="X307" s="21"/>
      <c r="Y307" s="21"/>
      <c r="Z307" s="24"/>
      <c r="AB307" s="12"/>
      <c r="AC307" s="12"/>
    </row>
    <row r="308" spans="1:29" x14ac:dyDescent="0.3">
      <c r="A308" s="81"/>
      <c r="B308" s="25"/>
      <c r="C308" s="88"/>
      <c r="D308" s="301">
        <v>288</v>
      </c>
      <c r="E308" s="302"/>
      <c r="F308" s="302"/>
      <c r="G308" s="302"/>
      <c r="H308" s="314"/>
      <c r="I308" s="302"/>
      <c r="J308" s="302"/>
      <c r="K308" s="303"/>
      <c r="L308" s="303"/>
      <c r="M308" s="303"/>
      <c r="N308" s="304">
        <f t="shared" si="28"/>
        <v>0</v>
      </c>
      <c r="O308" s="305"/>
      <c r="P308" s="306">
        <f t="shared" si="24"/>
        <v>0</v>
      </c>
      <c r="Q308" s="306">
        <f t="shared" si="25"/>
        <v>0</v>
      </c>
      <c r="R308" s="325">
        <f t="shared" si="26"/>
        <v>0</v>
      </c>
      <c r="S308" s="307">
        <f t="shared" si="27"/>
        <v>0</v>
      </c>
      <c r="T308" s="307">
        <f t="shared" si="29"/>
        <v>0</v>
      </c>
      <c r="U308" s="308"/>
      <c r="V308" s="25"/>
      <c r="W308" s="21"/>
      <c r="X308" s="21"/>
      <c r="Y308" s="21"/>
      <c r="Z308" s="24"/>
      <c r="AB308" s="12"/>
      <c r="AC308" s="12"/>
    </row>
    <row r="309" spans="1:29" x14ac:dyDescent="0.3">
      <c r="A309" s="81"/>
      <c r="B309" s="25"/>
      <c r="C309" s="88"/>
      <c r="D309" s="301">
        <v>289</v>
      </c>
      <c r="E309" s="302"/>
      <c r="F309" s="302"/>
      <c r="G309" s="302"/>
      <c r="H309" s="314"/>
      <c r="I309" s="302"/>
      <c r="J309" s="302"/>
      <c r="K309" s="303"/>
      <c r="L309" s="303"/>
      <c r="M309" s="303"/>
      <c r="N309" s="304">
        <f t="shared" si="28"/>
        <v>0</v>
      </c>
      <c r="O309" s="305"/>
      <c r="P309" s="306">
        <f t="shared" si="24"/>
        <v>0</v>
      </c>
      <c r="Q309" s="306">
        <f t="shared" si="25"/>
        <v>0</v>
      </c>
      <c r="R309" s="325">
        <f t="shared" si="26"/>
        <v>0</v>
      </c>
      <c r="S309" s="307">
        <f t="shared" si="27"/>
        <v>0</v>
      </c>
      <c r="T309" s="307">
        <f t="shared" si="29"/>
        <v>0</v>
      </c>
      <c r="U309" s="308"/>
      <c r="V309" s="25"/>
      <c r="W309" s="21"/>
      <c r="X309" s="21"/>
      <c r="Y309" s="21"/>
      <c r="Z309" s="24"/>
      <c r="AB309" s="12"/>
      <c r="AC309" s="12"/>
    </row>
    <row r="310" spans="1:29" x14ac:dyDescent="0.3">
      <c r="A310" s="81"/>
      <c r="B310" s="25"/>
      <c r="C310" s="88"/>
      <c r="D310" s="301">
        <v>290</v>
      </c>
      <c r="E310" s="302"/>
      <c r="F310" s="302"/>
      <c r="G310" s="302"/>
      <c r="H310" s="314"/>
      <c r="I310" s="302"/>
      <c r="J310" s="302"/>
      <c r="K310" s="303"/>
      <c r="L310" s="303"/>
      <c r="M310" s="303"/>
      <c r="N310" s="304">
        <f t="shared" si="28"/>
        <v>0</v>
      </c>
      <c r="O310" s="305"/>
      <c r="P310" s="306">
        <f t="shared" si="24"/>
        <v>0</v>
      </c>
      <c r="Q310" s="306">
        <f t="shared" si="25"/>
        <v>0</v>
      </c>
      <c r="R310" s="325">
        <f t="shared" si="26"/>
        <v>0</v>
      </c>
      <c r="S310" s="307">
        <f t="shared" si="27"/>
        <v>0</v>
      </c>
      <c r="T310" s="307">
        <f t="shared" si="29"/>
        <v>0</v>
      </c>
      <c r="U310" s="308"/>
      <c r="V310" s="25"/>
      <c r="W310" s="21"/>
      <c r="X310" s="21"/>
      <c r="Y310" s="21"/>
      <c r="Z310" s="24"/>
      <c r="AB310" s="12"/>
      <c r="AC310" s="12"/>
    </row>
    <row r="311" spans="1:29" x14ac:dyDescent="0.3">
      <c r="A311" s="81"/>
      <c r="B311" s="25"/>
      <c r="C311" s="88"/>
      <c r="D311" s="301">
        <v>291</v>
      </c>
      <c r="E311" s="302"/>
      <c r="F311" s="302"/>
      <c r="G311" s="302"/>
      <c r="H311" s="314"/>
      <c r="I311" s="302"/>
      <c r="J311" s="302"/>
      <c r="K311" s="303"/>
      <c r="L311" s="303"/>
      <c r="M311" s="303"/>
      <c r="N311" s="304">
        <f t="shared" si="28"/>
        <v>0</v>
      </c>
      <c r="O311" s="305"/>
      <c r="P311" s="306">
        <f t="shared" si="24"/>
        <v>0</v>
      </c>
      <c r="Q311" s="306">
        <f t="shared" si="25"/>
        <v>0</v>
      </c>
      <c r="R311" s="325">
        <f t="shared" si="26"/>
        <v>0</v>
      </c>
      <c r="S311" s="307">
        <f t="shared" si="27"/>
        <v>0</v>
      </c>
      <c r="T311" s="307">
        <f t="shared" si="29"/>
        <v>0</v>
      </c>
      <c r="U311" s="308"/>
      <c r="V311" s="25"/>
      <c r="W311" s="21"/>
      <c r="X311" s="21"/>
      <c r="Y311" s="21"/>
      <c r="Z311" s="24"/>
      <c r="AB311" s="12"/>
      <c r="AC311" s="12"/>
    </row>
    <row r="312" spans="1:29" x14ac:dyDescent="0.3">
      <c r="A312" s="81"/>
      <c r="B312" s="25"/>
      <c r="C312" s="88"/>
      <c r="D312" s="301">
        <v>292</v>
      </c>
      <c r="E312" s="302"/>
      <c r="F312" s="302"/>
      <c r="G312" s="302"/>
      <c r="H312" s="314"/>
      <c r="I312" s="302"/>
      <c r="J312" s="302"/>
      <c r="K312" s="303"/>
      <c r="L312" s="303"/>
      <c r="M312" s="303"/>
      <c r="N312" s="304">
        <f t="shared" si="28"/>
        <v>0</v>
      </c>
      <c r="O312" s="305"/>
      <c r="P312" s="306">
        <f t="shared" si="24"/>
        <v>0</v>
      </c>
      <c r="Q312" s="306">
        <f t="shared" si="25"/>
        <v>0</v>
      </c>
      <c r="R312" s="325">
        <f t="shared" si="26"/>
        <v>0</v>
      </c>
      <c r="S312" s="307">
        <f t="shared" si="27"/>
        <v>0</v>
      </c>
      <c r="T312" s="307">
        <f t="shared" si="29"/>
        <v>0</v>
      </c>
      <c r="U312" s="308"/>
      <c r="V312" s="25"/>
      <c r="W312" s="21"/>
      <c r="X312" s="21"/>
      <c r="Y312" s="21"/>
      <c r="Z312" s="24"/>
      <c r="AB312" s="12"/>
      <c r="AC312" s="12"/>
    </row>
    <row r="313" spans="1:29" x14ac:dyDescent="0.3">
      <c r="A313" s="81"/>
      <c r="B313" s="25"/>
      <c r="C313" s="88"/>
      <c r="D313" s="301">
        <v>293</v>
      </c>
      <c r="E313" s="302"/>
      <c r="F313" s="302"/>
      <c r="G313" s="302"/>
      <c r="H313" s="314"/>
      <c r="I313" s="302"/>
      <c r="J313" s="302"/>
      <c r="K313" s="303"/>
      <c r="L313" s="303"/>
      <c r="M313" s="303"/>
      <c r="N313" s="304">
        <f t="shared" si="28"/>
        <v>0</v>
      </c>
      <c r="O313" s="305"/>
      <c r="P313" s="306">
        <f t="shared" si="24"/>
        <v>0</v>
      </c>
      <c r="Q313" s="306">
        <f t="shared" si="25"/>
        <v>0</v>
      </c>
      <c r="R313" s="325">
        <f t="shared" si="26"/>
        <v>0</v>
      </c>
      <c r="S313" s="307">
        <f t="shared" si="27"/>
        <v>0</v>
      </c>
      <c r="T313" s="307">
        <f t="shared" si="29"/>
        <v>0</v>
      </c>
      <c r="U313" s="308"/>
      <c r="V313" s="25"/>
      <c r="W313" s="21"/>
      <c r="X313" s="21"/>
      <c r="Y313" s="21"/>
      <c r="Z313" s="24"/>
      <c r="AB313" s="12"/>
      <c r="AC313" s="12"/>
    </row>
    <row r="314" spans="1:29" x14ac:dyDescent="0.3">
      <c r="A314" s="81"/>
      <c r="B314" s="25"/>
      <c r="C314" s="88"/>
      <c r="D314" s="301">
        <v>294</v>
      </c>
      <c r="E314" s="302"/>
      <c r="F314" s="302"/>
      <c r="G314" s="302"/>
      <c r="H314" s="314"/>
      <c r="I314" s="302"/>
      <c r="J314" s="302"/>
      <c r="K314" s="303"/>
      <c r="L314" s="303"/>
      <c r="M314" s="303"/>
      <c r="N314" s="304">
        <f t="shared" si="28"/>
        <v>0</v>
      </c>
      <c r="O314" s="305"/>
      <c r="P314" s="306">
        <f t="shared" si="24"/>
        <v>0</v>
      </c>
      <c r="Q314" s="306">
        <f t="shared" si="25"/>
        <v>0</v>
      </c>
      <c r="R314" s="325">
        <f t="shared" si="26"/>
        <v>0</v>
      </c>
      <c r="S314" s="307">
        <f t="shared" si="27"/>
        <v>0</v>
      </c>
      <c r="T314" s="307">
        <f t="shared" si="29"/>
        <v>0</v>
      </c>
      <c r="U314" s="308"/>
      <c r="V314" s="25"/>
      <c r="W314" s="21"/>
      <c r="X314" s="21"/>
      <c r="Y314" s="21"/>
      <c r="Z314" s="24"/>
      <c r="AB314" s="12"/>
      <c r="AC314" s="12"/>
    </row>
    <row r="315" spans="1:29" x14ac:dyDescent="0.3">
      <c r="A315" s="81"/>
      <c r="B315" s="25"/>
      <c r="C315" s="88"/>
      <c r="D315" s="301">
        <v>295</v>
      </c>
      <c r="E315" s="302"/>
      <c r="F315" s="302"/>
      <c r="G315" s="302"/>
      <c r="H315" s="314"/>
      <c r="I315" s="302"/>
      <c r="J315" s="302"/>
      <c r="K315" s="303"/>
      <c r="L315" s="303"/>
      <c r="M315" s="303"/>
      <c r="N315" s="304">
        <f t="shared" si="28"/>
        <v>0</v>
      </c>
      <c r="O315" s="305"/>
      <c r="P315" s="306">
        <f t="shared" si="24"/>
        <v>0</v>
      </c>
      <c r="Q315" s="306">
        <f t="shared" si="25"/>
        <v>0</v>
      </c>
      <c r="R315" s="325">
        <f t="shared" si="26"/>
        <v>0</v>
      </c>
      <c r="S315" s="307">
        <f t="shared" si="27"/>
        <v>0</v>
      </c>
      <c r="T315" s="307">
        <f t="shared" si="29"/>
        <v>0</v>
      </c>
      <c r="U315" s="308"/>
      <c r="V315" s="25"/>
      <c r="W315" s="21"/>
      <c r="X315" s="21"/>
      <c r="Y315" s="21"/>
      <c r="Z315" s="24"/>
      <c r="AB315" s="12"/>
      <c r="AC315" s="12"/>
    </row>
    <row r="316" spans="1:29" x14ac:dyDescent="0.3">
      <c r="A316" s="81"/>
      <c r="B316" s="25"/>
      <c r="C316" s="88"/>
      <c r="D316" s="301">
        <v>296</v>
      </c>
      <c r="E316" s="302"/>
      <c r="F316" s="302"/>
      <c r="G316" s="302"/>
      <c r="H316" s="314"/>
      <c r="I316" s="302"/>
      <c r="J316" s="302"/>
      <c r="K316" s="303"/>
      <c r="L316" s="303"/>
      <c r="M316" s="303"/>
      <c r="N316" s="304">
        <f t="shared" si="28"/>
        <v>0</v>
      </c>
      <c r="O316" s="305"/>
      <c r="P316" s="306">
        <f t="shared" si="24"/>
        <v>0</v>
      </c>
      <c r="Q316" s="306">
        <f t="shared" si="25"/>
        <v>0</v>
      </c>
      <c r="R316" s="325">
        <f t="shared" si="26"/>
        <v>0</v>
      </c>
      <c r="S316" s="307">
        <f t="shared" si="27"/>
        <v>0</v>
      </c>
      <c r="T316" s="307">
        <f t="shared" si="29"/>
        <v>0</v>
      </c>
      <c r="U316" s="308"/>
      <c r="V316" s="25"/>
      <c r="W316" s="21"/>
      <c r="X316" s="21"/>
      <c r="Y316" s="21"/>
      <c r="Z316" s="24"/>
      <c r="AB316" s="12"/>
      <c r="AC316" s="12"/>
    </row>
    <row r="317" spans="1:29" x14ac:dyDescent="0.3">
      <c r="A317" s="81"/>
      <c r="B317" s="25"/>
      <c r="C317" s="88"/>
      <c r="D317" s="301">
        <v>297</v>
      </c>
      <c r="E317" s="302"/>
      <c r="F317" s="302"/>
      <c r="G317" s="302"/>
      <c r="H317" s="314"/>
      <c r="I317" s="302"/>
      <c r="J317" s="302"/>
      <c r="K317" s="303"/>
      <c r="L317" s="303"/>
      <c r="M317" s="303"/>
      <c r="N317" s="304">
        <f t="shared" si="28"/>
        <v>0</v>
      </c>
      <c r="O317" s="305"/>
      <c r="P317" s="306">
        <f t="shared" si="24"/>
        <v>0</v>
      </c>
      <c r="Q317" s="306">
        <f t="shared" si="25"/>
        <v>0</v>
      </c>
      <c r="R317" s="325">
        <f t="shared" si="26"/>
        <v>0</v>
      </c>
      <c r="S317" s="307">
        <f t="shared" si="27"/>
        <v>0</v>
      </c>
      <c r="T317" s="307">
        <f t="shared" si="29"/>
        <v>0</v>
      </c>
      <c r="U317" s="308"/>
      <c r="V317" s="25"/>
      <c r="W317" s="21"/>
      <c r="X317" s="21"/>
      <c r="Y317" s="21"/>
      <c r="Z317" s="24"/>
      <c r="AB317" s="12"/>
      <c r="AC317" s="12"/>
    </row>
    <row r="318" spans="1:29" x14ac:dyDescent="0.3">
      <c r="A318" s="81"/>
      <c r="B318" s="25"/>
      <c r="C318" s="88"/>
      <c r="D318" s="301">
        <v>298</v>
      </c>
      <c r="E318" s="302"/>
      <c r="F318" s="302"/>
      <c r="G318" s="302"/>
      <c r="H318" s="314"/>
      <c r="I318" s="302"/>
      <c r="J318" s="302"/>
      <c r="K318" s="303"/>
      <c r="L318" s="303"/>
      <c r="M318" s="303"/>
      <c r="N318" s="304">
        <f t="shared" si="28"/>
        <v>0</v>
      </c>
      <c r="O318" s="305"/>
      <c r="P318" s="306">
        <f t="shared" si="24"/>
        <v>0</v>
      </c>
      <c r="Q318" s="306">
        <f t="shared" si="25"/>
        <v>0</v>
      </c>
      <c r="R318" s="325">
        <f t="shared" si="26"/>
        <v>0</v>
      </c>
      <c r="S318" s="307">
        <f t="shared" si="27"/>
        <v>0</v>
      </c>
      <c r="T318" s="307">
        <f t="shared" si="29"/>
        <v>0</v>
      </c>
      <c r="U318" s="308"/>
      <c r="V318" s="25"/>
      <c r="W318" s="21"/>
      <c r="X318" s="21"/>
      <c r="Y318" s="21"/>
      <c r="Z318" s="24"/>
      <c r="AB318" s="12"/>
      <c r="AC318" s="12"/>
    </row>
    <row r="319" spans="1:29" x14ac:dyDescent="0.3">
      <c r="A319" s="81"/>
      <c r="B319" s="25"/>
      <c r="C319" s="88"/>
      <c r="D319" s="301">
        <v>299</v>
      </c>
      <c r="E319" s="302"/>
      <c r="F319" s="302"/>
      <c r="G319" s="302"/>
      <c r="H319" s="314"/>
      <c r="I319" s="302"/>
      <c r="J319" s="302"/>
      <c r="K319" s="303"/>
      <c r="L319" s="303"/>
      <c r="M319" s="303"/>
      <c r="N319" s="304">
        <f t="shared" si="28"/>
        <v>0</v>
      </c>
      <c r="O319" s="305"/>
      <c r="P319" s="306">
        <f t="shared" si="24"/>
        <v>0</v>
      </c>
      <c r="Q319" s="306">
        <f t="shared" si="25"/>
        <v>0</v>
      </c>
      <c r="R319" s="325">
        <f t="shared" si="26"/>
        <v>0</v>
      </c>
      <c r="S319" s="307">
        <f t="shared" si="27"/>
        <v>0</v>
      </c>
      <c r="T319" s="307">
        <f t="shared" si="29"/>
        <v>0</v>
      </c>
      <c r="U319" s="308"/>
      <c r="V319" s="25"/>
      <c r="W319" s="21"/>
      <c r="X319" s="21"/>
      <c r="Y319" s="21"/>
      <c r="Z319" s="24"/>
      <c r="AB319" s="12"/>
      <c r="AC319" s="12"/>
    </row>
    <row r="320" spans="1:29" x14ac:dyDescent="0.3">
      <c r="A320" s="81"/>
      <c r="B320" s="25"/>
      <c r="C320" s="88"/>
      <c r="D320" s="301">
        <v>300</v>
      </c>
      <c r="E320" s="302"/>
      <c r="F320" s="302"/>
      <c r="G320" s="302"/>
      <c r="H320" s="314"/>
      <c r="I320" s="302"/>
      <c r="J320" s="302"/>
      <c r="K320" s="303"/>
      <c r="L320" s="303"/>
      <c r="M320" s="303"/>
      <c r="N320" s="304">
        <f t="shared" si="28"/>
        <v>0</v>
      </c>
      <c r="O320" s="305"/>
      <c r="P320" s="306">
        <f t="shared" si="24"/>
        <v>0</v>
      </c>
      <c r="Q320" s="306">
        <f t="shared" si="25"/>
        <v>0</v>
      </c>
      <c r="R320" s="325">
        <f t="shared" si="26"/>
        <v>0</v>
      </c>
      <c r="S320" s="307">
        <f t="shared" si="27"/>
        <v>0</v>
      </c>
      <c r="T320" s="307">
        <f t="shared" si="29"/>
        <v>0</v>
      </c>
      <c r="U320" s="308"/>
      <c r="V320" s="25"/>
      <c r="W320" s="21"/>
      <c r="X320" s="21"/>
      <c r="Y320" s="21"/>
      <c r="Z320" s="24"/>
      <c r="AB320" s="12"/>
      <c r="AC320" s="12"/>
    </row>
    <row r="321" spans="1:29" x14ac:dyDescent="0.3">
      <c r="A321" s="81"/>
      <c r="B321" s="25"/>
      <c r="C321" s="88"/>
      <c r="D321" s="301">
        <v>301</v>
      </c>
      <c r="E321" s="302"/>
      <c r="F321" s="302"/>
      <c r="G321" s="302"/>
      <c r="H321" s="314"/>
      <c r="I321" s="302"/>
      <c r="J321" s="302"/>
      <c r="K321" s="303"/>
      <c r="L321" s="303"/>
      <c r="M321" s="303"/>
      <c r="N321" s="304">
        <f t="shared" si="28"/>
        <v>0</v>
      </c>
      <c r="O321" s="305"/>
      <c r="P321" s="306">
        <f t="shared" si="24"/>
        <v>0</v>
      </c>
      <c r="Q321" s="306">
        <f t="shared" si="25"/>
        <v>0</v>
      </c>
      <c r="R321" s="325">
        <f t="shared" si="26"/>
        <v>0</v>
      </c>
      <c r="S321" s="307">
        <f t="shared" si="27"/>
        <v>0</v>
      </c>
      <c r="T321" s="307">
        <f t="shared" si="29"/>
        <v>0</v>
      </c>
      <c r="U321" s="308"/>
      <c r="V321" s="25"/>
      <c r="W321" s="21"/>
      <c r="X321" s="21"/>
      <c r="Y321" s="21"/>
      <c r="Z321" s="24"/>
      <c r="AB321" s="12"/>
      <c r="AC321" s="12"/>
    </row>
    <row r="322" spans="1:29" x14ac:dyDescent="0.3">
      <c r="A322" s="81"/>
      <c r="B322" s="25"/>
      <c r="C322" s="88"/>
      <c r="D322" s="301">
        <v>302</v>
      </c>
      <c r="E322" s="302"/>
      <c r="F322" s="302"/>
      <c r="G322" s="302"/>
      <c r="H322" s="314"/>
      <c r="I322" s="302"/>
      <c r="J322" s="302"/>
      <c r="K322" s="303"/>
      <c r="L322" s="303"/>
      <c r="M322" s="303"/>
      <c r="N322" s="304">
        <f t="shared" si="28"/>
        <v>0</v>
      </c>
      <c r="O322" s="305"/>
      <c r="P322" s="306">
        <f t="shared" si="24"/>
        <v>0</v>
      </c>
      <c r="Q322" s="306">
        <f t="shared" si="25"/>
        <v>0</v>
      </c>
      <c r="R322" s="325">
        <f t="shared" si="26"/>
        <v>0</v>
      </c>
      <c r="S322" s="307">
        <f t="shared" si="27"/>
        <v>0</v>
      </c>
      <c r="T322" s="307">
        <f t="shared" si="29"/>
        <v>0</v>
      </c>
      <c r="U322" s="308"/>
      <c r="V322" s="25"/>
      <c r="W322" s="21"/>
      <c r="X322" s="21"/>
      <c r="Y322" s="21"/>
      <c r="Z322" s="24"/>
      <c r="AB322" s="12"/>
      <c r="AC322" s="12"/>
    </row>
    <row r="323" spans="1:29" x14ac:dyDescent="0.3">
      <c r="A323" s="81"/>
      <c r="B323" s="25"/>
      <c r="C323" s="88"/>
      <c r="D323" s="301">
        <v>303</v>
      </c>
      <c r="E323" s="302"/>
      <c r="F323" s="302"/>
      <c r="G323" s="302"/>
      <c r="H323" s="314"/>
      <c r="I323" s="302"/>
      <c r="J323" s="302"/>
      <c r="K323" s="303"/>
      <c r="L323" s="303"/>
      <c r="M323" s="303"/>
      <c r="N323" s="304">
        <f t="shared" si="28"/>
        <v>0</v>
      </c>
      <c r="O323" s="305"/>
      <c r="P323" s="306">
        <f t="shared" si="24"/>
        <v>0</v>
      </c>
      <c r="Q323" s="306">
        <f t="shared" si="25"/>
        <v>0</v>
      </c>
      <c r="R323" s="325">
        <f t="shared" si="26"/>
        <v>0</v>
      </c>
      <c r="S323" s="307">
        <f t="shared" si="27"/>
        <v>0</v>
      </c>
      <c r="T323" s="307">
        <f t="shared" si="29"/>
        <v>0</v>
      </c>
      <c r="U323" s="308"/>
      <c r="V323" s="25"/>
      <c r="W323" s="21"/>
      <c r="X323" s="21"/>
      <c r="Y323" s="21"/>
      <c r="Z323" s="24"/>
      <c r="AB323" s="12"/>
      <c r="AC323" s="12"/>
    </row>
    <row r="324" spans="1:29" x14ac:dyDescent="0.3">
      <c r="A324" s="81"/>
      <c r="B324" s="25"/>
      <c r="C324" s="88"/>
      <c r="D324" s="301">
        <v>304</v>
      </c>
      <c r="E324" s="302"/>
      <c r="F324" s="302"/>
      <c r="G324" s="302"/>
      <c r="H324" s="314"/>
      <c r="I324" s="302"/>
      <c r="J324" s="302"/>
      <c r="K324" s="303"/>
      <c r="L324" s="303"/>
      <c r="M324" s="303"/>
      <c r="N324" s="304">
        <f t="shared" si="28"/>
        <v>0</v>
      </c>
      <c r="O324" s="305"/>
      <c r="P324" s="306">
        <f t="shared" si="24"/>
        <v>0</v>
      </c>
      <c r="Q324" s="306">
        <f t="shared" si="25"/>
        <v>0</v>
      </c>
      <c r="R324" s="325">
        <f t="shared" si="26"/>
        <v>0</v>
      </c>
      <c r="S324" s="307">
        <f t="shared" si="27"/>
        <v>0</v>
      </c>
      <c r="T324" s="307">
        <f t="shared" si="29"/>
        <v>0</v>
      </c>
      <c r="U324" s="308"/>
      <c r="V324" s="25"/>
      <c r="W324" s="21"/>
      <c r="X324" s="21"/>
      <c r="Y324" s="21"/>
      <c r="Z324" s="24"/>
      <c r="AB324" s="12"/>
      <c r="AC324" s="12"/>
    </row>
    <row r="325" spans="1:29" x14ac:dyDescent="0.3">
      <c r="A325" s="81"/>
      <c r="B325" s="25"/>
      <c r="C325" s="88"/>
      <c r="D325" s="301">
        <v>305</v>
      </c>
      <c r="E325" s="302"/>
      <c r="F325" s="302"/>
      <c r="G325" s="302"/>
      <c r="H325" s="314"/>
      <c r="I325" s="302"/>
      <c r="J325" s="302"/>
      <c r="K325" s="303"/>
      <c r="L325" s="303"/>
      <c r="M325" s="303"/>
      <c r="N325" s="304">
        <f t="shared" si="28"/>
        <v>0</v>
      </c>
      <c r="O325" s="305"/>
      <c r="P325" s="306">
        <f t="shared" si="24"/>
        <v>0</v>
      </c>
      <c r="Q325" s="306">
        <f t="shared" si="25"/>
        <v>0</v>
      </c>
      <c r="R325" s="325">
        <f t="shared" si="26"/>
        <v>0</v>
      </c>
      <c r="S325" s="307">
        <f t="shared" si="27"/>
        <v>0</v>
      </c>
      <c r="T325" s="307">
        <f t="shared" si="29"/>
        <v>0</v>
      </c>
      <c r="U325" s="308"/>
      <c r="V325" s="25"/>
      <c r="W325" s="21"/>
      <c r="X325" s="21"/>
      <c r="Y325" s="21"/>
      <c r="Z325" s="24"/>
      <c r="AB325" s="12"/>
      <c r="AC325" s="12"/>
    </row>
    <row r="326" spans="1:29" x14ac:dyDescent="0.3">
      <c r="A326" s="81"/>
      <c r="B326" s="25"/>
      <c r="C326" s="88"/>
      <c r="D326" s="301">
        <v>306</v>
      </c>
      <c r="E326" s="302"/>
      <c r="F326" s="302"/>
      <c r="G326" s="302"/>
      <c r="H326" s="314"/>
      <c r="I326" s="302"/>
      <c r="J326" s="302"/>
      <c r="K326" s="303"/>
      <c r="L326" s="303"/>
      <c r="M326" s="303"/>
      <c r="N326" s="304">
        <f t="shared" si="28"/>
        <v>0</v>
      </c>
      <c r="O326" s="305"/>
      <c r="P326" s="306">
        <f t="shared" si="24"/>
        <v>0</v>
      </c>
      <c r="Q326" s="306">
        <f t="shared" si="25"/>
        <v>0</v>
      </c>
      <c r="R326" s="325">
        <f t="shared" si="26"/>
        <v>0</v>
      </c>
      <c r="S326" s="307">
        <f t="shared" si="27"/>
        <v>0</v>
      </c>
      <c r="T326" s="307">
        <f t="shared" si="29"/>
        <v>0</v>
      </c>
      <c r="U326" s="308"/>
      <c r="V326" s="25"/>
      <c r="W326" s="21"/>
      <c r="X326" s="21"/>
      <c r="Y326" s="21"/>
      <c r="Z326" s="24"/>
      <c r="AB326" s="12"/>
      <c r="AC326" s="12"/>
    </row>
    <row r="327" spans="1:29" x14ac:dyDescent="0.3">
      <c r="A327" s="81"/>
      <c r="B327" s="25"/>
      <c r="C327" s="88"/>
      <c r="D327" s="301">
        <v>307</v>
      </c>
      <c r="E327" s="302"/>
      <c r="F327" s="302"/>
      <c r="G327" s="302"/>
      <c r="H327" s="314"/>
      <c r="I327" s="302"/>
      <c r="J327" s="302"/>
      <c r="K327" s="303"/>
      <c r="L327" s="303"/>
      <c r="M327" s="303"/>
      <c r="N327" s="304">
        <f t="shared" si="28"/>
        <v>0</v>
      </c>
      <c r="O327" s="305"/>
      <c r="P327" s="306">
        <f t="shared" si="24"/>
        <v>0</v>
      </c>
      <c r="Q327" s="306">
        <f t="shared" si="25"/>
        <v>0</v>
      </c>
      <c r="R327" s="325">
        <f t="shared" si="26"/>
        <v>0</v>
      </c>
      <c r="S327" s="307">
        <f t="shared" si="27"/>
        <v>0</v>
      </c>
      <c r="T327" s="307">
        <f t="shared" si="29"/>
        <v>0</v>
      </c>
      <c r="U327" s="308"/>
      <c r="V327" s="25"/>
      <c r="W327" s="21"/>
      <c r="X327" s="21"/>
      <c r="Y327" s="21"/>
      <c r="Z327" s="24"/>
      <c r="AB327" s="12"/>
      <c r="AC327" s="12"/>
    </row>
    <row r="328" spans="1:29" x14ac:dyDescent="0.3">
      <c r="A328" s="81"/>
      <c r="B328" s="25"/>
      <c r="C328" s="88"/>
      <c r="D328" s="301">
        <v>308</v>
      </c>
      <c r="E328" s="302"/>
      <c r="F328" s="302"/>
      <c r="G328" s="302"/>
      <c r="H328" s="314"/>
      <c r="I328" s="302"/>
      <c r="J328" s="302"/>
      <c r="K328" s="303"/>
      <c r="L328" s="303"/>
      <c r="M328" s="303"/>
      <c r="N328" s="304">
        <f t="shared" si="28"/>
        <v>0</v>
      </c>
      <c r="O328" s="305"/>
      <c r="P328" s="306">
        <f t="shared" si="24"/>
        <v>0</v>
      </c>
      <c r="Q328" s="306">
        <f t="shared" si="25"/>
        <v>0</v>
      </c>
      <c r="R328" s="325">
        <f t="shared" si="26"/>
        <v>0</v>
      </c>
      <c r="S328" s="307">
        <f t="shared" si="27"/>
        <v>0</v>
      </c>
      <c r="T328" s="307">
        <f t="shared" si="29"/>
        <v>0</v>
      </c>
      <c r="U328" s="308"/>
      <c r="V328" s="25"/>
      <c r="W328" s="21"/>
      <c r="X328" s="21"/>
      <c r="Y328" s="21"/>
      <c r="Z328" s="24"/>
      <c r="AB328" s="12"/>
      <c r="AC328" s="12"/>
    </row>
    <row r="329" spans="1:29" x14ac:dyDescent="0.3">
      <c r="A329" s="81"/>
      <c r="B329" s="25"/>
      <c r="C329" s="88"/>
      <c r="D329" s="301">
        <v>309</v>
      </c>
      <c r="E329" s="302"/>
      <c r="F329" s="302"/>
      <c r="G329" s="302"/>
      <c r="H329" s="314"/>
      <c r="I329" s="302"/>
      <c r="J329" s="302"/>
      <c r="K329" s="303"/>
      <c r="L329" s="303"/>
      <c r="M329" s="303"/>
      <c r="N329" s="304">
        <f t="shared" si="28"/>
        <v>0</v>
      </c>
      <c r="O329" s="305"/>
      <c r="P329" s="306">
        <f t="shared" si="24"/>
        <v>0</v>
      </c>
      <c r="Q329" s="306">
        <f t="shared" si="25"/>
        <v>0</v>
      </c>
      <c r="R329" s="325">
        <f t="shared" si="26"/>
        <v>0</v>
      </c>
      <c r="S329" s="307">
        <f t="shared" si="27"/>
        <v>0</v>
      </c>
      <c r="T329" s="307">
        <f t="shared" si="29"/>
        <v>0</v>
      </c>
      <c r="U329" s="308"/>
      <c r="V329" s="25"/>
      <c r="W329" s="21"/>
      <c r="X329" s="21"/>
      <c r="Y329" s="21"/>
      <c r="Z329" s="24"/>
      <c r="AB329" s="12"/>
      <c r="AC329" s="12"/>
    </row>
    <row r="330" spans="1:29" x14ac:dyDescent="0.3">
      <c r="A330" s="81"/>
      <c r="B330" s="25"/>
      <c r="C330" s="88"/>
      <c r="D330" s="301">
        <v>310</v>
      </c>
      <c r="E330" s="302"/>
      <c r="F330" s="302"/>
      <c r="G330" s="302"/>
      <c r="H330" s="314"/>
      <c r="I330" s="302"/>
      <c r="J330" s="302"/>
      <c r="K330" s="303"/>
      <c r="L330" s="303"/>
      <c r="M330" s="303"/>
      <c r="N330" s="304">
        <f t="shared" si="28"/>
        <v>0</v>
      </c>
      <c r="O330" s="305"/>
      <c r="P330" s="306">
        <f t="shared" si="24"/>
        <v>0</v>
      </c>
      <c r="Q330" s="306">
        <f t="shared" si="25"/>
        <v>0</v>
      </c>
      <c r="R330" s="325">
        <f t="shared" si="26"/>
        <v>0</v>
      </c>
      <c r="S330" s="307">
        <f t="shared" si="27"/>
        <v>0</v>
      </c>
      <c r="T330" s="307">
        <f t="shared" si="29"/>
        <v>0</v>
      </c>
      <c r="U330" s="308"/>
      <c r="V330" s="25"/>
      <c r="W330" s="21"/>
      <c r="X330" s="21"/>
      <c r="Y330" s="21"/>
      <c r="Z330" s="24"/>
      <c r="AB330" s="12"/>
      <c r="AC330" s="12"/>
    </row>
    <row r="331" spans="1:29" x14ac:dyDescent="0.3">
      <c r="A331" s="81"/>
      <c r="B331" s="25"/>
      <c r="C331" s="88"/>
      <c r="D331" s="301">
        <v>311</v>
      </c>
      <c r="E331" s="302"/>
      <c r="F331" s="302"/>
      <c r="G331" s="302"/>
      <c r="H331" s="314"/>
      <c r="I331" s="302"/>
      <c r="J331" s="302"/>
      <c r="K331" s="303"/>
      <c r="L331" s="303"/>
      <c r="M331" s="303"/>
      <c r="N331" s="304">
        <f t="shared" si="28"/>
        <v>0</v>
      </c>
      <c r="O331" s="305"/>
      <c r="P331" s="306">
        <f t="shared" si="24"/>
        <v>0</v>
      </c>
      <c r="Q331" s="306">
        <f t="shared" si="25"/>
        <v>0</v>
      </c>
      <c r="R331" s="325">
        <f t="shared" si="26"/>
        <v>0</v>
      </c>
      <c r="S331" s="307">
        <f t="shared" si="27"/>
        <v>0</v>
      </c>
      <c r="T331" s="307">
        <f t="shared" si="29"/>
        <v>0</v>
      </c>
      <c r="U331" s="308"/>
      <c r="V331" s="25"/>
      <c r="W331" s="21"/>
      <c r="X331" s="21"/>
      <c r="Y331" s="21"/>
      <c r="Z331" s="24"/>
      <c r="AB331" s="12"/>
      <c r="AC331" s="12"/>
    </row>
    <row r="332" spans="1:29" x14ac:dyDescent="0.3">
      <c r="A332" s="81"/>
      <c r="B332" s="25"/>
      <c r="C332" s="88"/>
      <c r="D332" s="301">
        <v>312</v>
      </c>
      <c r="E332" s="302"/>
      <c r="F332" s="302"/>
      <c r="G332" s="302"/>
      <c r="H332" s="314"/>
      <c r="I332" s="302"/>
      <c r="J332" s="302"/>
      <c r="K332" s="303"/>
      <c r="L332" s="303"/>
      <c r="M332" s="303"/>
      <c r="N332" s="304">
        <f t="shared" si="28"/>
        <v>0</v>
      </c>
      <c r="O332" s="305"/>
      <c r="P332" s="306">
        <f t="shared" si="24"/>
        <v>0</v>
      </c>
      <c r="Q332" s="306">
        <f t="shared" si="25"/>
        <v>0</v>
      </c>
      <c r="R332" s="325">
        <f t="shared" si="26"/>
        <v>0</v>
      </c>
      <c r="S332" s="307">
        <f t="shared" si="27"/>
        <v>0</v>
      </c>
      <c r="T332" s="307">
        <f t="shared" si="29"/>
        <v>0</v>
      </c>
      <c r="U332" s="308"/>
      <c r="V332" s="25"/>
      <c r="W332" s="21"/>
      <c r="X332" s="21"/>
      <c r="Y332" s="21"/>
      <c r="Z332" s="24"/>
      <c r="AB332" s="12"/>
      <c r="AC332" s="12"/>
    </row>
    <row r="333" spans="1:29" x14ac:dyDescent="0.3">
      <c r="A333" s="81"/>
      <c r="B333" s="25"/>
      <c r="C333" s="88"/>
      <c r="D333" s="301">
        <v>313</v>
      </c>
      <c r="E333" s="302"/>
      <c r="F333" s="302"/>
      <c r="G333" s="302"/>
      <c r="H333" s="314"/>
      <c r="I333" s="302"/>
      <c r="J333" s="302"/>
      <c r="K333" s="303"/>
      <c r="L333" s="303"/>
      <c r="M333" s="303"/>
      <c r="N333" s="304">
        <f t="shared" si="28"/>
        <v>0</v>
      </c>
      <c r="O333" s="305"/>
      <c r="P333" s="306">
        <f t="shared" si="24"/>
        <v>0</v>
      </c>
      <c r="Q333" s="306">
        <f t="shared" si="25"/>
        <v>0</v>
      </c>
      <c r="R333" s="325">
        <f t="shared" si="26"/>
        <v>0</v>
      </c>
      <c r="S333" s="307">
        <f t="shared" si="27"/>
        <v>0</v>
      </c>
      <c r="T333" s="307">
        <f t="shared" si="29"/>
        <v>0</v>
      </c>
      <c r="U333" s="308"/>
      <c r="V333" s="25"/>
      <c r="W333" s="21"/>
      <c r="X333" s="21"/>
      <c r="Y333" s="21"/>
      <c r="Z333" s="24"/>
      <c r="AB333" s="12"/>
      <c r="AC333" s="12"/>
    </row>
    <row r="334" spans="1:29" x14ac:dyDescent="0.3">
      <c r="A334" s="81"/>
      <c r="B334" s="25"/>
      <c r="C334" s="88"/>
      <c r="D334" s="301">
        <v>314</v>
      </c>
      <c r="E334" s="302"/>
      <c r="F334" s="302"/>
      <c r="G334" s="302"/>
      <c r="H334" s="314"/>
      <c r="I334" s="302"/>
      <c r="J334" s="302"/>
      <c r="K334" s="303"/>
      <c r="L334" s="303"/>
      <c r="M334" s="303"/>
      <c r="N334" s="304">
        <f t="shared" si="28"/>
        <v>0</v>
      </c>
      <c r="O334" s="305"/>
      <c r="P334" s="306">
        <f t="shared" si="24"/>
        <v>0</v>
      </c>
      <c r="Q334" s="306">
        <f t="shared" si="25"/>
        <v>0</v>
      </c>
      <c r="R334" s="325">
        <f t="shared" si="26"/>
        <v>0</v>
      </c>
      <c r="S334" s="307">
        <f t="shared" si="27"/>
        <v>0</v>
      </c>
      <c r="T334" s="307">
        <f t="shared" si="29"/>
        <v>0</v>
      </c>
      <c r="U334" s="308"/>
      <c r="V334" s="25"/>
      <c r="W334" s="21"/>
      <c r="X334" s="21"/>
      <c r="Y334" s="21"/>
      <c r="Z334" s="24"/>
      <c r="AB334" s="12"/>
      <c r="AC334" s="12"/>
    </row>
    <row r="335" spans="1:29" x14ac:dyDescent="0.3">
      <c r="A335" s="81"/>
      <c r="B335" s="25"/>
      <c r="C335" s="88"/>
      <c r="D335" s="301">
        <v>315</v>
      </c>
      <c r="E335" s="302"/>
      <c r="F335" s="302"/>
      <c r="G335" s="302"/>
      <c r="H335" s="314"/>
      <c r="I335" s="302"/>
      <c r="J335" s="302"/>
      <c r="K335" s="303"/>
      <c r="L335" s="303"/>
      <c r="M335" s="303"/>
      <c r="N335" s="304">
        <f t="shared" si="28"/>
        <v>0</v>
      </c>
      <c r="O335" s="305"/>
      <c r="P335" s="306">
        <f t="shared" si="24"/>
        <v>0</v>
      </c>
      <c r="Q335" s="306">
        <f t="shared" si="25"/>
        <v>0</v>
      </c>
      <c r="R335" s="325">
        <f t="shared" si="26"/>
        <v>0</v>
      </c>
      <c r="S335" s="307">
        <f t="shared" si="27"/>
        <v>0</v>
      </c>
      <c r="T335" s="307">
        <f t="shared" si="29"/>
        <v>0</v>
      </c>
      <c r="U335" s="308"/>
      <c r="V335" s="25"/>
      <c r="W335" s="21"/>
      <c r="X335" s="21"/>
      <c r="Y335" s="21"/>
      <c r="Z335" s="24"/>
      <c r="AB335" s="12"/>
      <c r="AC335" s="12"/>
    </row>
    <row r="336" spans="1:29" x14ac:dyDescent="0.3">
      <c r="A336" s="81"/>
      <c r="B336" s="25"/>
      <c r="C336" s="88"/>
      <c r="D336" s="301">
        <v>316</v>
      </c>
      <c r="E336" s="302"/>
      <c r="F336" s="302"/>
      <c r="G336" s="302"/>
      <c r="H336" s="314"/>
      <c r="I336" s="302"/>
      <c r="J336" s="302"/>
      <c r="K336" s="303"/>
      <c r="L336" s="303"/>
      <c r="M336" s="303"/>
      <c r="N336" s="304">
        <f t="shared" si="28"/>
        <v>0</v>
      </c>
      <c r="O336" s="305"/>
      <c r="P336" s="306">
        <f t="shared" si="24"/>
        <v>0</v>
      </c>
      <c r="Q336" s="306">
        <f t="shared" si="25"/>
        <v>0</v>
      </c>
      <c r="R336" s="325">
        <f t="shared" si="26"/>
        <v>0</v>
      </c>
      <c r="S336" s="307">
        <f t="shared" si="27"/>
        <v>0</v>
      </c>
      <c r="T336" s="307">
        <f t="shared" si="29"/>
        <v>0</v>
      </c>
      <c r="U336" s="308"/>
      <c r="V336" s="25"/>
      <c r="W336" s="21"/>
      <c r="X336" s="21"/>
      <c r="Y336" s="21"/>
      <c r="Z336" s="24"/>
      <c r="AB336" s="12"/>
      <c r="AC336" s="12"/>
    </row>
    <row r="337" spans="1:29" x14ac:dyDescent="0.3">
      <c r="A337" s="81"/>
      <c r="B337" s="25"/>
      <c r="C337" s="88"/>
      <c r="D337" s="301">
        <v>317</v>
      </c>
      <c r="E337" s="302"/>
      <c r="F337" s="302"/>
      <c r="G337" s="302"/>
      <c r="H337" s="314"/>
      <c r="I337" s="302"/>
      <c r="J337" s="302"/>
      <c r="K337" s="303"/>
      <c r="L337" s="303"/>
      <c r="M337" s="303"/>
      <c r="N337" s="304">
        <f t="shared" si="28"/>
        <v>0</v>
      </c>
      <c r="O337" s="305"/>
      <c r="P337" s="306">
        <f t="shared" si="24"/>
        <v>0</v>
      </c>
      <c r="Q337" s="306">
        <f t="shared" si="25"/>
        <v>0</v>
      </c>
      <c r="R337" s="325">
        <f t="shared" si="26"/>
        <v>0</v>
      </c>
      <c r="S337" s="307">
        <f t="shared" si="27"/>
        <v>0</v>
      </c>
      <c r="T337" s="307">
        <f t="shared" si="29"/>
        <v>0</v>
      </c>
      <c r="U337" s="308"/>
      <c r="V337" s="25"/>
      <c r="W337" s="21"/>
      <c r="X337" s="21"/>
      <c r="Y337" s="21"/>
      <c r="Z337" s="24"/>
      <c r="AB337" s="12"/>
      <c r="AC337" s="12"/>
    </row>
    <row r="338" spans="1:29" x14ac:dyDescent="0.3">
      <c r="A338" s="81"/>
      <c r="B338" s="25"/>
      <c r="C338" s="88"/>
      <c r="D338" s="301">
        <v>318</v>
      </c>
      <c r="E338" s="302"/>
      <c r="F338" s="302"/>
      <c r="G338" s="302"/>
      <c r="H338" s="314"/>
      <c r="I338" s="302"/>
      <c r="J338" s="302"/>
      <c r="K338" s="303"/>
      <c r="L338" s="303"/>
      <c r="M338" s="303"/>
      <c r="N338" s="304">
        <f t="shared" si="28"/>
        <v>0</v>
      </c>
      <c r="O338" s="305"/>
      <c r="P338" s="306">
        <f t="shared" si="24"/>
        <v>0</v>
      </c>
      <c r="Q338" s="306">
        <f t="shared" si="25"/>
        <v>0</v>
      </c>
      <c r="R338" s="325">
        <f t="shared" si="26"/>
        <v>0</v>
      </c>
      <c r="S338" s="307">
        <f t="shared" si="27"/>
        <v>0</v>
      </c>
      <c r="T338" s="307">
        <f t="shared" si="29"/>
        <v>0</v>
      </c>
      <c r="U338" s="308"/>
      <c r="V338" s="25"/>
      <c r="W338" s="21"/>
      <c r="X338" s="21"/>
      <c r="Y338" s="21"/>
      <c r="Z338" s="24"/>
      <c r="AB338" s="12"/>
      <c r="AC338" s="12"/>
    </row>
    <row r="339" spans="1:29" x14ac:dyDescent="0.3">
      <c r="A339" s="81"/>
      <c r="B339" s="25"/>
      <c r="C339" s="88"/>
      <c r="D339" s="301">
        <v>319</v>
      </c>
      <c r="E339" s="302"/>
      <c r="F339" s="302"/>
      <c r="G339" s="302"/>
      <c r="H339" s="314"/>
      <c r="I339" s="302"/>
      <c r="J339" s="302"/>
      <c r="K339" s="303"/>
      <c r="L339" s="303"/>
      <c r="M339" s="303"/>
      <c r="N339" s="304">
        <f t="shared" si="28"/>
        <v>0</v>
      </c>
      <c r="O339" s="305"/>
      <c r="P339" s="306">
        <f t="shared" si="24"/>
        <v>0</v>
      </c>
      <c r="Q339" s="306">
        <f t="shared" si="25"/>
        <v>0</v>
      </c>
      <c r="R339" s="325">
        <f t="shared" si="26"/>
        <v>0</v>
      </c>
      <c r="S339" s="307">
        <f t="shared" si="27"/>
        <v>0</v>
      </c>
      <c r="T339" s="307">
        <f t="shared" si="29"/>
        <v>0</v>
      </c>
      <c r="U339" s="308"/>
      <c r="V339" s="25"/>
      <c r="W339" s="21"/>
      <c r="X339" s="21"/>
      <c r="Y339" s="21"/>
      <c r="Z339" s="24"/>
      <c r="AB339" s="12"/>
      <c r="AC339" s="12"/>
    </row>
    <row r="340" spans="1:29" x14ac:dyDescent="0.3">
      <c r="A340" s="81"/>
      <c r="B340" s="25"/>
      <c r="C340" s="88"/>
      <c r="D340" s="301">
        <v>320</v>
      </c>
      <c r="E340" s="302"/>
      <c r="F340" s="302"/>
      <c r="G340" s="302"/>
      <c r="H340" s="314"/>
      <c r="I340" s="302"/>
      <c r="J340" s="302"/>
      <c r="K340" s="303"/>
      <c r="L340" s="303"/>
      <c r="M340" s="303"/>
      <c r="N340" s="304">
        <f t="shared" si="28"/>
        <v>0</v>
      </c>
      <c r="O340" s="305"/>
      <c r="P340" s="306">
        <f t="shared" si="24"/>
        <v>0</v>
      </c>
      <c r="Q340" s="306">
        <f t="shared" si="25"/>
        <v>0</v>
      </c>
      <c r="R340" s="325">
        <f t="shared" si="26"/>
        <v>0</v>
      </c>
      <c r="S340" s="307">
        <f t="shared" si="27"/>
        <v>0</v>
      </c>
      <c r="T340" s="307">
        <f t="shared" si="29"/>
        <v>0</v>
      </c>
      <c r="U340" s="308"/>
      <c r="V340" s="25"/>
      <c r="W340" s="21"/>
      <c r="X340" s="21"/>
      <c r="Y340" s="21"/>
      <c r="Z340" s="24"/>
      <c r="AB340" s="12"/>
      <c r="AC340" s="12"/>
    </row>
    <row r="341" spans="1:29" x14ac:dyDescent="0.3">
      <c r="A341" s="81"/>
      <c r="B341" s="25"/>
      <c r="C341" s="88"/>
      <c r="D341" s="301">
        <v>321</v>
      </c>
      <c r="E341" s="302"/>
      <c r="F341" s="302"/>
      <c r="G341" s="302"/>
      <c r="H341" s="314"/>
      <c r="I341" s="302"/>
      <c r="J341" s="302"/>
      <c r="K341" s="303"/>
      <c r="L341" s="303"/>
      <c r="M341" s="303"/>
      <c r="N341" s="304">
        <f t="shared" si="28"/>
        <v>0</v>
      </c>
      <c r="O341" s="305"/>
      <c r="P341" s="306">
        <f t="shared" ref="P341:P364" si="30">K341</f>
        <v>0</v>
      </c>
      <c r="Q341" s="306">
        <f t="shared" ref="Q341:Q364" si="31">L341</f>
        <v>0</v>
      </c>
      <c r="R341" s="325">
        <f t="shared" ref="R341:R364" si="32">M341</f>
        <v>0</v>
      </c>
      <c r="S341" s="307">
        <f t="shared" ref="S341:S364" si="33">IF($F$17="&lt;vul aan&gt;",0,IF($F$17="Nee",P341+Q341,IF($F$17="gemengd",P341+Q341,P341)))</f>
        <v>0</v>
      </c>
      <c r="T341" s="307">
        <f t="shared" si="29"/>
        <v>0</v>
      </c>
      <c r="U341" s="308"/>
      <c r="V341" s="25"/>
      <c r="W341" s="21"/>
      <c r="X341" s="21"/>
      <c r="Y341" s="21"/>
      <c r="Z341" s="24"/>
      <c r="AB341" s="12"/>
      <c r="AC341" s="12"/>
    </row>
    <row r="342" spans="1:29" x14ac:dyDescent="0.3">
      <c r="A342" s="81"/>
      <c r="B342" s="25"/>
      <c r="C342" s="88"/>
      <c r="D342" s="301">
        <v>322</v>
      </c>
      <c r="E342" s="302"/>
      <c r="F342" s="302"/>
      <c r="G342" s="302"/>
      <c r="H342" s="314"/>
      <c r="I342" s="302"/>
      <c r="J342" s="302"/>
      <c r="K342" s="303"/>
      <c r="L342" s="303"/>
      <c r="M342" s="303"/>
      <c r="N342" s="304">
        <f t="shared" ref="N342:N364" si="34">IF($F$17="&lt;vul aan&gt;",0,IF(M342="",0,IF($F$17="Nee",K342+L342,IF($F$17="gemengd",K342+L342,K342))))</f>
        <v>0</v>
      </c>
      <c r="O342" s="305"/>
      <c r="P342" s="306">
        <f t="shared" si="30"/>
        <v>0</v>
      </c>
      <c r="Q342" s="306">
        <f t="shared" si="31"/>
        <v>0</v>
      </c>
      <c r="R342" s="325">
        <f t="shared" si="32"/>
        <v>0</v>
      </c>
      <c r="S342" s="307">
        <f t="shared" si="33"/>
        <v>0</v>
      </c>
      <c r="T342" s="307">
        <f t="shared" ref="T342:T364" si="35">IF(R342=0,S342,S342/R342)</f>
        <v>0</v>
      </c>
      <c r="U342" s="308"/>
      <c r="V342" s="25"/>
      <c r="W342" s="21"/>
      <c r="X342" s="21"/>
      <c r="Y342" s="21"/>
      <c r="Z342" s="24"/>
      <c r="AB342" s="12"/>
      <c r="AC342" s="12"/>
    </row>
    <row r="343" spans="1:29" x14ac:dyDescent="0.3">
      <c r="A343" s="81"/>
      <c r="B343" s="25"/>
      <c r="C343" s="88"/>
      <c r="D343" s="301">
        <v>323</v>
      </c>
      <c r="E343" s="302"/>
      <c r="F343" s="302"/>
      <c r="G343" s="302"/>
      <c r="H343" s="314"/>
      <c r="I343" s="302"/>
      <c r="J343" s="302"/>
      <c r="K343" s="303"/>
      <c r="L343" s="303"/>
      <c r="M343" s="303"/>
      <c r="N343" s="304">
        <f t="shared" si="34"/>
        <v>0</v>
      </c>
      <c r="O343" s="305"/>
      <c r="P343" s="306">
        <f t="shared" si="30"/>
        <v>0</v>
      </c>
      <c r="Q343" s="306">
        <f t="shared" si="31"/>
        <v>0</v>
      </c>
      <c r="R343" s="325">
        <f t="shared" si="32"/>
        <v>0</v>
      </c>
      <c r="S343" s="307">
        <f t="shared" si="33"/>
        <v>0</v>
      </c>
      <c r="T343" s="307">
        <f t="shared" si="35"/>
        <v>0</v>
      </c>
      <c r="U343" s="308"/>
      <c r="V343" s="25"/>
      <c r="W343" s="21"/>
      <c r="X343" s="21"/>
      <c r="Y343" s="21"/>
      <c r="Z343" s="24"/>
      <c r="AB343" s="12"/>
      <c r="AC343" s="12"/>
    </row>
    <row r="344" spans="1:29" x14ac:dyDescent="0.3">
      <c r="A344" s="81"/>
      <c r="B344" s="25"/>
      <c r="C344" s="88"/>
      <c r="D344" s="301">
        <v>324</v>
      </c>
      <c r="E344" s="302"/>
      <c r="F344" s="302"/>
      <c r="G344" s="302"/>
      <c r="H344" s="314"/>
      <c r="I344" s="302"/>
      <c r="J344" s="302"/>
      <c r="K344" s="303"/>
      <c r="L344" s="303"/>
      <c r="M344" s="303"/>
      <c r="N344" s="304">
        <f t="shared" si="34"/>
        <v>0</v>
      </c>
      <c r="O344" s="305"/>
      <c r="P344" s="306">
        <f t="shared" si="30"/>
        <v>0</v>
      </c>
      <c r="Q344" s="306">
        <f t="shared" si="31"/>
        <v>0</v>
      </c>
      <c r="R344" s="325">
        <f t="shared" si="32"/>
        <v>0</v>
      </c>
      <c r="S344" s="307">
        <f t="shared" si="33"/>
        <v>0</v>
      </c>
      <c r="T344" s="307">
        <f t="shared" si="35"/>
        <v>0</v>
      </c>
      <c r="U344" s="308"/>
      <c r="V344" s="25"/>
      <c r="W344" s="21"/>
      <c r="X344" s="21"/>
      <c r="Y344" s="21"/>
      <c r="Z344" s="24"/>
      <c r="AB344" s="12"/>
      <c r="AC344" s="12"/>
    </row>
    <row r="345" spans="1:29" x14ac:dyDescent="0.3">
      <c r="A345" s="81"/>
      <c r="B345" s="25"/>
      <c r="C345" s="88"/>
      <c r="D345" s="301">
        <v>325</v>
      </c>
      <c r="E345" s="302"/>
      <c r="F345" s="302"/>
      <c r="G345" s="302"/>
      <c r="H345" s="314"/>
      <c r="I345" s="302"/>
      <c r="J345" s="302"/>
      <c r="K345" s="303"/>
      <c r="L345" s="303"/>
      <c r="M345" s="303"/>
      <c r="N345" s="304">
        <f t="shared" si="34"/>
        <v>0</v>
      </c>
      <c r="O345" s="305"/>
      <c r="P345" s="306">
        <f t="shared" si="30"/>
        <v>0</v>
      </c>
      <c r="Q345" s="306">
        <f t="shared" si="31"/>
        <v>0</v>
      </c>
      <c r="R345" s="325">
        <f t="shared" si="32"/>
        <v>0</v>
      </c>
      <c r="S345" s="307">
        <f t="shared" si="33"/>
        <v>0</v>
      </c>
      <c r="T345" s="307">
        <f t="shared" si="35"/>
        <v>0</v>
      </c>
      <c r="U345" s="308"/>
      <c r="V345" s="25"/>
      <c r="W345" s="21"/>
      <c r="X345" s="21"/>
      <c r="Y345" s="21"/>
      <c r="Z345" s="24"/>
      <c r="AB345" s="12"/>
      <c r="AC345" s="12"/>
    </row>
    <row r="346" spans="1:29" x14ac:dyDescent="0.3">
      <c r="A346" s="81"/>
      <c r="B346" s="25"/>
      <c r="C346" s="88"/>
      <c r="D346" s="301">
        <v>326</v>
      </c>
      <c r="E346" s="302"/>
      <c r="F346" s="302"/>
      <c r="G346" s="302"/>
      <c r="H346" s="314"/>
      <c r="I346" s="302"/>
      <c r="J346" s="302"/>
      <c r="K346" s="303"/>
      <c r="L346" s="303"/>
      <c r="M346" s="303"/>
      <c r="N346" s="304">
        <f t="shared" si="34"/>
        <v>0</v>
      </c>
      <c r="O346" s="305"/>
      <c r="P346" s="306">
        <f t="shared" si="30"/>
        <v>0</v>
      </c>
      <c r="Q346" s="306">
        <f t="shared" si="31"/>
        <v>0</v>
      </c>
      <c r="R346" s="325">
        <f t="shared" si="32"/>
        <v>0</v>
      </c>
      <c r="S346" s="307">
        <f t="shared" si="33"/>
        <v>0</v>
      </c>
      <c r="T346" s="307">
        <f t="shared" si="35"/>
        <v>0</v>
      </c>
      <c r="U346" s="308"/>
      <c r="V346" s="25"/>
      <c r="W346" s="21"/>
      <c r="X346" s="21"/>
      <c r="Y346" s="21"/>
      <c r="Z346" s="24"/>
      <c r="AB346" s="12"/>
      <c r="AC346" s="12"/>
    </row>
    <row r="347" spans="1:29" x14ac:dyDescent="0.3">
      <c r="A347" s="81"/>
      <c r="B347" s="25"/>
      <c r="C347" s="88"/>
      <c r="D347" s="301">
        <v>327</v>
      </c>
      <c r="E347" s="302"/>
      <c r="F347" s="302"/>
      <c r="G347" s="302"/>
      <c r="H347" s="314"/>
      <c r="I347" s="302"/>
      <c r="J347" s="302"/>
      <c r="K347" s="303"/>
      <c r="L347" s="303"/>
      <c r="M347" s="303"/>
      <c r="N347" s="304">
        <f t="shared" si="34"/>
        <v>0</v>
      </c>
      <c r="O347" s="305"/>
      <c r="P347" s="306">
        <f t="shared" si="30"/>
        <v>0</v>
      </c>
      <c r="Q347" s="306">
        <f t="shared" si="31"/>
        <v>0</v>
      </c>
      <c r="R347" s="325">
        <f t="shared" si="32"/>
        <v>0</v>
      </c>
      <c r="S347" s="307">
        <f t="shared" si="33"/>
        <v>0</v>
      </c>
      <c r="T347" s="307">
        <f t="shared" si="35"/>
        <v>0</v>
      </c>
      <c r="U347" s="308"/>
      <c r="V347" s="25"/>
      <c r="W347" s="21"/>
      <c r="X347" s="21"/>
      <c r="Y347" s="21"/>
      <c r="Z347" s="24"/>
      <c r="AB347" s="12"/>
      <c r="AC347" s="12"/>
    </row>
    <row r="348" spans="1:29" x14ac:dyDescent="0.3">
      <c r="A348" s="81"/>
      <c r="B348" s="25"/>
      <c r="C348" s="88"/>
      <c r="D348" s="301">
        <v>328</v>
      </c>
      <c r="E348" s="302"/>
      <c r="F348" s="302"/>
      <c r="G348" s="302"/>
      <c r="H348" s="314"/>
      <c r="I348" s="302"/>
      <c r="J348" s="302"/>
      <c r="K348" s="303"/>
      <c r="L348" s="303"/>
      <c r="M348" s="303"/>
      <c r="N348" s="304">
        <f t="shared" si="34"/>
        <v>0</v>
      </c>
      <c r="O348" s="305"/>
      <c r="P348" s="306">
        <f t="shared" si="30"/>
        <v>0</v>
      </c>
      <c r="Q348" s="306">
        <f t="shared" si="31"/>
        <v>0</v>
      </c>
      <c r="R348" s="325">
        <f t="shared" si="32"/>
        <v>0</v>
      </c>
      <c r="S348" s="307">
        <f t="shared" si="33"/>
        <v>0</v>
      </c>
      <c r="T348" s="307">
        <f t="shared" si="35"/>
        <v>0</v>
      </c>
      <c r="U348" s="308"/>
      <c r="V348" s="25"/>
      <c r="W348" s="21"/>
      <c r="X348" s="21"/>
      <c r="Y348" s="21"/>
      <c r="Z348" s="24"/>
      <c r="AB348" s="12"/>
      <c r="AC348" s="12"/>
    </row>
    <row r="349" spans="1:29" x14ac:dyDescent="0.3">
      <c r="A349" s="81"/>
      <c r="B349" s="25"/>
      <c r="C349" s="88"/>
      <c r="D349" s="301">
        <v>329</v>
      </c>
      <c r="E349" s="302"/>
      <c r="F349" s="302"/>
      <c r="G349" s="302"/>
      <c r="H349" s="314"/>
      <c r="I349" s="302"/>
      <c r="J349" s="302"/>
      <c r="K349" s="303"/>
      <c r="L349" s="303"/>
      <c r="M349" s="303"/>
      <c r="N349" s="304">
        <f t="shared" si="34"/>
        <v>0</v>
      </c>
      <c r="O349" s="305"/>
      <c r="P349" s="306">
        <f t="shared" si="30"/>
        <v>0</v>
      </c>
      <c r="Q349" s="306">
        <f t="shared" si="31"/>
        <v>0</v>
      </c>
      <c r="R349" s="325">
        <f t="shared" si="32"/>
        <v>0</v>
      </c>
      <c r="S349" s="307">
        <f t="shared" si="33"/>
        <v>0</v>
      </c>
      <c r="T349" s="307">
        <f t="shared" si="35"/>
        <v>0</v>
      </c>
      <c r="U349" s="308"/>
      <c r="V349" s="25"/>
      <c r="W349" s="21"/>
      <c r="X349" s="21"/>
      <c r="Y349" s="21"/>
      <c r="Z349" s="24"/>
      <c r="AB349" s="12"/>
      <c r="AC349" s="12"/>
    </row>
    <row r="350" spans="1:29" x14ac:dyDescent="0.3">
      <c r="A350" s="81"/>
      <c r="B350" s="25"/>
      <c r="C350" s="88"/>
      <c r="D350" s="301">
        <v>330</v>
      </c>
      <c r="E350" s="302"/>
      <c r="F350" s="302"/>
      <c r="G350" s="302"/>
      <c r="H350" s="314"/>
      <c r="I350" s="302"/>
      <c r="J350" s="302"/>
      <c r="K350" s="303"/>
      <c r="L350" s="303"/>
      <c r="M350" s="303"/>
      <c r="N350" s="304">
        <f t="shared" si="34"/>
        <v>0</v>
      </c>
      <c r="O350" s="305"/>
      <c r="P350" s="306">
        <f t="shared" si="30"/>
        <v>0</v>
      </c>
      <c r="Q350" s="306">
        <f t="shared" si="31"/>
        <v>0</v>
      </c>
      <c r="R350" s="325">
        <f t="shared" si="32"/>
        <v>0</v>
      </c>
      <c r="S350" s="307">
        <f t="shared" si="33"/>
        <v>0</v>
      </c>
      <c r="T350" s="307">
        <f t="shared" si="35"/>
        <v>0</v>
      </c>
      <c r="U350" s="308"/>
      <c r="V350" s="25"/>
      <c r="W350" s="21"/>
      <c r="X350" s="21"/>
      <c r="Y350" s="21"/>
      <c r="Z350" s="24"/>
      <c r="AB350" s="12"/>
      <c r="AC350" s="12"/>
    </row>
    <row r="351" spans="1:29" x14ac:dyDescent="0.3">
      <c r="A351" s="81"/>
      <c r="B351" s="25"/>
      <c r="C351" s="88"/>
      <c r="D351" s="301">
        <v>331</v>
      </c>
      <c r="E351" s="302"/>
      <c r="F351" s="302"/>
      <c r="G351" s="302"/>
      <c r="H351" s="314"/>
      <c r="I351" s="302"/>
      <c r="J351" s="302"/>
      <c r="K351" s="303"/>
      <c r="L351" s="303"/>
      <c r="M351" s="303"/>
      <c r="N351" s="304">
        <f t="shared" si="34"/>
        <v>0</v>
      </c>
      <c r="O351" s="305"/>
      <c r="P351" s="306">
        <f t="shared" si="30"/>
        <v>0</v>
      </c>
      <c r="Q351" s="306">
        <f t="shared" si="31"/>
        <v>0</v>
      </c>
      <c r="R351" s="325">
        <f t="shared" si="32"/>
        <v>0</v>
      </c>
      <c r="S351" s="307">
        <f t="shared" si="33"/>
        <v>0</v>
      </c>
      <c r="T351" s="307">
        <f t="shared" si="35"/>
        <v>0</v>
      </c>
      <c r="U351" s="308"/>
      <c r="V351" s="25"/>
      <c r="W351" s="21"/>
      <c r="X351" s="21"/>
      <c r="Y351" s="21"/>
      <c r="Z351" s="24"/>
      <c r="AB351" s="12"/>
      <c r="AC351" s="12"/>
    </row>
    <row r="352" spans="1:29" x14ac:dyDescent="0.3">
      <c r="A352" s="81"/>
      <c r="B352" s="25"/>
      <c r="C352" s="88"/>
      <c r="D352" s="301">
        <v>332</v>
      </c>
      <c r="E352" s="302"/>
      <c r="F352" s="302"/>
      <c r="G352" s="302"/>
      <c r="H352" s="314"/>
      <c r="I352" s="302"/>
      <c r="J352" s="302"/>
      <c r="K352" s="303"/>
      <c r="L352" s="303"/>
      <c r="M352" s="303"/>
      <c r="N352" s="304">
        <f t="shared" si="34"/>
        <v>0</v>
      </c>
      <c r="O352" s="305"/>
      <c r="P352" s="306">
        <f t="shared" si="30"/>
        <v>0</v>
      </c>
      <c r="Q352" s="306">
        <f t="shared" si="31"/>
        <v>0</v>
      </c>
      <c r="R352" s="325">
        <f t="shared" si="32"/>
        <v>0</v>
      </c>
      <c r="S352" s="307">
        <f t="shared" si="33"/>
        <v>0</v>
      </c>
      <c r="T352" s="307">
        <f t="shared" si="35"/>
        <v>0</v>
      </c>
      <c r="U352" s="308"/>
      <c r="V352" s="25"/>
      <c r="W352" s="21"/>
      <c r="X352" s="21"/>
      <c r="Y352" s="21"/>
      <c r="Z352" s="24"/>
      <c r="AB352" s="12"/>
      <c r="AC352" s="12"/>
    </row>
    <row r="353" spans="1:29" x14ac:dyDescent="0.3">
      <c r="A353" s="81"/>
      <c r="B353" s="25"/>
      <c r="C353" s="88"/>
      <c r="D353" s="301">
        <v>333</v>
      </c>
      <c r="E353" s="302"/>
      <c r="F353" s="302"/>
      <c r="G353" s="302"/>
      <c r="H353" s="314"/>
      <c r="I353" s="302"/>
      <c r="J353" s="302"/>
      <c r="K353" s="303"/>
      <c r="L353" s="303"/>
      <c r="M353" s="303"/>
      <c r="N353" s="304">
        <f t="shared" si="34"/>
        <v>0</v>
      </c>
      <c r="O353" s="305"/>
      <c r="P353" s="306">
        <f t="shared" si="30"/>
        <v>0</v>
      </c>
      <c r="Q353" s="306">
        <f t="shared" si="31"/>
        <v>0</v>
      </c>
      <c r="R353" s="325">
        <f t="shared" si="32"/>
        <v>0</v>
      </c>
      <c r="S353" s="307">
        <f t="shared" si="33"/>
        <v>0</v>
      </c>
      <c r="T353" s="307">
        <f t="shared" si="35"/>
        <v>0</v>
      </c>
      <c r="U353" s="308"/>
      <c r="V353" s="25"/>
      <c r="W353" s="21"/>
      <c r="X353" s="21"/>
      <c r="Y353" s="21"/>
      <c r="Z353" s="24"/>
      <c r="AB353" s="12"/>
      <c r="AC353" s="12"/>
    </row>
    <row r="354" spans="1:29" x14ac:dyDescent="0.3">
      <c r="A354" s="81"/>
      <c r="B354" s="25"/>
      <c r="C354" s="88"/>
      <c r="D354" s="301">
        <v>334</v>
      </c>
      <c r="E354" s="302"/>
      <c r="F354" s="302"/>
      <c r="G354" s="302"/>
      <c r="H354" s="314"/>
      <c r="I354" s="302"/>
      <c r="J354" s="302"/>
      <c r="K354" s="303"/>
      <c r="L354" s="303"/>
      <c r="M354" s="303"/>
      <c r="N354" s="304">
        <f t="shared" si="34"/>
        <v>0</v>
      </c>
      <c r="O354" s="305"/>
      <c r="P354" s="306">
        <f t="shared" si="30"/>
        <v>0</v>
      </c>
      <c r="Q354" s="306">
        <f t="shared" si="31"/>
        <v>0</v>
      </c>
      <c r="R354" s="325">
        <f t="shared" si="32"/>
        <v>0</v>
      </c>
      <c r="S354" s="307">
        <f t="shared" si="33"/>
        <v>0</v>
      </c>
      <c r="T354" s="307">
        <f t="shared" si="35"/>
        <v>0</v>
      </c>
      <c r="U354" s="308"/>
      <c r="V354" s="25"/>
      <c r="W354" s="21"/>
      <c r="X354" s="21"/>
      <c r="Y354" s="21"/>
      <c r="Z354" s="24"/>
      <c r="AB354" s="12"/>
      <c r="AC354" s="12"/>
    </row>
    <row r="355" spans="1:29" x14ac:dyDescent="0.3">
      <c r="A355" s="81"/>
      <c r="B355" s="25"/>
      <c r="C355" s="88"/>
      <c r="D355" s="301">
        <v>335</v>
      </c>
      <c r="E355" s="302"/>
      <c r="F355" s="302"/>
      <c r="G355" s="302"/>
      <c r="H355" s="314"/>
      <c r="I355" s="302"/>
      <c r="J355" s="302"/>
      <c r="K355" s="303"/>
      <c r="L355" s="303"/>
      <c r="M355" s="303"/>
      <c r="N355" s="304">
        <f t="shared" si="34"/>
        <v>0</v>
      </c>
      <c r="O355" s="305"/>
      <c r="P355" s="306">
        <f t="shared" si="30"/>
        <v>0</v>
      </c>
      <c r="Q355" s="306">
        <f t="shared" si="31"/>
        <v>0</v>
      </c>
      <c r="R355" s="325">
        <f t="shared" si="32"/>
        <v>0</v>
      </c>
      <c r="S355" s="307">
        <f t="shared" si="33"/>
        <v>0</v>
      </c>
      <c r="T355" s="307">
        <f t="shared" si="35"/>
        <v>0</v>
      </c>
      <c r="U355" s="308"/>
      <c r="V355" s="25"/>
      <c r="W355" s="21"/>
      <c r="X355" s="21"/>
      <c r="Y355" s="21"/>
      <c r="Z355" s="24"/>
      <c r="AB355" s="12"/>
      <c r="AC355" s="12"/>
    </row>
    <row r="356" spans="1:29" x14ac:dyDescent="0.3">
      <c r="A356" s="81"/>
      <c r="B356" s="25"/>
      <c r="C356" s="88"/>
      <c r="D356" s="301">
        <v>336</v>
      </c>
      <c r="E356" s="302"/>
      <c r="F356" s="302"/>
      <c r="G356" s="302"/>
      <c r="H356" s="314"/>
      <c r="I356" s="302"/>
      <c r="J356" s="302"/>
      <c r="K356" s="303"/>
      <c r="L356" s="303"/>
      <c r="M356" s="303"/>
      <c r="N356" s="304">
        <f t="shared" si="34"/>
        <v>0</v>
      </c>
      <c r="O356" s="305"/>
      <c r="P356" s="306">
        <f t="shared" si="30"/>
        <v>0</v>
      </c>
      <c r="Q356" s="306">
        <f t="shared" si="31"/>
        <v>0</v>
      </c>
      <c r="R356" s="325">
        <f t="shared" si="32"/>
        <v>0</v>
      </c>
      <c r="S356" s="307">
        <f t="shared" si="33"/>
        <v>0</v>
      </c>
      <c r="T356" s="307">
        <f t="shared" si="35"/>
        <v>0</v>
      </c>
      <c r="U356" s="308"/>
      <c r="V356" s="25"/>
      <c r="W356" s="21"/>
      <c r="X356" s="21"/>
      <c r="Y356" s="21"/>
      <c r="Z356" s="24"/>
      <c r="AB356" s="12"/>
      <c r="AC356" s="12"/>
    </row>
    <row r="357" spans="1:29" x14ac:dyDescent="0.3">
      <c r="A357" s="81"/>
      <c r="B357" s="25"/>
      <c r="C357" s="88"/>
      <c r="D357" s="301">
        <v>337</v>
      </c>
      <c r="E357" s="302"/>
      <c r="F357" s="302"/>
      <c r="G357" s="302"/>
      <c r="H357" s="314"/>
      <c r="I357" s="302"/>
      <c r="J357" s="302"/>
      <c r="K357" s="303"/>
      <c r="L357" s="303"/>
      <c r="M357" s="303"/>
      <c r="N357" s="304">
        <f t="shared" si="34"/>
        <v>0</v>
      </c>
      <c r="O357" s="305"/>
      <c r="P357" s="306">
        <f t="shared" si="30"/>
        <v>0</v>
      </c>
      <c r="Q357" s="306">
        <f t="shared" si="31"/>
        <v>0</v>
      </c>
      <c r="R357" s="325">
        <f t="shared" si="32"/>
        <v>0</v>
      </c>
      <c r="S357" s="307">
        <f t="shared" si="33"/>
        <v>0</v>
      </c>
      <c r="T357" s="307">
        <f t="shared" si="35"/>
        <v>0</v>
      </c>
      <c r="U357" s="308"/>
      <c r="V357" s="25"/>
      <c r="W357" s="21"/>
      <c r="X357" s="21"/>
      <c r="Y357" s="21"/>
      <c r="Z357" s="24"/>
      <c r="AB357" s="12"/>
      <c r="AC357" s="12"/>
    </row>
    <row r="358" spans="1:29" x14ac:dyDescent="0.3">
      <c r="A358" s="81"/>
      <c r="B358" s="25"/>
      <c r="C358" s="88"/>
      <c r="D358" s="301">
        <v>338</v>
      </c>
      <c r="E358" s="302"/>
      <c r="F358" s="302"/>
      <c r="G358" s="302"/>
      <c r="H358" s="314"/>
      <c r="I358" s="302"/>
      <c r="J358" s="302"/>
      <c r="K358" s="303"/>
      <c r="L358" s="303"/>
      <c r="M358" s="303"/>
      <c r="N358" s="304">
        <f t="shared" si="34"/>
        <v>0</v>
      </c>
      <c r="O358" s="305"/>
      <c r="P358" s="306">
        <f t="shared" si="30"/>
        <v>0</v>
      </c>
      <c r="Q358" s="306">
        <f t="shared" si="31"/>
        <v>0</v>
      </c>
      <c r="R358" s="325">
        <f t="shared" si="32"/>
        <v>0</v>
      </c>
      <c r="S358" s="307">
        <f t="shared" si="33"/>
        <v>0</v>
      </c>
      <c r="T358" s="307">
        <f t="shared" si="35"/>
        <v>0</v>
      </c>
      <c r="U358" s="308"/>
      <c r="V358" s="25"/>
      <c r="W358" s="21"/>
      <c r="X358" s="21"/>
      <c r="Y358" s="21"/>
      <c r="Z358" s="24"/>
      <c r="AB358" s="12"/>
      <c r="AC358" s="12"/>
    </row>
    <row r="359" spans="1:29" x14ac:dyDescent="0.3">
      <c r="A359" s="81"/>
      <c r="B359" s="25"/>
      <c r="C359" s="88"/>
      <c r="D359" s="301">
        <v>339</v>
      </c>
      <c r="E359" s="302"/>
      <c r="F359" s="302"/>
      <c r="G359" s="302"/>
      <c r="H359" s="314"/>
      <c r="I359" s="302"/>
      <c r="J359" s="302"/>
      <c r="K359" s="303"/>
      <c r="L359" s="303"/>
      <c r="M359" s="303"/>
      <c r="N359" s="304">
        <f t="shared" si="34"/>
        <v>0</v>
      </c>
      <c r="O359" s="305"/>
      <c r="P359" s="306">
        <f t="shared" si="30"/>
        <v>0</v>
      </c>
      <c r="Q359" s="306">
        <f t="shared" si="31"/>
        <v>0</v>
      </c>
      <c r="R359" s="325">
        <f t="shared" si="32"/>
        <v>0</v>
      </c>
      <c r="S359" s="307">
        <f t="shared" si="33"/>
        <v>0</v>
      </c>
      <c r="T359" s="307">
        <f t="shared" si="35"/>
        <v>0</v>
      </c>
      <c r="U359" s="308"/>
      <c r="V359" s="25"/>
      <c r="W359" s="21"/>
      <c r="X359" s="21"/>
      <c r="Y359" s="21"/>
      <c r="Z359" s="24"/>
      <c r="AB359" s="12"/>
      <c r="AC359" s="12"/>
    </row>
    <row r="360" spans="1:29" x14ac:dyDescent="0.3">
      <c r="A360" s="81"/>
      <c r="B360" s="25"/>
      <c r="C360" s="88"/>
      <c r="D360" s="301">
        <v>340</v>
      </c>
      <c r="E360" s="302"/>
      <c r="F360" s="302"/>
      <c r="G360" s="302"/>
      <c r="H360" s="314"/>
      <c r="I360" s="302"/>
      <c r="J360" s="302"/>
      <c r="K360" s="303"/>
      <c r="L360" s="303"/>
      <c r="M360" s="303"/>
      <c r="N360" s="304">
        <f t="shared" si="34"/>
        <v>0</v>
      </c>
      <c r="O360" s="305"/>
      <c r="P360" s="306">
        <f t="shared" si="30"/>
        <v>0</v>
      </c>
      <c r="Q360" s="306">
        <f t="shared" si="31"/>
        <v>0</v>
      </c>
      <c r="R360" s="325">
        <f t="shared" si="32"/>
        <v>0</v>
      </c>
      <c r="S360" s="307">
        <f t="shared" si="33"/>
        <v>0</v>
      </c>
      <c r="T360" s="307">
        <f t="shared" si="35"/>
        <v>0</v>
      </c>
      <c r="U360" s="308"/>
      <c r="V360" s="25"/>
      <c r="W360" s="21"/>
      <c r="X360" s="21"/>
      <c r="Y360" s="21"/>
      <c r="Z360" s="24"/>
      <c r="AB360" s="12"/>
      <c r="AC360" s="12"/>
    </row>
    <row r="361" spans="1:29" x14ac:dyDescent="0.3">
      <c r="A361" s="81"/>
      <c r="B361" s="25"/>
      <c r="C361" s="88"/>
      <c r="D361" s="301">
        <v>341</v>
      </c>
      <c r="E361" s="302"/>
      <c r="F361" s="302"/>
      <c r="G361" s="302"/>
      <c r="H361" s="314"/>
      <c r="I361" s="302"/>
      <c r="J361" s="302"/>
      <c r="K361" s="303"/>
      <c r="L361" s="303"/>
      <c r="M361" s="303"/>
      <c r="N361" s="304">
        <f t="shared" si="34"/>
        <v>0</v>
      </c>
      <c r="O361" s="305"/>
      <c r="P361" s="306">
        <f t="shared" si="30"/>
        <v>0</v>
      </c>
      <c r="Q361" s="306">
        <f t="shared" si="31"/>
        <v>0</v>
      </c>
      <c r="R361" s="325">
        <f t="shared" si="32"/>
        <v>0</v>
      </c>
      <c r="S361" s="307">
        <f t="shared" si="33"/>
        <v>0</v>
      </c>
      <c r="T361" s="307">
        <f t="shared" si="35"/>
        <v>0</v>
      </c>
      <c r="U361" s="308"/>
      <c r="V361" s="25"/>
      <c r="W361" s="21"/>
      <c r="X361" s="21"/>
      <c r="Y361" s="21"/>
      <c r="Z361" s="24"/>
      <c r="AB361" s="12"/>
      <c r="AC361" s="12"/>
    </row>
    <row r="362" spans="1:29" x14ac:dyDescent="0.3">
      <c r="A362" s="81"/>
      <c r="B362" s="25"/>
      <c r="C362" s="88"/>
      <c r="D362" s="301">
        <v>342</v>
      </c>
      <c r="E362" s="302"/>
      <c r="F362" s="302"/>
      <c r="G362" s="302"/>
      <c r="H362" s="314"/>
      <c r="I362" s="302"/>
      <c r="J362" s="302"/>
      <c r="K362" s="303"/>
      <c r="L362" s="303"/>
      <c r="M362" s="303"/>
      <c r="N362" s="304">
        <f t="shared" si="34"/>
        <v>0</v>
      </c>
      <c r="O362" s="305"/>
      <c r="P362" s="306">
        <f t="shared" si="30"/>
        <v>0</v>
      </c>
      <c r="Q362" s="306">
        <f t="shared" si="31"/>
        <v>0</v>
      </c>
      <c r="R362" s="325">
        <f t="shared" si="32"/>
        <v>0</v>
      </c>
      <c r="S362" s="307">
        <f t="shared" si="33"/>
        <v>0</v>
      </c>
      <c r="T362" s="307">
        <f t="shared" si="35"/>
        <v>0</v>
      </c>
      <c r="U362" s="308"/>
      <c r="V362" s="25"/>
      <c r="W362" s="21"/>
      <c r="X362" s="21"/>
      <c r="Y362" s="21"/>
      <c r="Z362" s="24"/>
      <c r="AB362" s="12"/>
      <c r="AC362" s="12"/>
    </row>
    <row r="363" spans="1:29" x14ac:dyDescent="0.3">
      <c r="A363" s="81"/>
      <c r="B363" s="25"/>
      <c r="C363" s="88"/>
      <c r="D363" s="301">
        <v>343</v>
      </c>
      <c r="E363" s="302"/>
      <c r="F363" s="302"/>
      <c r="G363" s="302"/>
      <c r="H363" s="314"/>
      <c r="I363" s="302"/>
      <c r="J363" s="302"/>
      <c r="K363" s="303"/>
      <c r="L363" s="303"/>
      <c r="M363" s="303"/>
      <c r="N363" s="304">
        <f t="shared" si="34"/>
        <v>0</v>
      </c>
      <c r="O363" s="305"/>
      <c r="P363" s="306">
        <f t="shared" si="30"/>
        <v>0</v>
      </c>
      <c r="Q363" s="306">
        <f t="shared" si="31"/>
        <v>0</v>
      </c>
      <c r="R363" s="325">
        <f t="shared" si="32"/>
        <v>0</v>
      </c>
      <c r="S363" s="307">
        <f t="shared" si="33"/>
        <v>0</v>
      </c>
      <c r="T363" s="307">
        <f t="shared" si="35"/>
        <v>0</v>
      </c>
      <c r="U363" s="308"/>
      <c r="V363" s="25"/>
      <c r="W363" s="21"/>
      <c r="X363" s="21"/>
      <c r="Y363" s="21"/>
      <c r="Z363" s="24"/>
      <c r="AB363" s="12"/>
      <c r="AC363" s="12"/>
    </row>
    <row r="364" spans="1:29" x14ac:dyDescent="0.3">
      <c r="A364" s="81"/>
      <c r="B364" s="25"/>
      <c r="C364" s="88"/>
      <c r="D364" s="301">
        <v>344</v>
      </c>
      <c r="E364" s="302"/>
      <c r="F364" s="302"/>
      <c r="G364" s="302"/>
      <c r="H364" s="314"/>
      <c r="I364" s="302"/>
      <c r="J364" s="302"/>
      <c r="K364" s="303"/>
      <c r="L364" s="303"/>
      <c r="M364" s="303"/>
      <c r="N364" s="304">
        <f t="shared" si="34"/>
        <v>0</v>
      </c>
      <c r="O364" s="305"/>
      <c r="P364" s="306">
        <f t="shared" si="30"/>
        <v>0</v>
      </c>
      <c r="Q364" s="306">
        <f t="shared" si="31"/>
        <v>0</v>
      </c>
      <c r="R364" s="325">
        <f t="shared" si="32"/>
        <v>0</v>
      </c>
      <c r="S364" s="307">
        <f t="shared" si="33"/>
        <v>0</v>
      </c>
      <c r="T364" s="307">
        <f t="shared" si="35"/>
        <v>0</v>
      </c>
      <c r="U364" s="308"/>
      <c r="V364" s="25"/>
      <c r="W364" s="21"/>
      <c r="X364" s="21"/>
      <c r="Y364" s="21"/>
      <c r="Z364" s="24"/>
      <c r="AB364" s="12"/>
      <c r="AC364" s="12"/>
    </row>
    <row r="365" spans="1:29" x14ac:dyDescent="0.3">
      <c r="A365" s="81"/>
      <c r="B365" s="25"/>
      <c r="C365" s="88"/>
      <c r="D365" s="25"/>
      <c r="E365" s="25"/>
      <c r="F365" s="25"/>
      <c r="G365" s="25"/>
      <c r="H365" s="25"/>
      <c r="I365" s="98"/>
      <c r="J365" s="98"/>
      <c r="K365" s="25"/>
      <c r="L365" s="97"/>
      <c r="M365" s="97"/>
      <c r="N365" s="99"/>
      <c r="O365" s="25"/>
      <c r="P365" s="19"/>
      <c r="Q365" s="19"/>
      <c r="R365" s="12"/>
      <c r="S365" s="12"/>
      <c r="U365" s="12"/>
      <c r="V365" s="25"/>
      <c r="W365" s="21"/>
      <c r="X365" s="21"/>
      <c r="Y365" s="21"/>
      <c r="AB365" s="12"/>
      <c r="AC365" s="12"/>
    </row>
    <row r="366" spans="1:29" x14ac:dyDescent="0.3">
      <c r="A366" s="81"/>
      <c r="B366" s="81"/>
      <c r="C366" s="81"/>
      <c r="D366" s="81"/>
      <c r="E366" s="81"/>
      <c r="F366" s="81"/>
      <c r="G366" s="81"/>
      <c r="H366" s="81"/>
      <c r="I366" s="197"/>
      <c r="J366" s="197"/>
      <c r="K366" s="81"/>
      <c r="L366" s="105"/>
      <c r="M366" s="105"/>
      <c r="N366" s="198"/>
      <c r="O366" s="81"/>
      <c r="P366" s="197"/>
      <c r="Q366" s="197"/>
      <c r="R366" s="81"/>
      <c r="S366" s="81"/>
      <c r="T366" s="81"/>
      <c r="U366" s="81"/>
      <c r="V366" s="81"/>
      <c r="W366" s="21"/>
      <c r="X366" s="21"/>
      <c r="Y366" s="21"/>
      <c r="AB366" s="12"/>
      <c r="AC366" s="12"/>
    </row>
    <row r="367" spans="1:29" x14ac:dyDescent="0.3">
      <c r="A367" s="81"/>
      <c r="B367" s="81"/>
      <c r="C367" s="81"/>
      <c r="D367" s="81"/>
      <c r="E367" s="81"/>
      <c r="F367" s="81"/>
      <c r="G367" s="81"/>
      <c r="H367" s="81"/>
      <c r="I367" s="197"/>
      <c r="J367" s="197"/>
      <c r="K367" s="81"/>
      <c r="L367" s="105"/>
      <c r="M367" s="105"/>
      <c r="N367" s="198"/>
      <c r="O367" s="81"/>
      <c r="P367" s="197"/>
      <c r="Q367" s="197"/>
      <c r="R367" s="81"/>
      <c r="S367" s="81"/>
      <c r="T367" s="81"/>
      <c r="U367" s="81"/>
      <c r="V367" s="81"/>
      <c r="W367" s="21"/>
      <c r="X367" s="21"/>
      <c r="Y367" s="21"/>
      <c r="AB367" s="12"/>
      <c r="AC367" s="12"/>
    </row>
    <row r="368" spans="1:29" x14ac:dyDescent="0.3">
      <c r="A368" s="81"/>
      <c r="B368" s="81"/>
      <c r="C368" s="81"/>
      <c r="D368" s="81"/>
      <c r="E368" s="81"/>
      <c r="F368" s="81"/>
      <c r="G368" s="81"/>
      <c r="H368" s="81"/>
      <c r="I368" s="197"/>
      <c r="J368" s="197"/>
      <c r="K368" s="81"/>
      <c r="L368" s="105"/>
      <c r="M368" s="105"/>
      <c r="N368" s="198"/>
      <c r="O368" s="81"/>
      <c r="P368" s="197"/>
      <c r="Q368" s="197"/>
      <c r="R368" s="81"/>
      <c r="S368" s="81"/>
      <c r="T368" s="81"/>
      <c r="U368" s="81"/>
      <c r="V368" s="81"/>
      <c r="W368" s="81"/>
      <c r="X368" s="81"/>
      <c r="Y368" s="105"/>
      <c r="AB368" s="12"/>
      <c r="AC368" s="12"/>
    </row>
    <row r="369" spans="16:29" x14ac:dyDescent="0.3">
      <c r="P369" s="19"/>
      <c r="Q369" s="19"/>
      <c r="R369" s="12"/>
      <c r="S369" s="12"/>
      <c r="U369" s="12"/>
      <c r="Y369" s="14"/>
      <c r="AB369" s="12"/>
      <c r="AC369" s="12"/>
    </row>
    <row r="370" spans="16:29" x14ac:dyDescent="0.3">
      <c r="P370" s="19"/>
      <c r="Q370" s="19"/>
      <c r="R370" s="12"/>
      <c r="S370" s="12"/>
      <c r="U370" s="12"/>
      <c r="Y370" s="14"/>
      <c r="AB370" s="12"/>
      <c r="AC370" s="12"/>
    </row>
    <row r="371" spans="16:29" x14ac:dyDescent="0.3">
      <c r="P371" s="19"/>
      <c r="Q371" s="19"/>
      <c r="R371" s="12"/>
      <c r="S371" s="12"/>
      <c r="U371" s="12"/>
      <c r="Y371" s="14"/>
      <c r="AB371" s="12"/>
      <c r="AC371" s="12"/>
    </row>
    <row r="372" spans="16:29" x14ac:dyDescent="0.3">
      <c r="P372" s="19"/>
      <c r="Q372" s="19"/>
      <c r="R372" s="12"/>
      <c r="S372" s="12"/>
      <c r="U372" s="12"/>
      <c r="Y372" s="14"/>
      <c r="AB372" s="12"/>
      <c r="AC372" s="12"/>
    </row>
    <row r="373" spans="16:29" x14ac:dyDescent="0.3">
      <c r="Q373" s="19"/>
      <c r="S373" s="16"/>
      <c r="U373" s="12"/>
      <c r="Y373" s="14"/>
      <c r="Z373" s="14"/>
      <c r="AB373" s="12"/>
      <c r="AC373" s="12"/>
    </row>
    <row r="374" spans="16:29" x14ac:dyDescent="0.3">
      <c r="Q374" s="19"/>
      <c r="S374" s="16"/>
      <c r="U374" s="12"/>
      <c r="Y374" s="14"/>
      <c r="Z374" s="14"/>
      <c r="AB374" s="12"/>
      <c r="AC374" s="12"/>
    </row>
    <row r="375" spans="16:29" x14ac:dyDescent="0.3">
      <c r="Q375" s="19"/>
      <c r="S375" s="16"/>
      <c r="U375" s="12"/>
      <c r="Y375" s="14"/>
      <c r="Z375" s="14"/>
      <c r="AB375" s="12"/>
      <c r="AC375" s="12"/>
    </row>
    <row r="376" spans="16:29" x14ac:dyDescent="0.3">
      <c r="Q376" s="19"/>
      <c r="S376" s="16"/>
      <c r="U376" s="12"/>
      <c r="Y376" s="14"/>
      <c r="Z376" s="14"/>
      <c r="AB376" s="12"/>
      <c r="AC376" s="12"/>
    </row>
    <row r="377" spans="16:29" x14ac:dyDescent="0.3">
      <c r="Q377" s="19"/>
      <c r="S377" s="16"/>
      <c r="U377" s="12"/>
      <c r="Y377" s="14"/>
      <c r="Z377" s="14"/>
      <c r="AB377" s="12"/>
      <c r="AC377" s="12"/>
    </row>
    <row r="378" spans="16:29" x14ac:dyDescent="0.3">
      <c r="Q378" s="19"/>
      <c r="S378" s="12"/>
      <c r="T378" s="16"/>
      <c r="AA378" s="14"/>
      <c r="AC378" s="12"/>
    </row>
    <row r="379" spans="16:29" x14ac:dyDescent="0.3">
      <c r="Q379" s="19"/>
      <c r="S379" s="12"/>
      <c r="T379" s="16"/>
      <c r="AA379" s="14"/>
      <c r="AC379" s="12"/>
    </row>
    <row r="380" spans="16:29" x14ac:dyDescent="0.3">
      <c r="Q380" s="19"/>
      <c r="S380" s="12"/>
      <c r="T380" s="16"/>
      <c r="AA380" s="14"/>
      <c r="AC380" s="12"/>
    </row>
    <row r="381" spans="16:29" x14ac:dyDescent="0.3">
      <c r="Q381" s="19"/>
      <c r="S381" s="12"/>
      <c r="T381" s="16"/>
      <c r="AA381" s="14"/>
      <c r="AC381" s="12"/>
    </row>
    <row r="382" spans="16:29" x14ac:dyDescent="0.3">
      <c r="Q382" s="19"/>
      <c r="S382" s="12"/>
      <c r="T382" s="16"/>
      <c r="AA382" s="14"/>
      <c r="AC382" s="12"/>
    </row>
  </sheetData>
  <mergeCells count="9">
    <mergeCell ref="E19:F19"/>
    <mergeCell ref="G19:H19"/>
    <mergeCell ref="I19:M19"/>
    <mergeCell ref="F18:H18"/>
    <mergeCell ref="B1:E1"/>
    <mergeCell ref="B9:B10"/>
    <mergeCell ref="D9:K10"/>
    <mergeCell ref="D12:M12"/>
    <mergeCell ref="D13:N15"/>
  </mergeCells>
  <conditionalFormatting sqref="I18:M18">
    <cfRule type="expression" dxfId="98" priority="29">
      <formula>$E$18="Verklaar gemengd stelsel:"</formula>
    </cfRule>
  </conditionalFormatting>
  <conditionalFormatting sqref="S21:S364">
    <cfRule type="expression" dxfId="97" priority="31">
      <formula>$N21&lt;&gt;$S21</formula>
    </cfRule>
  </conditionalFormatting>
  <conditionalFormatting sqref="P21:R364">
    <cfRule type="expression" dxfId="96" priority="27">
      <formula>K21&lt;&gt;P21</formula>
    </cfRule>
    <cfRule type="expression" dxfId="95" priority="28">
      <formula>K21=P21</formula>
    </cfRule>
  </conditionalFormatting>
  <conditionalFormatting sqref="T21:T364">
    <cfRule type="cellIs" dxfId="94" priority="26" operator="greaterThan">
      <formula>125</formula>
    </cfRule>
  </conditionalFormatting>
  <conditionalFormatting sqref="E18">
    <cfRule type="expression" dxfId="93" priority="16">
      <formula>F17="gemengd"</formula>
    </cfRule>
  </conditionalFormatting>
  <dataValidations count="1">
    <dataValidation type="list" allowBlank="1" showErrorMessage="1" promptTitle="BTW-plichtig" prompt="Geef aan of u al dan niet BTW-plichtig bent." sqref="F17" xr:uid="{00000000-0002-0000-0300-000000000000}">
      <formula1>"&lt;vul aan&gt;,ja,nee,gemengd"</formula1>
    </dataValidation>
  </dataValidations>
  <hyperlinks>
    <hyperlink ref="B1" location="INSTRUCTIES!A1" display="Terug naar INSTRUCTIES" xr:uid="{00000000-0004-0000-0300-000000000000}"/>
  </hyperlinks>
  <pageMargins left="0.7" right="0.7" top="0.75" bottom="0.75" header="0.3" footer="0.3"/>
  <pageSetup paperSize="9" orientation="portrait" r:id="rId1"/>
  <ignoredErrors>
    <ignoredError sqref="D9" unlocked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3" id="{DE49FEBB-B5D5-4979-9371-F3B3A072E85E}">
            <xm:f>kernDataOproepbeheerder!$C$6=""</xm:f>
            <x14:dxf>
              <font>
                <color rgb="FFFFC000"/>
              </font>
              <fill>
                <patternFill>
                  <bgColor rgb="FFFFC000"/>
                </patternFill>
              </fill>
            </x14:dxf>
          </x14:cfRule>
          <x14:cfRule type="expression" priority="4" id="{7E10E69C-A207-4B97-8AC6-36C91DF045F4}">
            <xm:f>kernDataOproepbeheerder!$C$6=""</xm:f>
            <x14:dxf>
              <font>
                <color theme="0"/>
              </font>
              <fill>
                <patternFill patternType="none">
                  <bgColor auto="1"/>
                </patternFill>
              </fill>
            </x14:dxf>
          </x14:cfRule>
          <xm:sqref>B13:C13</xm:sqref>
        </x14:conditionalFormatting>
        <x14:conditionalFormatting xmlns:xm="http://schemas.microsoft.com/office/excel/2006/main">
          <x14:cfRule type="expression" priority="2" id="{0E2A90CF-EFDD-4756-8B8A-CE8543800042}">
            <xm:f>kernDataOproepbeheerder!$C$7=""</xm:f>
            <x14:dxf>
              <font>
                <color rgb="FFFFC000"/>
              </font>
              <fill>
                <patternFill>
                  <bgColor rgb="FFFFC000"/>
                </patternFill>
              </fill>
            </x14:dxf>
          </x14:cfRule>
          <xm:sqref>B14:C14</xm:sqref>
        </x14:conditionalFormatting>
        <x14:conditionalFormatting xmlns:xm="http://schemas.microsoft.com/office/excel/2006/main">
          <x14:cfRule type="expression" priority="1" id="{5197EEA4-A81D-4F55-B571-21E79A41E576}">
            <xm:f>kernDataOproepbeheerder!$C$8=""</xm:f>
            <x14:dxf>
              <font>
                <color rgb="FFFFC000"/>
              </font>
              <fill>
                <patternFill>
                  <bgColor rgb="FFFFC000"/>
                </patternFill>
              </fill>
            </x14:dxf>
          </x14:cfRule>
          <xm:sqref>B15:C15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3"/>
  <dimension ref="A1:AI436"/>
  <sheetViews>
    <sheetView zoomScale="80" zoomScaleNormal="80" workbookViewId="0">
      <selection activeCell="K42" sqref="K42"/>
    </sheetView>
  </sheetViews>
  <sheetFormatPr defaultColWidth="9.109375" defaultRowHeight="14.4" outlineLevelCol="1" x14ac:dyDescent="0.3"/>
  <cols>
    <col min="1" max="1" width="3.109375" style="81" customWidth="1"/>
    <col min="2" max="2" width="22.44140625" style="12" customWidth="1"/>
    <col min="3" max="3" width="1.44140625" style="12" customWidth="1"/>
    <col min="4" max="4" width="5" style="12" customWidth="1"/>
    <col min="5" max="5" width="54.5546875" style="12" customWidth="1"/>
    <col min="6" max="6" width="13.5546875" style="12" customWidth="1"/>
    <col min="7" max="7" width="14.88671875" style="12" customWidth="1"/>
    <col min="8" max="8" width="16.88671875" style="12" customWidth="1"/>
    <col min="9" max="9" width="12.33203125" style="12" customWidth="1"/>
    <col min="10" max="10" width="14.5546875" style="12" customWidth="1"/>
    <col min="11" max="11" width="16.5546875" style="12" customWidth="1"/>
    <col min="12" max="12" width="19.109375" style="12" customWidth="1"/>
    <col min="13" max="13" width="20.44140625" style="12" customWidth="1"/>
    <col min="14" max="14" width="13.44140625" style="14" customWidth="1"/>
    <col min="15" max="15" width="14.33203125" style="14" customWidth="1"/>
    <col min="16" max="16" width="24.109375" style="15" hidden="1" customWidth="1"/>
    <col min="17" max="17" width="25.5546875" style="16" hidden="1" customWidth="1"/>
    <col min="18" max="18" width="16.44140625" style="12" customWidth="1"/>
    <col min="19" max="19" width="32.5546875" style="12" customWidth="1"/>
    <col min="20" max="20" width="3.44140625" style="12" hidden="1" customWidth="1" outlineLevel="1"/>
    <col min="21" max="21" width="19.44140625" style="12" hidden="1" customWidth="1" outlineLevel="1"/>
    <col min="22" max="22" width="3.109375" style="12" hidden="1" customWidth="1" outlineLevel="1"/>
    <col min="23" max="23" width="19.109375" style="12" hidden="1" customWidth="1" outlineLevel="1"/>
    <col min="24" max="24" width="18.88671875" style="12" hidden="1" customWidth="1" outlineLevel="1"/>
    <col min="25" max="25" width="4.44140625" style="12" hidden="1" customWidth="1" outlineLevel="1"/>
    <col min="26" max="26" width="18.88671875" style="12" hidden="1" customWidth="1" outlineLevel="1"/>
    <col min="27" max="27" width="9.109375" style="12" collapsed="1"/>
    <col min="28" max="30" width="9.109375" style="12"/>
    <col min="31" max="31" width="8.5546875" style="12" customWidth="1"/>
    <col min="32" max="16384" width="9.109375" style="12"/>
  </cols>
  <sheetData>
    <row r="1" spans="2:35" x14ac:dyDescent="0.3">
      <c r="B1" s="470" t="s">
        <v>162</v>
      </c>
      <c r="C1" s="470"/>
      <c r="D1" s="471"/>
      <c r="E1" s="47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row>
    <row r="2" spans="2:35" x14ac:dyDescent="0.3">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row>
    <row r="3" spans="2:35" x14ac:dyDescent="0.3">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row>
    <row r="4" spans="2:35" x14ac:dyDescent="0.3">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row>
    <row r="5" spans="2:35" x14ac:dyDescent="0.3">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row>
    <row r="6" spans="2:35" x14ac:dyDescent="0.3">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row>
    <row r="7" spans="2:35" x14ac:dyDescent="0.3">
      <c r="B7" s="48"/>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row>
    <row r="8" spans="2:35" x14ac:dyDescent="0.3">
      <c r="B8" s="48"/>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row>
    <row r="9" spans="2:35" ht="18" customHeight="1" x14ac:dyDescent="0.3">
      <c r="B9" s="472">
        <f>'OVERZICHT K&amp;F'!E23</f>
        <v>0</v>
      </c>
      <c r="C9" s="87"/>
      <c r="D9" s="474">
        <f>INSTRUCTIES!C26</f>
        <v>0</v>
      </c>
      <c r="E9" s="475"/>
      <c r="F9" s="475"/>
      <c r="G9" s="475"/>
      <c r="H9" s="475"/>
      <c r="I9" s="475"/>
      <c r="J9" s="475"/>
      <c r="K9" s="475"/>
      <c r="L9" s="475"/>
      <c r="M9" s="475"/>
      <c r="N9" s="80"/>
      <c r="O9" s="80"/>
      <c r="P9" s="80"/>
      <c r="Q9" s="80"/>
      <c r="R9" s="80"/>
      <c r="S9" s="80"/>
      <c r="T9" s="80"/>
      <c r="U9" s="80"/>
      <c r="V9" s="80"/>
      <c r="W9" s="80"/>
      <c r="X9" s="80"/>
      <c r="Y9" s="80"/>
      <c r="Z9" s="80"/>
      <c r="AA9" s="80"/>
      <c r="AB9" s="21"/>
      <c r="AC9" s="21"/>
      <c r="AD9" s="21"/>
      <c r="AE9" s="21"/>
      <c r="AF9" s="21"/>
      <c r="AG9" s="21"/>
      <c r="AH9" s="21"/>
      <c r="AI9" s="21"/>
    </row>
    <row r="10" spans="2:35" ht="20.399999999999999" customHeight="1" x14ac:dyDescent="0.3">
      <c r="B10" s="473"/>
      <c r="C10" s="116"/>
      <c r="D10" s="476"/>
      <c r="E10" s="475"/>
      <c r="F10" s="475"/>
      <c r="G10" s="475"/>
      <c r="H10" s="475"/>
      <c r="I10" s="475"/>
      <c r="J10" s="475"/>
      <c r="K10" s="475"/>
      <c r="L10" s="475"/>
      <c r="M10" s="475"/>
      <c r="N10" s="80"/>
      <c r="O10" s="80"/>
      <c r="P10" s="80"/>
      <c r="Q10" s="80"/>
      <c r="R10" s="80"/>
      <c r="S10" s="80"/>
      <c r="T10" s="80"/>
      <c r="U10" s="80"/>
      <c r="V10" s="80"/>
      <c r="W10" s="80"/>
      <c r="X10" s="80"/>
      <c r="Y10" s="80"/>
      <c r="Z10" s="80"/>
      <c r="AA10" s="80"/>
      <c r="AB10" s="21"/>
      <c r="AC10" s="21"/>
      <c r="AD10" s="21"/>
      <c r="AE10" s="21"/>
      <c r="AF10" s="21"/>
      <c r="AG10" s="21"/>
      <c r="AH10" s="21"/>
      <c r="AI10" s="21"/>
    </row>
    <row r="11" spans="2:35" ht="18" customHeight="1" x14ac:dyDescent="0.3">
      <c r="B11" s="117"/>
      <c r="C11" s="118"/>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row>
    <row r="12" spans="2:35" ht="34.35" customHeight="1" x14ac:dyDescent="0.4">
      <c r="B12" s="119">
        <f>R17</f>
        <v>0</v>
      </c>
      <c r="C12" s="120"/>
      <c r="D12" s="477" t="str">
        <f>kernDataOproepbeheerder!C117</f>
        <v>Opleidingen</v>
      </c>
      <c r="E12" s="478"/>
      <c r="F12" s="478"/>
      <c r="G12" s="478"/>
      <c r="H12" s="478"/>
      <c r="I12" s="478"/>
      <c r="J12" s="478"/>
      <c r="K12" s="478"/>
      <c r="L12" s="478"/>
      <c r="M12" s="478"/>
      <c r="N12" s="478"/>
      <c r="O12" s="478"/>
      <c r="P12" s="76"/>
      <c r="Q12" s="76"/>
      <c r="R12" s="76"/>
      <c r="S12" s="76"/>
      <c r="T12" s="76"/>
      <c r="U12" s="76"/>
      <c r="V12" s="76"/>
      <c r="W12" s="76"/>
      <c r="X12" s="76"/>
      <c r="Y12" s="76"/>
      <c r="Z12" s="76"/>
      <c r="AA12" s="76"/>
      <c r="AB12" s="22"/>
      <c r="AC12" s="22"/>
      <c r="AD12" s="22"/>
      <c r="AE12" s="22"/>
      <c r="AF12" s="22"/>
      <c r="AG12" s="22"/>
      <c r="AH12" s="22"/>
      <c r="AI12" s="22"/>
    </row>
    <row r="13" spans="2:35" ht="56.4" customHeight="1" x14ac:dyDescent="0.3">
      <c r="B13" s="84"/>
      <c r="C13" s="83"/>
      <c r="D13" s="479" t="str">
        <f>kernDataOproepbeheerder!C118</f>
        <v xml:space="preserve">Volgende kostenstructuur is van toepassing: 
- voor interne opleidingen is €14 per deelnemersuur (lesgeverskost) alsook €14 per deelnemersuur (loonkost van de deelnemer) voorzien.
- voor externe opleidingen is een maximum van €125 per lesgeversuur (lesgeverskost) alsook €14 per deelnemersuur (loonkst van de deelnemer) voorzien.
- Vul per opleiding aan of het om een interne (gegeven door een interne lesgever die als personeelslid verbonden is aan de promotor- of partnerorganisatie) dan wel om een externe opleiding (gegeven door een externe lesgever die niet als personeelslid verbonden is aan de promotor- of partnerorganisatie) gaat.
- In de volgende kolommen vult u het totaal aantal lesgeversuren (totaal aantal uren dat de lesgever zal geven) per opleiding, het totaal aantal deelnemersuren (de som van alle per deelnemer gevolgde lesuren) en het totaal aantal deelnemers (met een uitsplitsing naar vrouwen, ouderen en migranten) aan.
- Geef aan of de opleiding on-the-job zal plaatsvinden. Indien dit het geval is, gelieve bij de opmerkingen aan te geven voor hoeveel uren deze opleiding on-the-job plaatsvindt.
- In kolom ‘Uurtarief externe opleider’ ten slotte geeft u, enkel indien het gaat om een opleiding gegeven door een externe opleider, het uurtarief van de externe opleider aan.
</v>
      </c>
      <c r="E13" s="480"/>
      <c r="F13" s="480"/>
      <c r="G13" s="480"/>
      <c r="H13" s="480"/>
      <c r="I13" s="480"/>
      <c r="J13" s="480"/>
      <c r="K13" s="480"/>
      <c r="L13" s="480"/>
      <c r="M13" s="480"/>
      <c r="N13" s="480"/>
      <c r="O13" s="480"/>
      <c r="P13" s="480"/>
      <c r="Q13" s="76"/>
      <c r="R13" s="76"/>
      <c r="S13" s="76"/>
      <c r="T13" s="76"/>
      <c r="U13" s="76"/>
      <c r="V13" s="76"/>
      <c r="W13" s="76"/>
      <c r="X13" s="76"/>
      <c r="Y13" s="76"/>
      <c r="Z13" s="76"/>
      <c r="AA13" s="76"/>
      <c r="AB13" s="22"/>
      <c r="AC13" s="22"/>
      <c r="AD13" s="22"/>
      <c r="AE13" s="22"/>
      <c r="AF13" s="22"/>
      <c r="AG13" s="22"/>
      <c r="AH13" s="22"/>
      <c r="AI13" s="22"/>
    </row>
    <row r="14" spans="2:35" ht="38.4" customHeight="1" x14ac:dyDescent="0.3">
      <c r="B14" s="50"/>
      <c r="C14" s="83"/>
      <c r="D14" s="480"/>
      <c r="E14" s="480"/>
      <c r="F14" s="480"/>
      <c r="G14" s="480"/>
      <c r="H14" s="480"/>
      <c r="I14" s="480"/>
      <c r="J14" s="480"/>
      <c r="K14" s="480"/>
      <c r="L14" s="480"/>
      <c r="M14" s="480"/>
      <c r="N14" s="480"/>
      <c r="O14" s="480"/>
      <c r="P14" s="480"/>
      <c r="Q14" s="76"/>
      <c r="R14" s="76"/>
      <c r="S14" s="76"/>
      <c r="T14" s="76"/>
      <c r="U14" s="76"/>
      <c r="V14" s="76"/>
      <c r="W14" s="76"/>
      <c r="X14" s="76"/>
      <c r="Y14" s="76"/>
      <c r="Z14" s="76"/>
      <c r="AA14" s="76"/>
      <c r="AB14" s="22"/>
      <c r="AC14" s="22"/>
      <c r="AD14" s="22"/>
      <c r="AE14" s="22"/>
      <c r="AF14" s="22"/>
      <c r="AG14" s="22"/>
      <c r="AH14" s="22"/>
      <c r="AI14" s="22"/>
    </row>
    <row r="15" spans="2:35" ht="45.6" customHeight="1" x14ac:dyDescent="0.3">
      <c r="B15" s="50"/>
      <c r="C15" s="83"/>
      <c r="D15" s="480"/>
      <c r="E15" s="480"/>
      <c r="F15" s="480"/>
      <c r="G15" s="480"/>
      <c r="H15" s="480"/>
      <c r="I15" s="480"/>
      <c r="J15" s="480"/>
      <c r="K15" s="480"/>
      <c r="L15" s="480"/>
      <c r="M15" s="480"/>
      <c r="N15" s="480"/>
      <c r="O15" s="480"/>
      <c r="P15" s="480"/>
      <c r="Q15" s="76"/>
      <c r="R15" s="76"/>
      <c r="S15" s="76"/>
      <c r="T15" s="76"/>
      <c r="U15" s="76"/>
      <c r="V15" s="76"/>
      <c r="W15" s="76"/>
      <c r="X15" s="76"/>
      <c r="Y15" s="76"/>
      <c r="Z15" s="76"/>
      <c r="AA15" s="76"/>
      <c r="AB15" s="21"/>
      <c r="AC15" s="21"/>
      <c r="AD15" s="21"/>
      <c r="AE15" s="21"/>
      <c r="AF15" s="21"/>
      <c r="AG15" s="21"/>
      <c r="AH15" s="21"/>
      <c r="AI15" s="21"/>
    </row>
    <row r="16" spans="2:35" x14ac:dyDescent="0.3">
      <c r="B16" s="77"/>
      <c r="C16" s="76"/>
      <c r="D16" s="25"/>
      <c r="E16" s="28"/>
      <c r="F16" s="76"/>
      <c r="G16" s="76"/>
      <c r="H16" s="76"/>
      <c r="I16" s="76"/>
      <c r="J16" s="76"/>
      <c r="K16" s="76"/>
      <c r="L16" s="76"/>
      <c r="M16" s="76"/>
      <c r="N16" s="76"/>
      <c r="O16" s="76"/>
      <c r="P16" s="76"/>
      <c r="Q16" s="76"/>
      <c r="R16" s="76"/>
      <c r="S16" s="76"/>
      <c r="T16" s="76"/>
      <c r="U16" s="76"/>
      <c r="V16" s="76"/>
      <c r="W16" s="76"/>
      <c r="X16" s="76"/>
      <c r="Y16" s="76"/>
      <c r="Z16" s="76"/>
      <c r="AA16" s="76"/>
      <c r="AB16" s="21"/>
      <c r="AC16" s="21"/>
      <c r="AD16" s="21"/>
      <c r="AE16" s="21"/>
      <c r="AF16" s="21"/>
      <c r="AG16" s="21"/>
      <c r="AH16" s="21"/>
      <c r="AI16" s="21"/>
    </row>
    <row r="17" spans="1:35" ht="15" customHeight="1" thickBot="1" x14ac:dyDescent="0.35">
      <c r="B17" s="77"/>
      <c r="C17" s="76"/>
      <c r="D17" s="109"/>
      <c r="E17" s="109"/>
      <c r="F17" s="109"/>
      <c r="G17" s="110"/>
      <c r="H17" s="110"/>
      <c r="I17" s="110"/>
      <c r="J17" s="110"/>
      <c r="K17" s="110"/>
      <c r="L17" s="110"/>
      <c r="M17" s="110"/>
      <c r="N17" s="110"/>
      <c r="O17" s="110"/>
      <c r="P17" s="243">
        <f>SUM(P19:P33)</f>
        <v>0</v>
      </c>
      <c r="Q17" s="72"/>
      <c r="R17" s="244">
        <f>SUM(R19:R33)</f>
        <v>0</v>
      </c>
      <c r="S17" s="109"/>
      <c r="T17" s="109"/>
      <c r="U17" s="109"/>
      <c r="V17" s="109"/>
      <c r="W17" s="109"/>
      <c r="X17" s="109"/>
      <c r="Y17" s="109"/>
      <c r="Z17" s="109"/>
      <c r="AA17" s="25"/>
      <c r="AB17" s="21"/>
      <c r="AC17" s="21"/>
      <c r="AD17" s="21"/>
      <c r="AE17" s="21"/>
      <c r="AF17" s="21"/>
      <c r="AG17" s="21"/>
      <c r="AH17" s="21"/>
      <c r="AI17" s="21"/>
    </row>
    <row r="18" spans="1:35" s="17" customFormat="1" ht="71.400000000000006" customHeight="1" x14ac:dyDescent="0.3">
      <c r="A18" s="82"/>
      <c r="B18" s="77"/>
      <c r="C18" s="76"/>
      <c r="D18" s="326" t="s">
        <v>169</v>
      </c>
      <c r="E18" s="327" t="s">
        <v>243</v>
      </c>
      <c r="F18" s="328" t="s">
        <v>244</v>
      </c>
      <c r="G18" s="328" t="s">
        <v>245</v>
      </c>
      <c r="H18" s="328" t="s">
        <v>246</v>
      </c>
      <c r="I18" s="328" t="s">
        <v>247</v>
      </c>
      <c r="J18" s="328" t="s">
        <v>248</v>
      </c>
      <c r="K18" s="328" t="s">
        <v>249</v>
      </c>
      <c r="L18" s="328" t="s">
        <v>250</v>
      </c>
      <c r="M18" s="328" t="s">
        <v>251</v>
      </c>
      <c r="N18" s="328" t="s">
        <v>252</v>
      </c>
      <c r="O18" s="328" t="s">
        <v>253</v>
      </c>
      <c r="P18" s="112" t="s">
        <v>254</v>
      </c>
      <c r="Q18" s="113" t="s">
        <v>255</v>
      </c>
      <c r="R18" s="113" t="s">
        <v>176</v>
      </c>
      <c r="S18" s="328" t="s">
        <v>256</v>
      </c>
      <c r="T18" s="114" t="s">
        <v>257</v>
      </c>
      <c r="U18" s="12" t="s">
        <v>258</v>
      </c>
      <c r="V18" s="115" t="s">
        <v>259</v>
      </c>
      <c r="W18" s="12" t="s">
        <v>260</v>
      </c>
      <c r="X18" s="12" t="s">
        <v>261</v>
      </c>
      <c r="Y18" s="12" t="s">
        <v>262</v>
      </c>
      <c r="Z18" s="12" t="s">
        <v>263</v>
      </c>
      <c r="AA18" s="78"/>
      <c r="AB18" s="21"/>
      <c r="AC18" s="21"/>
      <c r="AD18" s="21"/>
      <c r="AE18" s="21"/>
      <c r="AF18" s="21"/>
      <c r="AG18" s="21"/>
      <c r="AH18" s="21"/>
      <c r="AI18" s="21"/>
    </row>
    <row r="19" spans="1:35" x14ac:dyDescent="0.3">
      <c r="B19" s="77"/>
      <c r="C19" s="76"/>
      <c r="D19" s="329">
        <v>1</v>
      </c>
      <c r="E19" s="330"/>
      <c r="F19" s="331"/>
      <c r="G19" s="331"/>
      <c r="H19" s="331"/>
      <c r="I19" s="331"/>
      <c r="J19" s="332"/>
      <c r="K19" s="331"/>
      <c r="L19" s="331"/>
      <c r="M19" s="331"/>
      <c r="N19" s="331"/>
      <c r="O19" s="333"/>
      <c r="P19" s="334">
        <f>IF(F19="intern",H19*14+H19*14,IF(F19="E-learning",H19*14+I19*J19,G19*O19+H19*14))</f>
        <v>0</v>
      </c>
      <c r="Q19" s="335">
        <f>IF(N19="ja",H19*14,0)</f>
        <v>0</v>
      </c>
      <c r="R19" s="334">
        <f>P19-Q19</f>
        <v>0</v>
      </c>
      <c r="S19" s="336"/>
      <c r="T19" s="12">
        <f>IF(F19="extern",1,0)</f>
        <v>0</v>
      </c>
      <c r="U19" s="245">
        <f>IF(F19="intern",0,G19*O19)</f>
        <v>0</v>
      </c>
      <c r="V19" s="12">
        <f>IF(F19="intern",1,0)</f>
        <v>0</v>
      </c>
      <c r="W19" s="12">
        <f>V19*H19*14</f>
        <v>0</v>
      </c>
      <c r="X19" s="245">
        <f>H19*14-Q19</f>
        <v>0</v>
      </c>
      <c r="Y19" s="12">
        <f>IF(F19="E-learning",1,0)</f>
        <v>0</v>
      </c>
      <c r="Z19" s="245">
        <f>I19*J19</f>
        <v>0</v>
      </c>
      <c r="AA19" s="25"/>
      <c r="AB19" s="21"/>
      <c r="AC19" s="21"/>
      <c r="AD19" s="21"/>
      <c r="AE19" s="21"/>
      <c r="AF19" s="21"/>
      <c r="AG19" s="21"/>
      <c r="AH19" s="21"/>
      <c r="AI19" s="21"/>
    </row>
    <row r="20" spans="1:35" x14ac:dyDescent="0.3">
      <c r="B20" s="77"/>
      <c r="C20" s="76"/>
      <c r="D20" s="329">
        <v>2</v>
      </c>
      <c r="E20" s="330"/>
      <c r="F20" s="331"/>
      <c r="G20" s="331"/>
      <c r="H20" s="331"/>
      <c r="I20" s="331"/>
      <c r="J20" s="332"/>
      <c r="K20" s="331"/>
      <c r="L20" s="331"/>
      <c r="M20" s="331"/>
      <c r="N20" s="331"/>
      <c r="O20" s="333"/>
      <c r="P20" s="334">
        <f t="shared" ref="P20:P33" si="0">IF(F20="intern",H20*14+H20*14,IF(F20="E-learning",H20*14+I20*J20,G20*O20+H20*14))</f>
        <v>0</v>
      </c>
      <c r="Q20" s="335">
        <f t="shared" ref="Q20:Q33" si="1">IF(N20="ja",H20*14,0)</f>
        <v>0</v>
      </c>
      <c r="R20" s="334">
        <f t="shared" ref="R20:R33" si="2">P20-Q20</f>
        <v>0</v>
      </c>
      <c r="S20" s="336"/>
      <c r="T20" s="12">
        <f t="shared" ref="T20:T33" si="3">IF(F20="extern",1,0)</f>
        <v>0</v>
      </c>
      <c r="U20" s="245">
        <f>IF(F20="intern",0,G20*O20)</f>
        <v>0</v>
      </c>
      <c r="V20" s="12">
        <f t="shared" ref="V20:V33" si="4">IF(F20="intern",1,0)</f>
        <v>0</v>
      </c>
      <c r="W20" s="12">
        <f t="shared" ref="W20:W33" si="5">V20*H20*14</f>
        <v>0</v>
      </c>
      <c r="X20" s="245">
        <f t="shared" ref="X20:X33" si="6">H20*14-Q20</f>
        <v>0</v>
      </c>
      <c r="Y20" s="12">
        <f t="shared" ref="Y20:Y33" si="7">IF(F20="E-learning",1,0)</f>
        <v>0</v>
      </c>
      <c r="Z20" s="245">
        <f t="shared" ref="Z20:Z33" si="8">I20*J20</f>
        <v>0</v>
      </c>
      <c r="AA20" s="25"/>
      <c r="AB20" s="21"/>
      <c r="AC20" s="21"/>
      <c r="AD20" s="21"/>
      <c r="AE20" s="21"/>
      <c r="AF20" s="21"/>
      <c r="AG20" s="21"/>
      <c r="AH20" s="21"/>
      <c r="AI20" s="21"/>
    </row>
    <row r="21" spans="1:35" x14ac:dyDescent="0.3">
      <c r="B21" s="77"/>
      <c r="C21" s="76"/>
      <c r="D21" s="329">
        <v>3</v>
      </c>
      <c r="E21" s="330"/>
      <c r="F21" s="331"/>
      <c r="G21" s="331"/>
      <c r="H21" s="331"/>
      <c r="I21" s="331"/>
      <c r="J21" s="332"/>
      <c r="K21" s="331"/>
      <c r="L21" s="331"/>
      <c r="M21" s="331"/>
      <c r="N21" s="331"/>
      <c r="O21" s="333"/>
      <c r="P21" s="334">
        <f t="shared" si="0"/>
        <v>0</v>
      </c>
      <c r="Q21" s="335">
        <f t="shared" si="1"/>
        <v>0</v>
      </c>
      <c r="R21" s="334">
        <f t="shared" si="2"/>
        <v>0</v>
      </c>
      <c r="S21" s="336"/>
      <c r="T21" s="12">
        <f t="shared" si="3"/>
        <v>0</v>
      </c>
      <c r="U21" s="245">
        <f t="shared" ref="U21:U33" si="9">IF(F21="intern",0,G21*O21)</f>
        <v>0</v>
      </c>
      <c r="V21" s="12">
        <f t="shared" si="4"/>
        <v>0</v>
      </c>
      <c r="W21" s="12">
        <f t="shared" si="5"/>
        <v>0</v>
      </c>
      <c r="X21" s="245">
        <f t="shared" si="6"/>
        <v>0</v>
      </c>
      <c r="Y21" s="12">
        <f t="shared" si="7"/>
        <v>0</v>
      </c>
      <c r="Z21" s="245">
        <f t="shared" si="8"/>
        <v>0</v>
      </c>
      <c r="AA21" s="25"/>
      <c r="AB21" s="21"/>
      <c r="AC21" s="21"/>
      <c r="AD21" s="21"/>
      <c r="AE21" s="21"/>
      <c r="AF21" s="21"/>
      <c r="AG21" s="21"/>
      <c r="AH21" s="21"/>
      <c r="AI21" s="21"/>
    </row>
    <row r="22" spans="1:35" x14ac:dyDescent="0.3">
      <c r="B22" s="77"/>
      <c r="C22" s="76"/>
      <c r="D22" s="329">
        <v>4</v>
      </c>
      <c r="E22" s="330"/>
      <c r="F22" s="331"/>
      <c r="G22" s="331"/>
      <c r="H22" s="331"/>
      <c r="I22" s="331"/>
      <c r="J22" s="332"/>
      <c r="K22" s="331"/>
      <c r="L22" s="331"/>
      <c r="M22" s="331"/>
      <c r="N22" s="331"/>
      <c r="O22" s="333"/>
      <c r="P22" s="334">
        <f t="shared" si="0"/>
        <v>0</v>
      </c>
      <c r="Q22" s="335">
        <f t="shared" si="1"/>
        <v>0</v>
      </c>
      <c r="R22" s="334">
        <f t="shared" si="2"/>
        <v>0</v>
      </c>
      <c r="S22" s="336"/>
      <c r="T22" s="12">
        <f t="shared" si="3"/>
        <v>0</v>
      </c>
      <c r="U22" s="245">
        <f t="shared" si="9"/>
        <v>0</v>
      </c>
      <c r="V22" s="12">
        <f t="shared" si="4"/>
        <v>0</v>
      </c>
      <c r="W22" s="12">
        <f t="shared" si="5"/>
        <v>0</v>
      </c>
      <c r="X22" s="245">
        <f t="shared" si="6"/>
        <v>0</v>
      </c>
      <c r="Y22" s="12">
        <f t="shared" si="7"/>
        <v>0</v>
      </c>
      <c r="Z22" s="245">
        <f t="shared" si="8"/>
        <v>0</v>
      </c>
      <c r="AA22" s="25"/>
      <c r="AB22" s="21"/>
      <c r="AC22" s="21"/>
      <c r="AD22" s="21"/>
      <c r="AE22" s="21"/>
      <c r="AF22" s="21"/>
      <c r="AG22" s="21"/>
      <c r="AH22" s="21"/>
      <c r="AI22" s="21"/>
    </row>
    <row r="23" spans="1:35" x14ac:dyDescent="0.3">
      <c r="B23" s="77"/>
      <c r="C23" s="76"/>
      <c r="D23" s="329">
        <v>5</v>
      </c>
      <c r="E23" s="330"/>
      <c r="F23" s="331"/>
      <c r="G23" s="331"/>
      <c r="H23" s="331"/>
      <c r="I23" s="331"/>
      <c r="J23" s="332"/>
      <c r="K23" s="331"/>
      <c r="L23" s="331"/>
      <c r="M23" s="331"/>
      <c r="N23" s="331"/>
      <c r="O23" s="333"/>
      <c r="P23" s="334">
        <f t="shared" si="0"/>
        <v>0</v>
      </c>
      <c r="Q23" s="335">
        <f t="shared" si="1"/>
        <v>0</v>
      </c>
      <c r="R23" s="334">
        <f t="shared" si="2"/>
        <v>0</v>
      </c>
      <c r="S23" s="336"/>
      <c r="T23" s="12">
        <f t="shared" si="3"/>
        <v>0</v>
      </c>
      <c r="U23" s="245">
        <f t="shared" si="9"/>
        <v>0</v>
      </c>
      <c r="V23" s="12">
        <f t="shared" si="4"/>
        <v>0</v>
      </c>
      <c r="W23" s="12">
        <f t="shared" si="5"/>
        <v>0</v>
      </c>
      <c r="X23" s="245">
        <f t="shared" si="6"/>
        <v>0</v>
      </c>
      <c r="Y23" s="12">
        <f t="shared" si="7"/>
        <v>0</v>
      </c>
      <c r="Z23" s="245">
        <f t="shared" si="8"/>
        <v>0</v>
      </c>
      <c r="AA23" s="25"/>
      <c r="AB23" s="21"/>
      <c r="AC23" s="21"/>
      <c r="AD23" s="21"/>
      <c r="AE23" s="21"/>
      <c r="AF23" s="21"/>
      <c r="AG23" s="21"/>
      <c r="AH23" s="21"/>
      <c r="AI23" s="21"/>
    </row>
    <row r="24" spans="1:35" x14ac:dyDescent="0.3">
      <c r="B24" s="77"/>
      <c r="C24" s="76"/>
      <c r="D24" s="329">
        <v>6</v>
      </c>
      <c r="E24" s="330"/>
      <c r="F24" s="331"/>
      <c r="G24" s="331"/>
      <c r="H24" s="331"/>
      <c r="I24" s="331"/>
      <c r="J24" s="332"/>
      <c r="K24" s="331"/>
      <c r="L24" s="331"/>
      <c r="M24" s="331"/>
      <c r="N24" s="331"/>
      <c r="O24" s="333"/>
      <c r="P24" s="334">
        <f t="shared" si="0"/>
        <v>0</v>
      </c>
      <c r="Q24" s="335">
        <f t="shared" si="1"/>
        <v>0</v>
      </c>
      <c r="R24" s="334">
        <f t="shared" si="2"/>
        <v>0</v>
      </c>
      <c r="S24" s="336"/>
      <c r="T24" s="12">
        <f t="shared" si="3"/>
        <v>0</v>
      </c>
      <c r="U24" s="245">
        <f t="shared" si="9"/>
        <v>0</v>
      </c>
      <c r="V24" s="12">
        <f t="shared" si="4"/>
        <v>0</v>
      </c>
      <c r="W24" s="12">
        <f t="shared" si="5"/>
        <v>0</v>
      </c>
      <c r="X24" s="245">
        <f t="shared" si="6"/>
        <v>0</v>
      </c>
      <c r="Y24" s="12">
        <f t="shared" si="7"/>
        <v>0</v>
      </c>
      <c r="Z24" s="245">
        <f t="shared" si="8"/>
        <v>0</v>
      </c>
      <c r="AA24" s="25"/>
      <c r="AB24" s="21"/>
      <c r="AC24" s="21"/>
      <c r="AD24" s="21"/>
      <c r="AE24" s="21"/>
      <c r="AF24" s="21"/>
      <c r="AG24" s="21"/>
      <c r="AH24" s="21"/>
      <c r="AI24" s="21"/>
    </row>
    <row r="25" spans="1:35" x14ac:dyDescent="0.3">
      <c r="B25" s="77"/>
      <c r="C25" s="76"/>
      <c r="D25" s="329">
        <v>7</v>
      </c>
      <c r="E25" s="330"/>
      <c r="F25" s="331"/>
      <c r="G25" s="331"/>
      <c r="H25" s="331"/>
      <c r="I25" s="331"/>
      <c r="J25" s="332"/>
      <c r="K25" s="331"/>
      <c r="L25" s="331"/>
      <c r="M25" s="331"/>
      <c r="N25" s="331"/>
      <c r="O25" s="333"/>
      <c r="P25" s="334">
        <f t="shared" si="0"/>
        <v>0</v>
      </c>
      <c r="Q25" s="335">
        <f t="shared" si="1"/>
        <v>0</v>
      </c>
      <c r="R25" s="334">
        <f t="shared" si="2"/>
        <v>0</v>
      </c>
      <c r="S25" s="336"/>
      <c r="T25" s="12">
        <f t="shared" si="3"/>
        <v>0</v>
      </c>
      <c r="U25" s="245">
        <f t="shared" si="9"/>
        <v>0</v>
      </c>
      <c r="V25" s="12">
        <f t="shared" si="4"/>
        <v>0</v>
      </c>
      <c r="W25" s="12">
        <f t="shared" si="5"/>
        <v>0</v>
      </c>
      <c r="X25" s="245">
        <f t="shared" si="6"/>
        <v>0</v>
      </c>
      <c r="Y25" s="12">
        <f t="shared" si="7"/>
        <v>0</v>
      </c>
      <c r="Z25" s="245">
        <f t="shared" si="8"/>
        <v>0</v>
      </c>
      <c r="AA25" s="25"/>
      <c r="AB25" s="21"/>
      <c r="AC25" s="21"/>
      <c r="AD25" s="21"/>
      <c r="AE25" s="21"/>
      <c r="AF25" s="21"/>
      <c r="AG25" s="21"/>
      <c r="AH25" s="21"/>
      <c r="AI25" s="21"/>
    </row>
    <row r="26" spans="1:35" x14ac:dyDescent="0.3">
      <c r="B26" s="77"/>
      <c r="C26" s="76"/>
      <c r="D26" s="329">
        <v>8</v>
      </c>
      <c r="E26" s="330"/>
      <c r="F26" s="331"/>
      <c r="G26" s="331"/>
      <c r="H26" s="331"/>
      <c r="I26" s="331"/>
      <c r="J26" s="332"/>
      <c r="K26" s="331"/>
      <c r="L26" s="331"/>
      <c r="M26" s="331"/>
      <c r="N26" s="331"/>
      <c r="O26" s="333"/>
      <c r="P26" s="334">
        <f t="shared" si="0"/>
        <v>0</v>
      </c>
      <c r="Q26" s="335">
        <f t="shared" si="1"/>
        <v>0</v>
      </c>
      <c r="R26" s="334">
        <f t="shared" si="2"/>
        <v>0</v>
      </c>
      <c r="S26" s="336"/>
      <c r="T26" s="12">
        <f t="shared" si="3"/>
        <v>0</v>
      </c>
      <c r="U26" s="245">
        <f t="shared" si="9"/>
        <v>0</v>
      </c>
      <c r="V26" s="12">
        <f t="shared" si="4"/>
        <v>0</v>
      </c>
      <c r="W26" s="12">
        <f t="shared" si="5"/>
        <v>0</v>
      </c>
      <c r="X26" s="245">
        <f t="shared" si="6"/>
        <v>0</v>
      </c>
      <c r="Y26" s="12">
        <f t="shared" si="7"/>
        <v>0</v>
      </c>
      <c r="Z26" s="245">
        <f t="shared" si="8"/>
        <v>0</v>
      </c>
      <c r="AA26" s="25"/>
      <c r="AB26" s="21"/>
      <c r="AC26" s="21"/>
      <c r="AD26" s="21"/>
      <c r="AE26" s="21"/>
      <c r="AF26" s="21"/>
      <c r="AG26" s="21"/>
      <c r="AH26" s="21"/>
      <c r="AI26" s="21"/>
    </row>
    <row r="27" spans="1:35" x14ac:dyDescent="0.3">
      <c r="B27" s="77"/>
      <c r="C27" s="76"/>
      <c r="D27" s="329">
        <v>9</v>
      </c>
      <c r="E27" s="330"/>
      <c r="F27" s="331"/>
      <c r="G27" s="331"/>
      <c r="H27" s="331"/>
      <c r="I27" s="331"/>
      <c r="J27" s="332"/>
      <c r="K27" s="331"/>
      <c r="L27" s="331"/>
      <c r="M27" s="331"/>
      <c r="N27" s="331"/>
      <c r="O27" s="333"/>
      <c r="P27" s="334">
        <f t="shared" si="0"/>
        <v>0</v>
      </c>
      <c r="Q27" s="335">
        <f t="shared" si="1"/>
        <v>0</v>
      </c>
      <c r="R27" s="334">
        <f t="shared" si="2"/>
        <v>0</v>
      </c>
      <c r="S27" s="336"/>
      <c r="T27" s="12">
        <f t="shared" si="3"/>
        <v>0</v>
      </c>
      <c r="U27" s="245">
        <f t="shared" si="9"/>
        <v>0</v>
      </c>
      <c r="V27" s="12">
        <f t="shared" si="4"/>
        <v>0</v>
      </c>
      <c r="W27" s="12">
        <f t="shared" si="5"/>
        <v>0</v>
      </c>
      <c r="X27" s="245">
        <f t="shared" si="6"/>
        <v>0</v>
      </c>
      <c r="Y27" s="12">
        <f t="shared" si="7"/>
        <v>0</v>
      </c>
      <c r="Z27" s="245">
        <f t="shared" si="8"/>
        <v>0</v>
      </c>
      <c r="AA27" s="25"/>
      <c r="AB27" s="21"/>
      <c r="AC27" s="21"/>
      <c r="AD27" s="21"/>
      <c r="AE27" s="21"/>
      <c r="AF27" s="21"/>
      <c r="AG27" s="21"/>
      <c r="AH27" s="21"/>
      <c r="AI27" s="21"/>
    </row>
    <row r="28" spans="1:35" x14ac:dyDescent="0.3">
      <c r="B28" s="77"/>
      <c r="C28" s="76"/>
      <c r="D28" s="329">
        <v>10</v>
      </c>
      <c r="E28" s="330"/>
      <c r="F28" s="331"/>
      <c r="G28" s="331"/>
      <c r="H28" s="331"/>
      <c r="I28" s="331"/>
      <c r="J28" s="332"/>
      <c r="K28" s="331"/>
      <c r="L28" s="331"/>
      <c r="M28" s="331"/>
      <c r="N28" s="331"/>
      <c r="O28" s="333"/>
      <c r="P28" s="334">
        <f t="shared" si="0"/>
        <v>0</v>
      </c>
      <c r="Q28" s="335">
        <f t="shared" si="1"/>
        <v>0</v>
      </c>
      <c r="R28" s="334">
        <f t="shared" si="2"/>
        <v>0</v>
      </c>
      <c r="S28" s="336"/>
      <c r="T28" s="12">
        <f t="shared" si="3"/>
        <v>0</v>
      </c>
      <c r="U28" s="245">
        <f t="shared" si="9"/>
        <v>0</v>
      </c>
      <c r="V28" s="12">
        <f t="shared" si="4"/>
        <v>0</v>
      </c>
      <c r="W28" s="12">
        <f t="shared" si="5"/>
        <v>0</v>
      </c>
      <c r="X28" s="245">
        <f t="shared" si="6"/>
        <v>0</v>
      </c>
      <c r="Y28" s="12">
        <f t="shared" si="7"/>
        <v>0</v>
      </c>
      <c r="Z28" s="245">
        <f t="shared" si="8"/>
        <v>0</v>
      </c>
      <c r="AA28" s="25"/>
      <c r="AB28" s="21"/>
      <c r="AC28" s="21"/>
      <c r="AD28" s="21"/>
      <c r="AE28" s="21"/>
      <c r="AF28" s="21"/>
      <c r="AG28" s="21"/>
      <c r="AH28" s="21"/>
      <c r="AI28" s="21"/>
    </row>
    <row r="29" spans="1:35" x14ac:dyDescent="0.3">
      <c r="B29" s="77"/>
      <c r="C29" s="76"/>
      <c r="D29" s="329">
        <v>11</v>
      </c>
      <c r="E29" s="330"/>
      <c r="F29" s="331"/>
      <c r="G29" s="331"/>
      <c r="H29" s="331"/>
      <c r="I29" s="331"/>
      <c r="J29" s="332"/>
      <c r="K29" s="331"/>
      <c r="L29" s="331"/>
      <c r="M29" s="331"/>
      <c r="N29" s="331"/>
      <c r="O29" s="333"/>
      <c r="P29" s="334">
        <f t="shared" si="0"/>
        <v>0</v>
      </c>
      <c r="Q29" s="335">
        <f t="shared" si="1"/>
        <v>0</v>
      </c>
      <c r="R29" s="334">
        <f t="shared" si="2"/>
        <v>0</v>
      </c>
      <c r="S29" s="336"/>
      <c r="T29" s="12">
        <f t="shared" si="3"/>
        <v>0</v>
      </c>
      <c r="U29" s="245">
        <f t="shared" si="9"/>
        <v>0</v>
      </c>
      <c r="V29" s="12">
        <f t="shared" si="4"/>
        <v>0</v>
      </c>
      <c r="W29" s="12">
        <f t="shared" si="5"/>
        <v>0</v>
      </c>
      <c r="X29" s="245">
        <f t="shared" si="6"/>
        <v>0</v>
      </c>
      <c r="Y29" s="12">
        <f t="shared" si="7"/>
        <v>0</v>
      </c>
      <c r="Z29" s="245">
        <f t="shared" si="8"/>
        <v>0</v>
      </c>
      <c r="AA29" s="25"/>
      <c r="AB29" s="21"/>
      <c r="AC29" s="21"/>
      <c r="AD29" s="21"/>
      <c r="AE29" s="21"/>
      <c r="AF29" s="21"/>
      <c r="AG29" s="21"/>
      <c r="AH29" s="21"/>
      <c r="AI29" s="21"/>
    </row>
    <row r="30" spans="1:35" x14ac:dyDescent="0.3">
      <c r="B30" s="77"/>
      <c r="C30" s="76"/>
      <c r="D30" s="329">
        <v>12</v>
      </c>
      <c r="E30" s="330"/>
      <c r="F30" s="331"/>
      <c r="G30" s="331"/>
      <c r="H30" s="331"/>
      <c r="I30" s="331"/>
      <c r="J30" s="332"/>
      <c r="K30" s="331"/>
      <c r="L30" s="331"/>
      <c r="M30" s="331"/>
      <c r="N30" s="331"/>
      <c r="O30" s="333"/>
      <c r="P30" s="334">
        <f t="shared" si="0"/>
        <v>0</v>
      </c>
      <c r="Q30" s="335">
        <f t="shared" si="1"/>
        <v>0</v>
      </c>
      <c r="R30" s="334">
        <f t="shared" si="2"/>
        <v>0</v>
      </c>
      <c r="S30" s="336"/>
      <c r="T30" s="12">
        <f t="shared" si="3"/>
        <v>0</v>
      </c>
      <c r="U30" s="245">
        <f t="shared" si="9"/>
        <v>0</v>
      </c>
      <c r="V30" s="12">
        <f t="shared" si="4"/>
        <v>0</v>
      </c>
      <c r="W30" s="12">
        <f t="shared" si="5"/>
        <v>0</v>
      </c>
      <c r="X30" s="245">
        <f t="shared" si="6"/>
        <v>0</v>
      </c>
      <c r="Y30" s="12">
        <f t="shared" si="7"/>
        <v>0</v>
      </c>
      <c r="Z30" s="245">
        <f t="shared" si="8"/>
        <v>0</v>
      </c>
      <c r="AA30" s="25"/>
      <c r="AB30" s="21"/>
      <c r="AC30" s="21"/>
      <c r="AD30" s="21"/>
      <c r="AE30" s="21"/>
      <c r="AF30" s="21"/>
      <c r="AG30" s="21"/>
      <c r="AH30" s="21"/>
      <c r="AI30" s="21"/>
    </row>
    <row r="31" spans="1:35" x14ac:dyDescent="0.3">
      <c r="B31" s="77"/>
      <c r="C31" s="76"/>
      <c r="D31" s="329">
        <v>13</v>
      </c>
      <c r="E31" s="330"/>
      <c r="F31" s="331"/>
      <c r="G31" s="331"/>
      <c r="H31" s="331"/>
      <c r="I31" s="331"/>
      <c r="J31" s="332"/>
      <c r="K31" s="331"/>
      <c r="L31" s="331"/>
      <c r="M31" s="331"/>
      <c r="N31" s="331"/>
      <c r="O31" s="333"/>
      <c r="P31" s="334">
        <f t="shared" si="0"/>
        <v>0</v>
      </c>
      <c r="Q31" s="335">
        <f t="shared" si="1"/>
        <v>0</v>
      </c>
      <c r="R31" s="334">
        <f t="shared" si="2"/>
        <v>0</v>
      </c>
      <c r="S31" s="336"/>
      <c r="T31" s="12">
        <f t="shared" si="3"/>
        <v>0</v>
      </c>
      <c r="U31" s="245">
        <f t="shared" si="9"/>
        <v>0</v>
      </c>
      <c r="V31" s="12">
        <f t="shared" si="4"/>
        <v>0</v>
      </c>
      <c r="W31" s="12">
        <f t="shared" si="5"/>
        <v>0</v>
      </c>
      <c r="X31" s="245">
        <f t="shared" si="6"/>
        <v>0</v>
      </c>
      <c r="Y31" s="12">
        <f t="shared" si="7"/>
        <v>0</v>
      </c>
      <c r="Z31" s="245">
        <f t="shared" si="8"/>
        <v>0</v>
      </c>
      <c r="AA31" s="25"/>
      <c r="AB31" s="21"/>
      <c r="AC31" s="21"/>
      <c r="AD31" s="21"/>
      <c r="AE31" s="21"/>
      <c r="AF31" s="21"/>
      <c r="AG31" s="21"/>
      <c r="AH31" s="21"/>
      <c r="AI31" s="21"/>
    </row>
    <row r="32" spans="1:35" x14ac:dyDescent="0.3">
      <c r="B32" s="77"/>
      <c r="C32" s="76"/>
      <c r="D32" s="329">
        <v>14</v>
      </c>
      <c r="E32" s="330"/>
      <c r="F32" s="331"/>
      <c r="G32" s="331"/>
      <c r="H32" s="331"/>
      <c r="I32" s="331"/>
      <c r="J32" s="332"/>
      <c r="K32" s="331"/>
      <c r="L32" s="331"/>
      <c r="M32" s="331"/>
      <c r="N32" s="331"/>
      <c r="O32" s="333"/>
      <c r="P32" s="334">
        <f t="shared" si="0"/>
        <v>0</v>
      </c>
      <c r="Q32" s="335">
        <f t="shared" si="1"/>
        <v>0</v>
      </c>
      <c r="R32" s="334">
        <f t="shared" si="2"/>
        <v>0</v>
      </c>
      <c r="S32" s="336"/>
      <c r="T32" s="12">
        <f t="shared" si="3"/>
        <v>0</v>
      </c>
      <c r="U32" s="245">
        <f t="shared" si="9"/>
        <v>0</v>
      </c>
      <c r="V32" s="12">
        <f t="shared" si="4"/>
        <v>0</v>
      </c>
      <c r="W32" s="12">
        <f t="shared" si="5"/>
        <v>0</v>
      </c>
      <c r="X32" s="245">
        <f t="shared" si="6"/>
        <v>0</v>
      </c>
      <c r="Y32" s="12">
        <f t="shared" si="7"/>
        <v>0</v>
      </c>
      <c r="Z32" s="245">
        <f t="shared" si="8"/>
        <v>0</v>
      </c>
      <c r="AA32" s="25"/>
      <c r="AB32" s="21"/>
      <c r="AC32" s="21"/>
      <c r="AD32" s="21"/>
      <c r="AE32" s="21"/>
      <c r="AF32" s="21"/>
      <c r="AG32" s="21"/>
      <c r="AH32" s="21"/>
      <c r="AI32" s="21"/>
    </row>
    <row r="33" spans="2:35" x14ac:dyDescent="0.3">
      <c r="B33" s="77"/>
      <c r="C33" s="76"/>
      <c r="D33" s="329">
        <v>15</v>
      </c>
      <c r="E33" s="330"/>
      <c r="F33" s="331"/>
      <c r="G33" s="331"/>
      <c r="H33" s="331"/>
      <c r="I33" s="331"/>
      <c r="J33" s="332"/>
      <c r="K33" s="331"/>
      <c r="L33" s="331"/>
      <c r="M33" s="331"/>
      <c r="N33" s="331"/>
      <c r="O33" s="333"/>
      <c r="P33" s="334">
        <f t="shared" si="0"/>
        <v>0</v>
      </c>
      <c r="Q33" s="335">
        <f t="shared" si="1"/>
        <v>0</v>
      </c>
      <c r="R33" s="334">
        <f t="shared" si="2"/>
        <v>0</v>
      </c>
      <c r="S33" s="336"/>
      <c r="T33" s="12">
        <f t="shared" si="3"/>
        <v>0</v>
      </c>
      <c r="U33" s="245">
        <f t="shared" si="9"/>
        <v>0</v>
      </c>
      <c r="V33" s="12">
        <f t="shared" si="4"/>
        <v>0</v>
      </c>
      <c r="W33" s="12">
        <f t="shared" si="5"/>
        <v>0</v>
      </c>
      <c r="X33" s="245">
        <f t="shared" si="6"/>
        <v>0</v>
      </c>
      <c r="Y33" s="12">
        <f t="shared" si="7"/>
        <v>0</v>
      </c>
      <c r="Z33" s="245">
        <f t="shared" si="8"/>
        <v>0</v>
      </c>
      <c r="AA33" s="25"/>
      <c r="AB33" s="21"/>
      <c r="AC33" s="21"/>
      <c r="AD33" s="21"/>
      <c r="AE33" s="21"/>
      <c r="AF33" s="21"/>
      <c r="AG33" s="21"/>
      <c r="AH33" s="21"/>
      <c r="AI33" s="21"/>
    </row>
    <row r="34" spans="2:35" x14ac:dyDescent="0.3">
      <c r="B34" s="77"/>
      <c r="C34" s="76"/>
      <c r="D34" s="109"/>
      <c r="E34" s="109"/>
      <c r="F34" s="109"/>
      <c r="G34" s="109"/>
      <c r="H34" s="109"/>
      <c r="I34" s="109"/>
      <c r="J34" s="109"/>
      <c r="K34" s="109"/>
      <c r="L34" s="109"/>
      <c r="M34" s="109"/>
      <c r="N34" s="109"/>
      <c r="O34" s="109"/>
      <c r="P34" s="121"/>
      <c r="Q34" s="121"/>
      <c r="R34" s="121"/>
      <c r="S34" s="109"/>
      <c r="T34" s="122"/>
      <c r="U34" s="246">
        <f>SUM(U19:U33)</f>
        <v>0</v>
      </c>
      <c r="W34" s="26">
        <f>SUM(W19:W33)</f>
        <v>0</v>
      </c>
      <c r="X34" s="246">
        <f>SUM(X19:X33)</f>
        <v>0</v>
      </c>
      <c r="Y34" s="123"/>
      <c r="Z34" s="246">
        <f>SUM(Z19:Z33)</f>
        <v>0</v>
      </c>
      <c r="AA34" s="25"/>
      <c r="AB34" s="21"/>
      <c r="AC34" s="21"/>
      <c r="AD34" s="21"/>
      <c r="AE34" s="21"/>
      <c r="AF34" s="21"/>
      <c r="AG34" s="21"/>
      <c r="AH34" s="21"/>
      <c r="AI34" s="21"/>
    </row>
    <row r="35" spans="2:35" x14ac:dyDescent="0.3">
      <c r="B35" s="77"/>
      <c r="C35" s="76"/>
      <c r="D35" s="97"/>
      <c r="E35" s="94"/>
      <c r="F35" s="124"/>
      <c r="G35" s="125"/>
      <c r="H35" s="125"/>
      <c r="I35" s="124"/>
      <c r="J35" s="124"/>
      <c r="K35" s="124"/>
      <c r="L35" s="125"/>
      <c r="M35" s="124"/>
      <c r="N35" s="101"/>
      <c r="O35" s="101"/>
      <c r="P35" s="101"/>
      <c r="Q35" s="102"/>
      <c r="R35" s="126"/>
      <c r="S35" s="25"/>
      <c r="T35" s="25"/>
      <c r="U35" s="25"/>
      <c r="V35" s="103"/>
      <c r="W35" s="103"/>
      <c r="X35" s="25"/>
      <c r="Y35" s="25"/>
      <c r="Z35" s="25"/>
      <c r="AA35" s="25"/>
      <c r="AB35" s="21"/>
      <c r="AC35" s="21"/>
      <c r="AD35" s="21"/>
      <c r="AE35" s="21"/>
      <c r="AF35" s="21"/>
      <c r="AG35" s="21"/>
      <c r="AH35" s="21"/>
      <c r="AI35" s="21"/>
    </row>
    <row r="36" spans="2:35" x14ac:dyDescent="0.3">
      <c r="B36" s="104"/>
      <c r="C36" s="21"/>
      <c r="D36" s="105"/>
      <c r="E36" s="127"/>
      <c r="F36" s="128"/>
      <c r="G36" s="129"/>
      <c r="H36" s="129"/>
      <c r="I36" s="128"/>
      <c r="J36" s="128"/>
      <c r="K36" s="128"/>
      <c r="L36" s="129"/>
      <c r="M36" s="128"/>
      <c r="N36" s="106"/>
      <c r="O36" s="106"/>
      <c r="P36" s="106"/>
      <c r="Q36" s="107"/>
      <c r="R36" s="130"/>
      <c r="S36" s="81"/>
      <c r="T36" s="81"/>
      <c r="U36" s="81"/>
      <c r="V36" s="108"/>
      <c r="W36" s="108"/>
      <c r="X36" s="81"/>
      <c r="Y36" s="81"/>
      <c r="Z36" s="81"/>
      <c r="AA36" s="81"/>
      <c r="AB36" s="21"/>
      <c r="AC36" s="21"/>
      <c r="AD36" s="21"/>
      <c r="AE36" s="21"/>
      <c r="AF36" s="21"/>
      <c r="AG36" s="21"/>
      <c r="AH36" s="21"/>
      <c r="AI36" s="21"/>
    </row>
    <row r="37" spans="2:35" x14ac:dyDescent="0.3">
      <c r="B37" s="104"/>
      <c r="C37" s="21"/>
      <c r="D37" s="105"/>
      <c r="E37" s="127"/>
      <c r="F37" s="128"/>
      <c r="G37" s="129"/>
      <c r="H37" s="129"/>
      <c r="I37" s="128"/>
      <c r="J37" s="128"/>
      <c r="K37" s="128"/>
      <c r="L37" s="129"/>
      <c r="M37" s="128"/>
      <c r="N37" s="106"/>
      <c r="O37" s="106"/>
      <c r="P37" s="106"/>
      <c r="Q37" s="107"/>
      <c r="R37" s="130"/>
      <c r="S37" s="81"/>
      <c r="T37" s="81"/>
      <c r="U37" s="81"/>
      <c r="V37" s="108"/>
      <c r="W37" s="108"/>
      <c r="X37" s="81"/>
      <c r="Y37" s="81"/>
      <c r="Z37" s="81"/>
      <c r="AA37" s="81"/>
      <c r="AB37" s="21"/>
      <c r="AC37" s="21"/>
      <c r="AD37" s="21"/>
      <c r="AE37" s="21"/>
      <c r="AF37" s="21"/>
      <c r="AG37" s="21"/>
      <c r="AH37" s="21"/>
      <c r="AI37" s="21"/>
    </row>
    <row r="38" spans="2:35" x14ac:dyDescent="0.3">
      <c r="B38" s="21"/>
      <c r="C38" s="21"/>
      <c r="D38" s="105"/>
      <c r="E38" s="127"/>
      <c r="F38" s="128"/>
      <c r="G38" s="129"/>
      <c r="H38" s="129"/>
      <c r="I38" s="128"/>
      <c r="J38" s="128"/>
      <c r="K38" s="128"/>
      <c r="L38" s="129"/>
      <c r="M38" s="128"/>
      <c r="N38" s="106"/>
      <c r="O38" s="106"/>
      <c r="P38" s="106"/>
      <c r="Q38" s="107"/>
      <c r="R38" s="130"/>
      <c r="S38" s="81"/>
      <c r="T38" s="81"/>
      <c r="U38" s="81"/>
      <c r="V38" s="108"/>
      <c r="W38" s="108"/>
      <c r="X38" s="81"/>
      <c r="Y38" s="81"/>
      <c r="Z38" s="81"/>
      <c r="AA38" s="81"/>
      <c r="AB38" s="21"/>
      <c r="AC38" s="21"/>
      <c r="AD38" s="21"/>
      <c r="AE38" s="21"/>
      <c r="AF38" s="21"/>
      <c r="AG38" s="21"/>
      <c r="AH38" s="21"/>
      <c r="AI38" s="21"/>
    </row>
    <row r="39" spans="2:35" x14ac:dyDescent="0.3">
      <c r="B39" s="21"/>
      <c r="C39" s="21"/>
      <c r="D39" s="105"/>
      <c r="E39" s="127"/>
      <c r="F39" s="128"/>
      <c r="G39" s="129"/>
      <c r="H39" s="129"/>
      <c r="I39" s="128"/>
      <c r="J39" s="128"/>
      <c r="K39" s="128"/>
      <c r="L39" s="129"/>
      <c r="M39" s="128"/>
      <c r="N39" s="106"/>
      <c r="O39" s="106"/>
      <c r="P39" s="106"/>
      <c r="Q39" s="107"/>
      <c r="R39" s="130"/>
      <c r="S39" s="81"/>
      <c r="T39" s="81"/>
      <c r="U39" s="81"/>
      <c r="V39" s="108"/>
      <c r="W39" s="108"/>
      <c r="X39" s="81"/>
      <c r="Y39" s="81"/>
      <c r="Z39" s="81"/>
      <c r="AA39" s="81"/>
      <c r="AB39" s="21"/>
      <c r="AC39" s="21"/>
      <c r="AD39" s="21"/>
      <c r="AE39" s="21"/>
      <c r="AF39" s="21"/>
      <c r="AG39" s="21"/>
      <c r="AH39" s="21"/>
      <c r="AI39" s="21"/>
    </row>
    <row r="40" spans="2:35" x14ac:dyDescent="0.3">
      <c r="B40" s="21"/>
      <c r="C40" s="21"/>
      <c r="D40" s="105"/>
      <c r="E40" s="127"/>
      <c r="F40" s="128"/>
      <c r="G40" s="129"/>
      <c r="H40" s="129"/>
      <c r="I40" s="128"/>
      <c r="J40" s="128"/>
      <c r="K40" s="128"/>
      <c r="L40" s="129"/>
      <c r="M40" s="128"/>
      <c r="N40" s="106"/>
      <c r="O40" s="106"/>
      <c r="P40" s="106"/>
      <c r="Q40" s="107"/>
      <c r="R40" s="130"/>
      <c r="S40" s="81"/>
      <c r="T40" s="81"/>
      <c r="U40" s="81"/>
      <c r="V40" s="108"/>
      <c r="W40" s="108"/>
      <c r="X40" s="81"/>
      <c r="Y40" s="81"/>
      <c r="Z40" s="81"/>
      <c r="AA40" s="81"/>
      <c r="AB40" s="21"/>
      <c r="AC40" s="21"/>
      <c r="AD40" s="21"/>
      <c r="AE40" s="21"/>
      <c r="AF40" s="21"/>
      <c r="AG40" s="21"/>
      <c r="AH40" s="21"/>
      <c r="AI40" s="21"/>
    </row>
    <row r="41" spans="2:35" x14ac:dyDescent="0.3">
      <c r="B41" s="21"/>
      <c r="C41" s="21"/>
      <c r="D41" s="105"/>
      <c r="E41" s="127"/>
      <c r="F41" s="128"/>
      <c r="G41" s="129"/>
      <c r="H41" s="129"/>
      <c r="I41" s="128"/>
      <c r="J41" s="128"/>
      <c r="K41" s="128"/>
      <c r="L41" s="129"/>
      <c r="M41" s="128"/>
      <c r="N41" s="106"/>
      <c r="O41" s="106"/>
      <c r="P41" s="106"/>
      <c r="Q41" s="107"/>
      <c r="R41" s="130"/>
      <c r="S41" s="81"/>
      <c r="T41" s="81"/>
      <c r="U41" s="81"/>
      <c r="V41" s="108"/>
      <c r="W41" s="108"/>
      <c r="X41" s="81"/>
      <c r="Y41" s="81"/>
      <c r="Z41" s="81"/>
      <c r="AA41" s="81"/>
      <c r="AB41" s="21"/>
      <c r="AC41" s="21"/>
      <c r="AD41" s="21"/>
      <c r="AE41" s="21"/>
      <c r="AF41" s="21"/>
      <c r="AG41" s="21"/>
      <c r="AH41" s="21"/>
      <c r="AI41" s="21"/>
    </row>
    <row r="42" spans="2:35" x14ac:dyDescent="0.3">
      <c r="B42" s="21"/>
      <c r="C42" s="21"/>
      <c r="D42" s="105"/>
      <c r="E42" s="127"/>
      <c r="F42" s="128"/>
      <c r="G42" s="129"/>
      <c r="H42" s="129"/>
      <c r="I42" s="128"/>
      <c r="J42" s="128"/>
      <c r="K42" s="128"/>
      <c r="L42" s="129"/>
      <c r="M42" s="128"/>
      <c r="N42" s="106"/>
      <c r="O42" s="106"/>
      <c r="P42" s="106"/>
      <c r="Q42" s="107"/>
      <c r="R42" s="130"/>
      <c r="S42" s="81"/>
      <c r="T42" s="81"/>
      <c r="U42" s="81"/>
      <c r="V42" s="108"/>
      <c r="W42" s="108"/>
      <c r="X42" s="81"/>
      <c r="Y42" s="81"/>
      <c r="Z42" s="81"/>
      <c r="AA42" s="81"/>
      <c r="AB42" s="21"/>
      <c r="AC42" s="21"/>
      <c r="AD42" s="21"/>
      <c r="AE42" s="21"/>
      <c r="AF42" s="21"/>
      <c r="AG42" s="21"/>
      <c r="AH42" s="21"/>
      <c r="AI42" s="21"/>
    </row>
    <row r="43" spans="2:35" x14ac:dyDescent="0.3">
      <c r="B43" s="21"/>
      <c r="C43" s="21"/>
      <c r="D43" s="105"/>
      <c r="E43" s="127"/>
      <c r="F43" s="128"/>
      <c r="G43" s="129"/>
      <c r="H43" s="129"/>
      <c r="I43" s="128"/>
      <c r="J43" s="128"/>
      <c r="K43" s="128"/>
      <c r="L43" s="129"/>
      <c r="M43" s="128"/>
      <c r="N43" s="106"/>
      <c r="O43" s="106"/>
      <c r="P43" s="106"/>
      <c r="Q43" s="107"/>
      <c r="R43" s="130"/>
      <c r="S43" s="81"/>
      <c r="T43" s="81"/>
      <c r="U43" s="81"/>
      <c r="V43" s="108"/>
      <c r="W43" s="108"/>
      <c r="X43" s="81"/>
      <c r="Y43" s="81"/>
      <c r="Z43" s="81"/>
      <c r="AA43" s="81"/>
      <c r="AB43" s="21"/>
      <c r="AC43" s="21"/>
      <c r="AD43" s="21"/>
      <c r="AE43" s="21"/>
      <c r="AF43" s="21"/>
      <c r="AG43" s="21"/>
      <c r="AH43" s="21"/>
      <c r="AI43" s="21"/>
    </row>
    <row r="44" spans="2:35" x14ac:dyDescent="0.3">
      <c r="B44" s="21"/>
      <c r="C44" s="21"/>
      <c r="D44" s="105"/>
      <c r="E44" s="127"/>
      <c r="F44" s="128"/>
      <c r="G44" s="129"/>
      <c r="H44" s="129"/>
      <c r="I44" s="128"/>
      <c r="J44" s="128"/>
      <c r="K44" s="128"/>
      <c r="L44" s="129"/>
      <c r="M44" s="128"/>
      <c r="N44" s="106"/>
      <c r="O44" s="106"/>
      <c r="P44" s="106"/>
      <c r="Q44" s="107"/>
      <c r="R44" s="130"/>
      <c r="S44" s="81"/>
      <c r="T44" s="81"/>
      <c r="U44" s="81"/>
      <c r="V44" s="108"/>
      <c r="W44" s="108"/>
      <c r="X44" s="81"/>
      <c r="Y44" s="81"/>
      <c r="Z44" s="81"/>
      <c r="AA44" s="81"/>
      <c r="AB44" s="21"/>
      <c r="AC44" s="21"/>
      <c r="AD44" s="21"/>
      <c r="AE44" s="21"/>
      <c r="AF44" s="21"/>
      <c r="AG44" s="21"/>
      <c r="AH44" s="21"/>
      <c r="AI44" s="21"/>
    </row>
    <row r="45" spans="2:35" x14ac:dyDescent="0.3">
      <c r="B45" s="21"/>
      <c r="C45" s="21"/>
      <c r="D45" s="105"/>
      <c r="E45" s="127"/>
      <c r="F45" s="128"/>
      <c r="G45" s="129"/>
      <c r="H45" s="129"/>
      <c r="I45" s="128"/>
      <c r="J45" s="128"/>
      <c r="K45" s="128"/>
      <c r="L45" s="129"/>
      <c r="M45" s="128"/>
      <c r="N45" s="106"/>
      <c r="O45" s="106"/>
      <c r="P45" s="106"/>
      <c r="Q45" s="107"/>
      <c r="R45" s="130"/>
      <c r="S45" s="81"/>
      <c r="T45" s="81"/>
      <c r="U45" s="81"/>
      <c r="V45" s="108"/>
      <c r="W45" s="108"/>
      <c r="X45" s="81"/>
      <c r="Y45" s="81"/>
      <c r="Z45" s="81"/>
      <c r="AA45" s="81"/>
      <c r="AB45" s="21"/>
      <c r="AC45" s="21"/>
      <c r="AD45" s="21"/>
      <c r="AE45" s="21"/>
      <c r="AF45" s="21"/>
      <c r="AG45" s="21"/>
      <c r="AH45" s="21"/>
      <c r="AI45" s="21"/>
    </row>
    <row r="46" spans="2:35" x14ac:dyDescent="0.3">
      <c r="B46" s="21"/>
      <c r="C46" s="21"/>
      <c r="D46" s="105"/>
      <c r="E46" s="127"/>
      <c r="F46" s="128"/>
      <c r="G46" s="129"/>
      <c r="H46" s="129"/>
      <c r="I46" s="128"/>
      <c r="J46" s="128"/>
      <c r="K46" s="128"/>
      <c r="L46" s="129"/>
      <c r="M46" s="128"/>
      <c r="N46" s="106"/>
      <c r="O46" s="106"/>
      <c r="P46" s="106"/>
      <c r="Q46" s="107"/>
      <c r="R46" s="130"/>
      <c r="S46" s="81"/>
      <c r="T46" s="81"/>
      <c r="U46" s="81"/>
      <c r="V46" s="108"/>
      <c r="W46" s="108"/>
      <c r="X46" s="81"/>
      <c r="Y46" s="81"/>
      <c r="Z46" s="81"/>
      <c r="AA46" s="81"/>
      <c r="AB46" s="21"/>
      <c r="AC46" s="21"/>
      <c r="AD46" s="21"/>
      <c r="AE46" s="21"/>
      <c r="AF46" s="21"/>
      <c r="AG46" s="21"/>
      <c r="AH46" s="21"/>
      <c r="AI46" s="21"/>
    </row>
    <row r="47" spans="2:35" x14ac:dyDescent="0.3">
      <c r="B47" s="21"/>
      <c r="C47" s="21"/>
      <c r="D47" s="105"/>
      <c r="E47" s="127"/>
      <c r="F47" s="128"/>
      <c r="G47" s="129"/>
      <c r="H47" s="129"/>
      <c r="I47" s="128"/>
      <c r="J47" s="128"/>
      <c r="K47" s="128"/>
      <c r="L47" s="129"/>
      <c r="M47" s="128"/>
      <c r="N47" s="106"/>
      <c r="O47" s="106"/>
      <c r="P47" s="106"/>
      <c r="Q47" s="107"/>
      <c r="R47" s="130"/>
      <c r="S47" s="81"/>
      <c r="T47" s="81"/>
      <c r="U47" s="81"/>
      <c r="V47" s="108"/>
      <c r="W47" s="108"/>
      <c r="X47" s="81"/>
      <c r="Y47" s="81"/>
      <c r="Z47" s="81"/>
      <c r="AA47" s="81"/>
      <c r="AB47" s="21"/>
      <c r="AC47" s="21"/>
      <c r="AD47" s="21"/>
      <c r="AE47" s="21"/>
      <c r="AF47" s="21"/>
      <c r="AG47" s="21"/>
      <c r="AH47" s="21"/>
      <c r="AI47" s="21"/>
    </row>
    <row r="48" spans="2:35" x14ac:dyDescent="0.3">
      <c r="B48" s="21"/>
      <c r="C48" s="21"/>
      <c r="D48" s="105"/>
      <c r="E48" s="127"/>
      <c r="F48" s="128"/>
      <c r="G48" s="129"/>
      <c r="H48" s="129"/>
      <c r="I48" s="128"/>
      <c r="J48" s="128"/>
      <c r="K48" s="128"/>
      <c r="L48" s="129"/>
      <c r="M48" s="128"/>
      <c r="N48" s="106"/>
      <c r="O48" s="106"/>
      <c r="P48" s="106"/>
      <c r="Q48" s="107"/>
      <c r="R48" s="130"/>
      <c r="S48" s="81"/>
      <c r="T48" s="81"/>
      <c r="U48" s="81"/>
      <c r="V48" s="108"/>
      <c r="W48" s="108"/>
      <c r="X48" s="81"/>
      <c r="Y48" s="81"/>
      <c r="Z48" s="81"/>
      <c r="AA48" s="81"/>
      <c r="AB48" s="21"/>
      <c r="AC48" s="21"/>
      <c r="AD48" s="21"/>
      <c r="AE48" s="21"/>
      <c r="AF48" s="21"/>
      <c r="AG48" s="21"/>
      <c r="AH48" s="21"/>
      <c r="AI48" s="21"/>
    </row>
    <row r="49" spans="2:35" x14ac:dyDescent="0.3">
      <c r="B49" s="21"/>
      <c r="C49" s="21"/>
      <c r="D49" s="105"/>
      <c r="E49" s="127"/>
      <c r="F49" s="128"/>
      <c r="G49" s="129"/>
      <c r="H49" s="129"/>
      <c r="I49" s="128"/>
      <c r="J49" s="128"/>
      <c r="K49" s="128"/>
      <c r="L49" s="129"/>
      <c r="M49" s="128"/>
      <c r="N49" s="106"/>
      <c r="O49" s="106"/>
      <c r="P49" s="106"/>
      <c r="Q49" s="107"/>
      <c r="R49" s="130"/>
      <c r="S49" s="81"/>
      <c r="T49" s="81"/>
      <c r="U49" s="81"/>
      <c r="V49" s="108"/>
      <c r="W49" s="108"/>
      <c r="X49" s="81"/>
      <c r="Y49" s="81"/>
      <c r="Z49" s="81"/>
      <c r="AA49" s="81"/>
      <c r="AB49" s="21"/>
      <c r="AC49" s="21"/>
      <c r="AD49" s="21"/>
      <c r="AE49" s="21"/>
      <c r="AF49" s="21"/>
      <c r="AG49" s="21"/>
      <c r="AH49" s="21"/>
      <c r="AI49" s="21"/>
    </row>
    <row r="50" spans="2:35" x14ac:dyDescent="0.3">
      <c r="B50" s="21"/>
      <c r="C50" s="21"/>
      <c r="D50" s="105"/>
      <c r="E50" s="127"/>
      <c r="F50" s="128"/>
      <c r="G50" s="129"/>
      <c r="H50" s="129"/>
      <c r="I50" s="128"/>
      <c r="J50" s="128"/>
      <c r="K50" s="128"/>
      <c r="L50" s="129"/>
      <c r="M50" s="128"/>
      <c r="N50" s="106"/>
      <c r="O50" s="106"/>
      <c r="P50" s="106"/>
      <c r="Q50" s="107"/>
      <c r="R50" s="130"/>
      <c r="S50" s="81"/>
      <c r="T50" s="81"/>
      <c r="U50" s="81"/>
      <c r="V50" s="108"/>
      <c r="W50" s="108"/>
      <c r="X50" s="81"/>
      <c r="Y50" s="81"/>
      <c r="Z50" s="81"/>
      <c r="AA50" s="81"/>
      <c r="AB50" s="21"/>
      <c r="AC50" s="21"/>
      <c r="AD50" s="21"/>
      <c r="AE50" s="21"/>
      <c r="AF50" s="21"/>
      <c r="AG50" s="21"/>
      <c r="AH50" s="21"/>
      <c r="AI50" s="21"/>
    </row>
    <row r="51" spans="2:35" x14ac:dyDescent="0.3">
      <c r="B51" s="21"/>
      <c r="C51" s="21"/>
      <c r="D51" s="105"/>
      <c r="E51" s="127"/>
      <c r="F51" s="128"/>
      <c r="G51" s="129"/>
      <c r="H51" s="129"/>
      <c r="I51" s="128"/>
      <c r="J51" s="128"/>
      <c r="K51" s="128"/>
      <c r="L51" s="129"/>
      <c r="M51" s="128"/>
      <c r="N51" s="106"/>
      <c r="O51" s="106"/>
      <c r="P51" s="106"/>
      <c r="Q51" s="107"/>
      <c r="R51" s="130"/>
      <c r="S51" s="81"/>
      <c r="T51" s="81"/>
      <c r="U51" s="81"/>
      <c r="V51" s="108"/>
      <c r="W51" s="108"/>
      <c r="X51" s="81"/>
      <c r="Y51" s="81"/>
      <c r="Z51" s="81"/>
      <c r="AA51" s="81"/>
      <c r="AB51" s="21"/>
      <c r="AC51" s="21"/>
      <c r="AD51" s="21"/>
      <c r="AE51" s="21"/>
      <c r="AF51" s="21"/>
      <c r="AG51" s="21"/>
      <c r="AH51" s="21"/>
      <c r="AI51" s="21"/>
    </row>
    <row r="52" spans="2:35" x14ac:dyDescent="0.3">
      <c r="B52" s="21"/>
      <c r="C52" s="21"/>
      <c r="D52" s="105"/>
      <c r="E52" s="127"/>
      <c r="F52" s="128"/>
      <c r="G52" s="129"/>
      <c r="H52" s="129"/>
      <c r="I52" s="128"/>
      <c r="J52" s="128"/>
      <c r="K52" s="128"/>
      <c r="L52" s="129"/>
      <c r="M52" s="128"/>
      <c r="N52" s="106"/>
      <c r="O52" s="106"/>
      <c r="P52" s="106"/>
      <c r="Q52" s="107"/>
      <c r="R52" s="130"/>
      <c r="S52" s="81"/>
      <c r="T52" s="81"/>
      <c r="U52" s="81"/>
      <c r="V52" s="108"/>
      <c r="W52" s="108"/>
      <c r="X52" s="81"/>
      <c r="Y52" s="81"/>
      <c r="Z52" s="81"/>
      <c r="AA52" s="81"/>
      <c r="AB52" s="21"/>
      <c r="AC52" s="21"/>
      <c r="AD52" s="21"/>
      <c r="AE52" s="21"/>
      <c r="AF52" s="21"/>
      <c r="AG52" s="21"/>
      <c r="AH52" s="21"/>
      <c r="AI52" s="21"/>
    </row>
    <row r="53" spans="2:35" x14ac:dyDescent="0.3">
      <c r="B53" s="21"/>
      <c r="C53" s="21"/>
      <c r="D53" s="105"/>
      <c r="E53" s="127"/>
      <c r="F53" s="128"/>
      <c r="G53" s="129"/>
      <c r="H53" s="129"/>
      <c r="I53" s="128"/>
      <c r="J53" s="128"/>
      <c r="K53" s="128"/>
      <c r="L53" s="129"/>
      <c r="M53" s="128"/>
      <c r="N53" s="106"/>
      <c r="O53" s="106"/>
      <c r="P53" s="106"/>
      <c r="Q53" s="107"/>
      <c r="R53" s="130"/>
      <c r="S53" s="81"/>
      <c r="T53" s="81"/>
      <c r="U53" s="81"/>
      <c r="V53" s="108"/>
      <c r="W53" s="108"/>
      <c r="X53" s="81"/>
      <c r="Y53" s="81"/>
      <c r="Z53" s="81"/>
      <c r="AA53" s="81"/>
      <c r="AB53" s="21"/>
      <c r="AC53" s="21"/>
      <c r="AD53" s="21"/>
      <c r="AE53" s="21"/>
      <c r="AF53" s="21"/>
      <c r="AG53" s="21"/>
      <c r="AH53" s="21"/>
      <c r="AI53" s="21"/>
    </row>
    <row r="54" spans="2:35" x14ac:dyDescent="0.3">
      <c r="B54" s="21"/>
      <c r="C54" s="21"/>
      <c r="D54" s="105"/>
      <c r="E54" s="127"/>
      <c r="F54" s="128"/>
      <c r="G54" s="129"/>
      <c r="H54" s="129"/>
      <c r="I54" s="128"/>
      <c r="J54" s="128"/>
      <c r="K54" s="128"/>
      <c r="L54" s="129"/>
      <c r="M54" s="128"/>
      <c r="N54" s="106"/>
      <c r="O54" s="106"/>
      <c r="P54" s="106"/>
      <c r="Q54" s="107"/>
      <c r="R54" s="130"/>
      <c r="S54" s="81"/>
      <c r="T54" s="81"/>
      <c r="U54" s="81"/>
      <c r="V54" s="108"/>
      <c r="W54" s="108"/>
      <c r="X54" s="81"/>
      <c r="Y54" s="81"/>
      <c r="Z54" s="81"/>
      <c r="AA54" s="81"/>
      <c r="AB54" s="21"/>
      <c r="AC54" s="21"/>
      <c r="AD54" s="21"/>
      <c r="AE54" s="21"/>
      <c r="AF54" s="21"/>
      <c r="AG54" s="21"/>
      <c r="AH54" s="21"/>
      <c r="AI54" s="21"/>
    </row>
    <row r="55" spans="2:35" x14ac:dyDescent="0.3">
      <c r="B55" s="21"/>
      <c r="C55" s="21"/>
      <c r="D55" s="105"/>
      <c r="E55" s="127"/>
      <c r="F55" s="128"/>
      <c r="G55" s="129"/>
      <c r="H55" s="129"/>
      <c r="I55" s="128"/>
      <c r="J55" s="128"/>
      <c r="K55" s="128"/>
      <c r="L55" s="129"/>
      <c r="M55" s="128"/>
      <c r="N55" s="106"/>
      <c r="O55" s="106"/>
      <c r="P55" s="106"/>
      <c r="Q55" s="107"/>
      <c r="R55" s="130"/>
      <c r="S55" s="81"/>
      <c r="T55" s="81"/>
      <c r="U55" s="81"/>
      <c r="V55" s="108"/>
      <c r="W55" s="108"/>
      <c r="X55" s="81"/>
      <c r="Y55" s="81"/>
      <c r="Z55" s="81"/>
      <c r="AA55" s="81"/>
      <c r="AB55" s="21"/>
      <c r="AC55" s="21"/>
      <c r="AD55" s="21"/>
      <c r="AE55" s="21"/>
      <c r="AF55" s="21"/>
      <c r="AG55" s="21"/>
      <c r="AH55" s="21"/>
      <c r="AI55" s="21"/>
    </row>
    <row r="56" spans="2:35" x14ac:dyDescent="0.3">
      <c r="B56" s="21"/>
      <c r="C56" s="21"/>
      <c r="D56" s="105"/>
      <c r="E56" s="127"/>
      <c r="F56" s="128"/>
      <c r="G56" s="129"/>
      <c r="H56" s="129"/>
      <c r="I56" s="128"/>
      <c r="J56" s="128"/>
      <c r="K56" s="128"/>
      <c r="L56" s="129"/>
      <c r="M56" s="128"/>
      <c r="N56" s="106"/>
      <c r="O56" s="106"/>
      <c r="P56" s="106"/>
      <c r="Q56" s="107"/>
      <c r="R56" s="130"/>
      <c r="S56" s="81"/>
      <c r="T56" s="81"/>
      <c r="U56" s="81"/>
      <c r="V56" s="108"/>
      <c r="W56" s="108"/>
      <c r="X56" s="81"/>
      <c r="Y56" s="81"/>
      <c r="Z56" s="81"/>
      <c r="AA56" s="81"/>
      <c r="AB56" s="21"/>
      <c r="AC56" s="21"/>
      <c r="AD56" s="21"/>
      <c r="AE56" s="21"/>
      <c r="AF56" s="21"/>
      <c r="AG56" s="21"/>
      <c r="AH56" s="21"/>
      <c r="AI56" s="21"/>
    </row>
    <row r="57" spans="2:35" x14ac:dyDescent="0.3">
      <c r="B57" s="21"/>
      <c r="C57" s="21"/>
      <c r="D57" s="105"/>
      <c r="E57" s="127"/>
      <c r="F57" s="128"/>
      <c r="G57" s="129"/>
      <c r="H57" s="129"/>
      <c r="I57" s="128"/>
      <c r="J57" s="128"/>
      <c r="K57" s="128"/>
      <c r="L57" s="129"/>
      <c r="M57" s="128"/>
      <c r="N57" s="106"/>
      <c r="O57" s="106"/>
      <c r="P57" s="106"/>
      <c r="Q57" s="107"/>
      <c r="R57" s="130"/>
      <c r="S57" s="81"/>
      <c r="T57" s="81"/>
      <c r="U57" s="81"/>
      <c r="V57" s="108"/>
      <c r="W57" s="108"/>
      <c r="X57" s="81"/>
      <c r="Y57" s="81"/>
      <c r="Z57" s="81"/>
      <c r="AA57" s="81"/>
      <c r="AB57" s="21"/>
      <c r="AC57" s="21"/>
      <c r="AD57" s="21"/>
      <c r="AE57" s="21"/>
      <c r="AF57" s="21"/>
      <c r="AG57" s="21"/>
      <c r="AH57" s="21"/>
      <c r="AI57" s="21"/>
    </row>
    <row r="58" spans="2:35" x14ac:dyDescent="0.3">
      <c r="B58" s="21"/>
      <c r="C58" s="21"/>
      <c r="D58" s="105"/>
      <c r="E58" s="127"/>
      <c r="F58" s="128"/>
      <c r="G58" s="129"/>
      <c r="H58" s="129"/>
      <c r="I58" s="128"/>
      <c r="J58" s="128"/>
      <c r="K58" s="128"/>
      <c r="L58" s="129"/>
      <c r="M58" s="128"/>
      <c r="N58" s="106"/>
      <c r="O58" s="106"/>
      <c r="P58" s="106"/>
      <c r="Q58" s="107"/>
      <c r="R58" s="130"/>
      <c r="S58" s="81"/>
      <c r="T58" s="81"/>
      <c r="U58" s="81"/>
      <c r="V58" s="108"/>
      <c r="W58" s="108"/>
      <c r="X58" s="81"/>
      <c r="Y58" s="81"/>
      <c r="Z58" s="81"/>
      <c r="AA58" s="81"/>
      <c r="AB58" s="21"/>
      <c r="AC58" s="21"/>
      <c r="AD58" s="21"/>
      <c r="AE58" s="21"/>
      <c r="AF58" s="21"/>
      <c r="AG58" s="21"/>
      <c r="AH58" s="21"/>
      <c r="AI58" s="21"/>
    </row>
    <row r="59" spans="2:35" x14ac:dyDescent="0.3">
      <c r="B59" s="21"/>
      <c r="C59" s="21"/>
      <c r="D59" s="105"/>
      <c r="E59" s="127"/>
      <c r="F59" s="128"/>
      <c r="G59" s="129"/>
      <c r="H59" s="129"/>
      <c r="I59" s="128"/>
      <c r="J59" s="128"/>
      <c r="K59" s="128"/>
      <c r="L59" s="129"/>
      <c r="M59" s="128"/>
      <c r="N59" s="106"/>
      <c r="O59" s="106"/>
      <c r="P59" s="106"/>
      <c r="Q59" s="107"/>
      <c r="R59" s="130"/>
      <c r="S59" s="81"/>
      <c r="T59" s="81"/>
      <c r="U59" s="81"/>
      <c r="V59" s="108"/>
      <c r="W59" s="108"/>
      <c r="X59" s="81"/>
      <c r="Y59" s="81"/>
      <c r="Z59" s="81"/>
      <c r="AA59" s="81"/>
      <c r="AB59" s="21"/>
      <c r="AC59" s="21"/>
      <c r="AD59" s="21"/>
      <c r="AE59" s="21"/>
      <c r="AF59" s="21"/>
      <c r="AG59" s="21"/>
      <c r="AH59" s="21"/>
      <c r="AI59" s="21"/>
    </row>
    <row r="60" spans="2:35" x14ac:dyDescent="0.3">
      <c r="B60" s="21"/>
      <c r="C60" s="21"/>
      <c r="D60" s="105"/>
      <c r="E60" s="127"/>
      <c r="F60" s="128"/>
      <c r="G60" s="129"/>
      <c r="H60" s="129"/>
      <c r="I60" s="128"/>
      <c r="J60" s="128"/>
      <c r="K60" s="128"/>
      <c r="L60" s="129"/>
      <c r="M60" s="128"/>
      <c r="N60" s="106"/>
      <c r="O60" s="106"/>
      <c r="P60" s="106"/>
      <c r="Q60" s="107"/>
      <c r="R60" s="130"/>
      <c r="S60" s="81"/>
      <c r="T60" s="81"/>
      <c r="U60" s="81"/>
      <c r="V60" s="108"/>
      <c r="W60" s="108"/>
      <c r="X60" s="81"/>
      <c r="Y60" s="81"/>
      <c r="Z60" s="81"/>
      <c r="AA60" s="81"/>
      <c r="AB60" s="21"/>
      <c r="AC60" s="21"/>
      <c r="AD60" s="21"/>
      <c r="AE60" s="21"/>
      <c r="AF60" s="21"/>
      <c r="AG60" s="21"/>
      <c r="AH60" s="21"/>
      <c r="AI60" s="21"/>
    </row>
    <row r="61" spans="2:35" x14ac:dyDescent="0.3">
      <c r="B61" s="21"/>
      <c r="C61" s="21"/>
      <c r="D61" s="105"/>
      <c r="E61" s="127"/>
      <c r="F61" s="128"/>
      <c r="G61" s="129"/>
      <c r="H61" s="129"/>
      <c r="I61" s="128"/>
      <c r="J61" s="128"/>
      <c r="K61" s="128"/>
      <c r="L61" s="129"/>
      <c r="M61" s="128"/>
      <c r="N61" s="106"/>
      <c r="O61" s="106"/>
      <c r="P61" s="106"/>
      <c r="Q61" s="107"/>
      <c r="R61" s="130"/>
      <c r="S61" s="81"/>
      <c r="T61" s="81"/>
      <c r="U61" s="81"/>
      <c r="V61" s="108"/>
      <c r="W61" s="108"/>
      <c r="X61" s="81"/>
      <c r="Y61" s="81"/>
      <c r="Z61" s="81"/>
      <c r="AA61" s="81"/>
      <c r="AB61" s="21"/>
      <c r="AC61" s="21"/>
      <c r="AD61" s="21"/>
      <c r="AE61" s="21"/>
      <c r="AF61" s="21"/>
      <c r="AG61" s="21"/>
      <c r="AH61" s="21"/>
      <c r="AI61" s="21"/>
    </row>
    <row r="62" spans="2:35" x14ac:dyDescent="0.3">
      <c r="B62" s="21"/>
      <c r="C62" s="21"/>
      <c r="D62" s="105"/>
      <c r="E62" s="127"/>
      <c r="F62" s="128"/>
      <c r="G62" s="129"/>
      <c r="H62" s="129"/>
      <c r="I62" s="128"/>
      <c r="J62" s="128"/>
      <c r="K62" s="128"/>
      <c r="L62" s="129"/>
      <c r="M62" s="128"/>
      <c r="N62" s="106"/>
      <c r="O62" s="106"/>
      <c r="P62" s="106"/>
      <c r="Q62" s="107"/>
      <c r="R62" s="130"/>
      <c r="S62" s="81"/>
      <c r="T62" s="81"/>
      <c r="U62" s="81"/>
      <c r="V62" s="108"/>
      <c r="W62" s="108"/>
      <c r="X62" s="81"/>
      <c r="Y62" s="81"/>
      <c r="Z62" s="81"/>
      <c r="AA62" s="81"/>
      <c r="AB62" s="21"/>
      <c r="AC62" s="21"/>
      <c r="AD62" s="21"/>
      <c r="AE62" s="21"/>
      <c r="AF62" s="21"/>
      <c r="AG62" s="21"/>
      <c r="AH62" s="21"/>
      <c r="AI62" s="21"/>
    </row>
    <row r="63" spans="2:35" x14ac:dyDescent="0.3">
      <c r="B63" s="21"/>
      <c r="C63" s="21"/>
      <c r="D63" s="105"/>
      <c r="E63" s="127"/>
      <c r="F63" s="128"/>
      <c r="G63" s="129"/>
      <c r="H63" s="129"/>
      <c r="I63" s="128"/>
      <c r="J63" s="128"/>
      <c r="K63" s="128"/>
      <c r="L63" s="129"/>
      <c r="M63" s="128"/>
      <c r="N63" s="106"/>
      <c r="O63" s="106"/>
      <c r="P63" s="106"/>
      <c r="Q63" s="107"/>
      <c r="R63" s="130"/>
      <c r="S63" s="81"/>
      <c r="T63" s="81"/>
      <c r="U63" s="81"/>
      <c r="V63" s="108"/>
      <c r="W63" s="108"/>
      <c r="X63" s="81"/>
      <c r="Y63" s="81"/>
      <c r="Z63" s="81"/>
      <c r="AA63" s="81"/>
      <c r="AB63" s="21"/>
      <c r="AC63" s="21"/>
      <c r="AD63" s="21"/>
      <c r="AE63" s="21"/>
      <c r="AF63" s="21"/>
      <c r="AG63" s="21"/>
      <c r="AH63" s="21"/>
      <c r="AI63" s="21"/>
    </row>
    <row r="64" spans="2:35" x14ac:dyDescent="0.3">
      <c r="B64" s="21"/>
      <c r="C64" s="21"/>
      <c r="D64" s="105"/>
      <c r="E64" s="127"/>
      <c r="F64" s="128"/>
      <c r="G64" s="129"/>
      <c r="H64" s="129"/>
      <c r="I64" s="128"/>
      <c r="J64" s="128"/>
      <c r="K64" s="128"/>
      <c r="L64" s="129"/>
      <c r="M64" s="128"/>
      <c r="N64" s="106"/>
      <c r="O64" s="106"/>
      <c r="P64" s="106"/>
      <c r="Q64" s="107"/>
      <c r="R64" s="130"/>
      <c r="S64" s="81"/>
      <c r="T64" s="81"/>
      <c r="U64" s="81"/>
      <c r="V64" s="108"/>
      <c r="W64" s="108"/>
      <c r="X64" s="81"/>
      <c r="Y64" s="81"/>
      <c r="Z64" s="81"/>
      <c r="AA64" s="81"/>
      <c r="AB64" s="21"/>
      <c r="AC64" s="21"/>
      <c r="AD64" s="21"/>
      <c r="AE64" s="21"/>
      <c r="AF64" s="21"/>
      <c r="AG64" s="21"/>
      <c r="AH64" s="21"/>
      <c r="AI64" s="21"/>
    </row>
    <row r="65" spans="2:35" x14ac:dyDescent="0.3">
      <c r="B65" s="21"/>
      <c r="C65" s="21"/>
      <c r="D65" s="105"/>
      <c r="E65" s="127"/>
      <c r="F65" s="128"/>
      <c r="G65" s="129"/>
      <c r="H65" s="129"/>
      <c r="I65" s="128"/>
      <c r="J65" s="128"/>
      <c r="K65" s="128"/>
      <c r="L65" s="129"/>
      <c r="M65" s="128"/>
      <c r="N65" s="106"/>
      <c r="O65" s="106"/>
      <c r="P65" s="106"/>
      <c r="Q65" s="107"/>
      <c r="R65" s="130"/>
      <c r="S65" s="81"/>
      <c r="T65" s="81"/>
      <c r="U65" s="81"/>
      <c r="V65" s="108"/>
      <c r="W65" s="108"/>
      <c r="X65" s="81"/>
      <c r="Y65" s="81"/>
      <c r="Z65" s="81"/>
      <c r="AA65" s="81"/>
      <c r="AB65" s="21"/>
      <c r="AC65" s="21"/>
      <c r="AD65" s="21"/>
      <c r="AE65" s="21"/>
      <c r="AF65" s="21"/>
      <c r="AG65" s="21"/>
      <c r="AH65" s="21"/>
      <c r="AI65" s="21"/>
    </row>
    <row r="66" spans="2:35" x14ac:dyDescent="0.3">
      <c r="B66" s="21"/>
      <c r="C66" s="21"/>
      <c r="D66" s="105"/>
      <c r="E66" s="127"/>
      <c r="F66" s="128"/>
      <c r="G66" s="129"/>
      <c r="H66" s="129"/>
      <c r="I66" s="128"/>
      <c r="J66" s="128"/>
      <c r="K66" s="128"/>
      <c r="L66" s="129"/>
      <c r="M66" s="128"/>
      <c r="N66" s="106"/>
      <c r="O66" s="106"/>
      <c r="P66" s="106"/>
      <c r="Q66" s="107"/>
      <c r="R66" s="130"/>
      <c r="S66" s="81"/>
      <c r="T66" s="81"/>
      <c r="U66" s="81"/>
      <c r="V66" s="108"/>
      <c r="W66" s="108"/>
      <c r="X66" s="81"/>
      <c r="Y66" s="81"/>
      <c r="Z66" s="81"/>
      <c r="AA66" s="81"/>
      <c r="AB66" s="21"/>
      <c r="AC66" s="21"/>
      <c r="AD66" s="21"/>
      <c r="AE66" s="21"/>
      <c r="AF66" s="21"/>
      <c r="AG66" s="21"/>
      <c r="AH66" s="21"/>
      <c r="AI66" s="21"/>
    </row>
    <row r="67" spans="2:35" x14ac:dyDescent="0.3">
      <c r="B67" s="21"/>
      <c r="C67" s="21"/>
      <c r="D67" s="105"/>
      <c r="E67" s="127"/>
      <c r="F67" s="128"/>
      <c r="G67" s="129"/>
      <c r="H67" s="129"/>
      <c r="I67" s="128"/>
      <c r="J67" s="128"/>
      <c r="K67" s="128"/>
      <c r="L67" s="129"/>
      <c r="M67" s="128"/>
      <c r="N67" s="106"/>
      <c r="O67" s="106"/>
      <c r="P67" s="106"/>
      <c r="Q67" s="107"/>
      <c r="R67" s="130"/>
      <c r="S67" s="81"/>
      <c r="T67" s="81"/>
      <c r="U67" s="81"/>
      <c r="V67" s="108"/>
      <c r="W67" s="108"/>
      <c r="X67" s="81"/>
      <c r="Y67" s="81"/>
      <c r="Z67" s="81"/>
      <c r="AA67" s="81"/>
      <c r="AB67" s="21"/>
      <c r="AC67" s="21"/>
      <c r="AD67" s="21"/>
      <c r="AE67" s="21"/>
      <c r="AF67" s="21"/>
      <c r="AG67" s="21"/>
      <c r="AH67" s="21"/>
      <c r="AI67" s="21"/>
    </row>
    <row r="68" spans="2:35" x14ac:dyDescent="0.3">
      <c r="B68" s="21"/>
      <c r="C68" s="21"/>
      <c r="D68" s="105"/>
      <c r="E68" s="127"/>
      <c r="F68" s="128"/>
      <c r="G68" s="129"/>
      <c r="H68" s="129"/>
      <c r="I68" s="128"/>
      <c r="J68" s="128"/>
      <c r="K68" s="128"/>
      <c r="L68" s="129"/>
      <c r="M68" s="128"/>
      <c r="N68" s="106"/>
      <c r="O68" s="106"/>
      <c r="P68" s="106"/>
      <c r="Q68" s="107"/>
      <c r="R68" s="130"/>
      <c r="S68" s="81"/>
      <c r="T68" s="81"/>
      <c r="U68" s="81"/>
      <c r="V68" s="108"/>
      <c r="W68" s="108"/>
      <c r="X68" s="81"/>
      <c r="Y68" s="81"/>
      <c r="Z68" s="81"/>
      <c r="AA68" s="81"/>
      <c r="AB68" s="21"/>
      <c r="AC68" s="21"/>
      <c r="AD68" s="21"/>
      <c r="AE68" s="21"/>
      <c r="AF68" s="21"/>
      <c r="AG68" s="21"/>
      <c r="AH68" s="21"/>
      <c r="AI68" s="21"/>
    </row>
    <row r="69" spans="2:35" x14ac:dyDescent="0.3">
      <c r="B69" s="21"/>
      <c r="C69" s="21"/>
      <c r="D69" s="105"/>
      <c r="E69" s="127"/>
      <c r="F69" s="128"/>
      <c r="G69" s="129"/>
      <c r="H69" s="129"/>
      <c r="I69" s="128"/>
      <c r="J69" s="128"/>
      <c r="K69" s="128"/>
      <c r="L69" s="129"/>
      <c r="M69" s="128"/>
      <c r="N69" s="106"/>
      <c r="O69" s="106"/>
      <c r="P69" s="106"/>
      <c r="Q69" s="107"/>
      <c r="R69" s="130"/>
      <c r="S69" s="81"/>
      <c r="T69" s="81"/>
      <c r="U69" s="81"/>
      <c r="V69" s="108"/>
      <c r="W69" s="108"/>
      <c r="X69" s="81"/>
      <c r="Y69" s="81"/>
      <c r="Z69" s="81"/>
      <c r="AA69" s="81"/>
      <c r="AB69" s="21"/>
      <c r="AC69" s="21"/>
      <c r="AD69" s="21"/>
      <c r="AE69" s="21"/>
      <c r="AF69" s="21"/>
      <c r="AG69" s="21"/>
      <c r="AH69" s="21"/>
      <c r="AI69" s="21"/>
    </row>
    <row r="70" spans="2:35" x14ac:dyDescent="0.3">
      <c r="B70" s="21"/>
      <c r="C70" s="21"/>
      <c r="D70" s="105"/>
      <c r="E70" s="127"/>
      <c r="F70" s="128"/>
      <c r="G70" s="129"/>
      <c r="H70" s="129"/>
      <c r="I70" s="128"/>
      <c r="J70" s="128"/>
      <c r="K70" s="128"/>
      <c r="L70" s="129"/>
      <c r="M70" s="128"/>
      <c r="N70" s="106"/>
      <c r="O70" s="106"/>
      <c r="P70" s="106"/>
      <c r="Q70" s="107"/>
      <c r="R70" s="130"/>
      <c r="S70" s="81"/>
      <c r="T70" s="81"/>
      <c r="U70" s="81"/>
      <c r="V70" s="108"/>
      <c r="W70" s="108"/>
      <c r="X70" s="81"/>
      <c r="Y70" s="81"/>
      <c r="Z70" s="81"/>
      <c r="AA70" s="81"/>
      <c r="AB70" s="21"/>
      <c r="AC70" s="21"/>
      <c r="AD70" s="21"/>
      <c r="AE70" s="21"/>
      <c r="AF70" s="21"/>
      <c r="AG70" s="21"/>
      <c r="AH70" s="21"/>
      <c r="AI70" s="21"/>
    </row>
    <row r="71" spans="2:35" x14ac:dyDescent="0.3">
      <c r="B71" s="21"/>
      <c r="C71" s="21"/>
      <c r="D71" s="105"/>
      <c r="E71" s="127"/>
      <c r="F71" s="128"/>
      <c r="G71" s="129"/>
      <c r="H71" s="129"/>
      <c r="I71" s="128"/>
      <c r="J71" s="128"/>
      <c r="K71" s="128"/>
      <c r="L71" s="129"/>
      <c r="M71" s="128"/>
      <c r="N71" s="106"/>
      <c r="O71" s="106"/>
      <c r="P71" s="106"/>
      <c r="Q71" s="107"/>
      <c r="R71" s="130"/>
      <c r="S71" s="81"/>
      <c r="T71" s="81"/>
      <c r="U71" s="81"/>
      <c r="V71" s="108"/>
      <c r="W71" s="108"/>
      <c r="X71" s="81"/>
      <c r="Y71" s="81"/>
      <c r="Z71" s="81"/>
      <c r="AA71" s="81"/>
      <c r="AB71" s="21"/>
      <c r="AC71" s="21"/>
      <c r="AD71" s="21"/>
      <c r="AE71" s="21"/>
      <c r="AF71" s="21"/>
      <c r="AG71" s="21"/>
      <c r="AH71" s="21"/>
      <c r="AI71" s="21"/>
    </row>
    <row r="72" spans="2:35" x14ac:dyDescent="0.3">
      <c r="B72" s="21"/>
      <c r="C72" s="21"/>
      <c r="D72" s="105"/>
      <c r="E72" s="127"/>
      <c r="F72" s="128"/>
      <c r="G72" s="129"/>
      <c r="H72" s="129"/>
      <c r="I72" s="128"/>
      <c r="J72" s="128"/>
      <c r="K72" s="128"/>
      <c r="L72" s="129"/>
      <c r="M72" s="128"/>
      <c r="N72" s="106"/>
      <c r="O72" s="106"/>
      <c r="P72" s="106"/>
      <c r="Q72" s="107"/>
      <c r="R72" s="130"/>
      <c r="S72" s="81"/>
      <c r="T72" s="81"/>
      <c r="U72" s="81"/>
      <c r="V72" s="108"/>
      <c r="W72" s="108"/>
      <c r="X72" s="81"/>
      <c r="Y72" s="81"/>
      <c r="Z72" s="81"/>
      <c r="AA72" s="81"/>
      <c r="AB72" s="21"/>
      <c r="AC72" s="21"/>
      <c r="AD72" s="21"/>
      <c r="AE72" s="21"/>
      <c r="AF72" s="21"/>
      <c r="AG72" s="21"/>
      <c r="AH72" s="21"/>
      <c r="AI72" s="21"/>
    </row>
    <row r="73" spans="2:35" x14ac:dyDescent="0.3">
      <c r="B73" s="21"/>
      <c r="C73" s="21"/>
      <c r="D73" s="105"/>
      <c r="E73" s="127"/>
      <c r="F73" s="128"/>
      <c r="G73" s="129"/>
      <c r="H73" s="129"/>
      <c r="I73" s="128"/>
      <c r="J73" s="128"/>
      <c r="K73" s="128"/>
      <c r="L73" s="129"/>
      <c r="M73" s="128"/>
      <c r="N73" s="106"/>
      <c r="O73" s="106"/>
      <c r="P73" s="106"/>
      <c r="Q73" s="107"/>
      <c r="R73" s="130"/>
      <c r="S73" s="81"/>
      <c r="T73" s="81"/>
      <c r="U73" s="81"/>
      <c r="V73" s="108"/>
      <c r="W73" s="108"/>
      <c r="X73" s="81"/>
      <c r="Y73" s="81"/>
      <c r="Z73" s="81"/>
      <c r="AA73" s="81"/>
      <c r="AB73" s="21"/>
      <c r="AC73" s="21"/>
      <c r="AD73" s="21"/>
      <c r="AE73" s="21"/>
      <c r="AF73" s="21"/>
      <c r="AG73" s="21"/>
      <c r="AH73" s="21"/>
      <c r="AI73" s="21"/>
    </row>
    <row r="74" spans="2:35" x14ac:dyDescent="0.3">
      <c r="B74" s="21"/>
      <c r="C74" s="21"/>
      <c r="D74" s="105"/>
      <c r="E74" s="127"/>
      <c r="F74" s="128"/>
      <c r="G74" s="129"/>
      <c r="H74" s="129"/>
      <c r="I74" s="128"/>
      <c r="J74" s="128"/>
      <c r="K74" s="128"/>
      <c r="L74" s="129"/>
      <c r="M74" s="128"/>
      <c r="N74" s="106"/>
      <c r="O74" s="106"/>
      <c r="P74" s="106"/>
      <c r="Q74" s="107"/>
      <c r="R74" s="130"/>
      <c r="S74" s="81"/>
      <c r="T74" s="81"/>
      <c r="U74" s="81"/>
      <c r="V74" s="108"/>
      <c r="W74" s="108"/>
      <c r="X74" s="81"/>
      <c r="Y74" s="81"/>
      <c r="Z74" s="81"/>
      <c r="AA74" s="81"/>
      <c r="AB74" s="21"/>
      <c r="AC74" s="21"/>
      <c r="AD74" s="21"/>
      <c r="AE74" s="21"/>
      <c r="AF74" s="21"/>
      <c r="AG74" s="21"/>
      <c r="AH74" s="21"/>
      <c r="AI74" s="21"/>
    </row>
    <row r="75" spans="2:35" x14ac:dyDescent="0.3">
      <c r="B75" s="21"/>
      <c r="C75" s="21"/>
      <c r="D75" s="105"/>
      <c r="E75" s="127"/>
      <c r="F75" s="128"/>
      <c r="G75" s="129"/>
      <c r="H75" s="129"/>
      <c r="I75" s="128"/>
      <c r="J75" s="128"/>
      <c r="K75" s="128"/>
      <c r="L75" s="129"/>
      <c r="M75" s="128"/>
      <c r="N75" s="106"/>
      <c r="O75" s="106"/>
      <c r="P75" s="106"/>
      <c r="Q75" s="107"/>
      <c r="R75" s="130"/>
      <c r="S75" s="81"/>
      <c r="T75" s="81"/>
      <c r="U75" s="81"/>
      <c r="V75" s="108"/>
      <c r="W75" s="108"/>
      <c r="X75" s="81"/>
      <c r="Y75" s="81"/>
      <c r="Z75" s="81"/>
      <c r="AA75" s="81"/>
      <c r="AB75" s="21"/>
      <c r="AC75" s="21"/>
      <c r="AD75" s="21"/>
      <c r="AE75" s="21"/>
      <c r="AF75" s="21"/>
      <c r="AG75" s="21"/>
      <c r="AH75" s="21"/>
      <c r="AI75" s="21"/>
    </row>
    <row r="76" spans="2:35" x14ac:dyDescent="0.3">
      <c r="B76" s="21"/>
      <c r="C76" s="21"/>
      <c r="D76" s="105"/>
      <c r="E76" s="127"/>
      <c r="F76" s="128"/>
      <c r="G76" s="129"/>
      <c r="H76" s="129"/>
      <c r="I76" s="128"/>
      <c r="J76" s="128"/>
      <c r="K76" s="128"/>
      <c r="L76" s="129"/>
      <c r="M76" s="128"/>
      <c r="N76" s="106"/>
      <c r="O76" s="106"/>
      <c r="P76" s="106"/>
      <c r="Q76" s="107"/>
      <c r="R76" s="130"/>
      <c r="S76" s="81"/>
      <c r="T76" s="81"/>
      <c r="U76" s="81"/>
      <c r="V76" s="108"/>
      <c r="W76" s="108"/>
      <c r="X76" s="81"/>
      <c r="Y76" s="81"/>
      <c r="Z76" s="81"/>
      <c r="AA76" s="81"/>
      <c r="AB76" s="21"/>
      <c r="AC76" s="21"/>
      <c r="AD76" s="21"/>
      <c r="AE76" s="21"/>
      <c r="AF76" s="21"/>
      <c r="AG76" s="21"/>
      <c r="AH76" s="21"/>
      <c r="AI76" s="21"/>
    </row>
    <row r="77" spans="2:35" x14ac:dyDescent="0.3">
      <c r="B77" s="21"/>
      <c r="C77" s="21"/>
      <c r="D77" s="105"/>
      <c r="E77" s="127"/>
      <c r="F77" s="128"/>
      <c r="G77" s="129"/>
      <c r="H77" s="129"/>
      <c r="I77" s="128"/>
      <c r="J77" s="128"/>
      <c r="K77" s="128"/>
      <c r="L77" s="129"/>
      <c r="M77" s="128"/>
      <c r="N77" s="106"/>
      <c r="O77" s="106"/>
      <c r="P77" s="106"/>
      <c r="Q77" s="107"/>
      <c r="R77" s="130"/>
      <c r="S77" s="81"/>
      <c r="T77" s="81"/>
      <c r="U77" s="81"/>
      <c r="V77" s="108"/>
      <c r="W77" s="108"/>
      <c r="X77" s="81"/>
      <c r="Y77" s="81"/>
      <c r="Z77" s="81"/>
      <c r="AA77" s="81"/>
      <c r="AB77" s="21"/>
      <c r="AC77" s="21"/>
      <c r="AD77" s="21"/>
      <c r="AE77" s="21"/>
      <c r="AF77" s="21"/>
      <c r="AG77" s="21"/>
      <c r="AH77" s="21"/>
      <c r="AI77" s="21"/>
    </row>
    <row r="78" spans="2:35" x14ac:dyDescent="0.3">
      <c r="B78" s="21"/>
      <c r="C78" s="21"/>
      <c r="D78" s="105"/>
      <c r="E78" s="127"/>
      <c r="F78" s="128"/>
      <c r="G78" s="129"/>
      <c r="H78" s="129"/>
      <c r="I78" s="128"/>
      <c r="J78" s="128"/>
      <c r="K78" s="128"/>
      <c r="L78" s="129"/>
      <c r="M78" s="128"/>
      <c r="N78" s="106"/>
      <c r="O78" s="106"/>
      <c r="P78" s="106"/>
      <c r="Q78" s="107"/>
      <c r="R78" s="130"/>
      <c r="S78" s="81"/>
      <c r="T78" s="81"/>
      <c r="U78" s="81"/>
      <c r="V78" s="108"/>
      <c r="W78" s="108"/>
      <c r="X78" s="81"/>
      <c r="Y78" s="81"/>
      <c r="Z78" s="81"/>
      <c r="AA78" s="81"/>
      <c r="AB78" s="21"/>
      <c r="AC78" s="21"/>
      <c r="AD78" s="21"/>
      <c r="AE78" s="21"/>
      <c r="AF78" s="21"/>
      <c r="AG78" s="21"/>
      <c r="AH78" s="21"/>
      <c r="AI78" s="21"/>
    </row>
    <row r="79" spans="2:35" x14ac:dyDescent="0.3">
      <c r="B79" s="21"/>
      <c r="C79" s="21"/>
      <c r="D79" s="105"/>
      <c r="E79" s="127"/>
      <c r="F79" s="128"/>
      <c r="G79" s="129"/>
      <c r="H79" s="129"/>
      <c r="I79" s="128"/>
      <c r="J79" s="128"/>
      <c r="K79" s="128"/>
      <c r="L79" s="129"/>
      <c r="M79" s="128"/>
      <c r="N79" s="106"/>
      <c r="O79" s="106"/>
      <c r="P79" s="106"/>
      <c r="Q79" s="107"/>
      <c r="R79" s="130"/>
      <c r="S79" s="81"/>
      <c r="T79" s="81"/>
      <c r="U79" s="81"/>
      <c r="V79" s="108"/>
      <c r="W79" s="108"/>
      <c r="X79" s="81"/>
      <c r="Y79" s="81"/>
      <c r="Z79" s="81"/>
      <c r="AA79" s="81"/>
      <c r="AB79" s="21"/>
      <c r="AC79" s="21"/>
      <c r="AD79" s="21"/>
      <c r="AE79" s="21"/>
      <c r="AF79" s="21"/>
      <c r="AG79" s="21"/>
      <c r="AH79" s="21"/>
      <c r="AI79" s="21"/>
    </row>
    <row r="80" spans="2:35" x14ac:dyDescent="0.3">
      <c r="B80" s="21"/>
      <c r="C80" s="21"/>
      <c r="D80" s="105"/>
      <c r="E80" s="127"/>
      <c r="F80" s="128"/>
      <c r="G80" s="129"/>
      <c r="H80" s="129"/>
      <c r="I80" s="128"/>
      <c r="J80" s="128"/>
      <c r="K80" s="128"/>
      <c r="L80" s="129"/>
      <c r="M80" s="128"/>
      <c r="N80" s="106"/>
      <c r="O80" s="106"/>
      <c r="P80" s="106"/>
      <c r="Q80" s="107"/>
      <c r="R80" s="130"/>
      <c r="S80" s="81"/>
      <c r="T80" s="81"/>
      <c r="U80" s="81"/>
      <c r="V80" s="108"/>
      <c r="W80" s="108"/>
      <c r="X80" s="81"/>
      <c r="Y80" s="81"/>
      <c r="Z80" s="81"/>
      <c r="AA80" s="81"/>
      <c r="AB80" s="21"/>
      <c r="AC80" s="21"/>
      <c r="AD80" s="21"/>
      <c r="AE80" s="21"/>
      <c r="AF80" s="21"/>
      <c r="AG80" s="21"/>
      <c r="AH80" s="21"/>
      <c r="AI80" s="21"/>
    </row>
    <row r="81" spans="2:35" x14ac:dyDescent="0.3">
      <c r="B81" s="21"/>
      <c r="C81" s="21"/>
      <c r="D81" s="105"/>
      <c r="E81" s="127"/>
      <c r="F81" s="128"/>
      <c r="G81" s="129"/>
      <c r="H81" s="129"/>
      <c r="I81" s="128"/>
      <c r="J81" s="128"/>
      <c r="K81" s="128"/>
      <c r="L81" s="129"/>
      <c r="M81" s="128"/>
      <c r="N81" s="106"/>
      <c r="O81" s="106"/>
      <c r="P81" s="106"/>
      <c r="Q81" s="107"/>
      <c r="R81" s="130"/>
      <c r="S81" s="81"/>
      <c r="T81" s="81"/>
      <c r="U81" s="81"/>
      <c r="V81" s="108"/>
      <c r="W81" s="108"/>
      <c r="X81" s="81"/>
      <c r="Y81" s="81"/>
      <c r="Z81" s="81"/>
      <c r="AA81" s="81"/>
      <c r="AB81" s="21"/>
      <c r="AC81" s="21"/>
      <c r="AD81" s="21"/>
      <c r="AE81" s="21"/>
      <c r="AF81" s="21"/>
      <c r="AG81" s="21"/>
      <c r="AH81" s="21"/>
      <c r="AI81" s="21"/>
    </row>
    <row r="82" spans="2:35" x14ac:dyDescent="0.3">
      <c r="B82" s="21"/>
      <c r="C82" s="21"/>
      <c r="D82" s="105"/>
      <c r="E82" s="127"/>
      <c r="F82" s="128"/>
      <c r="G82" s="129"/>
      <c r="H82" s="129"/>
      <c r="I82" s="128"/>
      <c r="J82" s="128"/>
      <c r="K82" s="128"/>
      <c r="L82" s="129"/>
      <c r="M82" s="128"/>
      <c r="N82" s="106"/>
      <c r="O82" s="106"/>
      <c r="P82" s="106"/>
      <c r="Q82" s="107"/>
      <c r="R82" s="130"/>
      <c r="S82" s="81"/>
      <c r="T82" s="81"/>
      <c r="U82" s="81"/>
      <c r="V82" s="108"/>
      <c r="W82" s="108"/>
      <c r="X82" s="81"/>
      <c r="Y82" s="81"/>
      <c r="Z82" s="81"/>
      <c r="AA82" s="81"/>
      <c r="AB82" s="21"/>
      <c r="AC82" s="21"/>
      <c r="AD82" s="21"/>
      <c r="AE82" s="21"/>
      <c r="AF82" s="21"/>
      <c r="AG82" s="21"/>
      <c r="AH82" s="21"/>
      <c r="AI82" s="21"/>
    </row>
    <row r="83" spans="2:35" x14ac:dyDescent="0.3">
      <c r="B83" s="21"/>
      <c r="C83" s="21"/>
      <c r="D83" s="105"/>
      <c r="E83" s="127"/>
      <c r="F83" s="128"/>
      <c r="G83" s="129"/>
      <c r="H83" s="129"/>
      <c r="I83" s="128"/>
      <c r="J83" s="128"/>
      <c r="K83" s="128"/>
      <c r="L83" s="129"/>
      <c r="M83" s="128"/>
      <c r="N83" s="106"/>
      <c r="O83" s="106"/>
      <c r="P83" s="106"/>
      <c r="Q83" s="107"/>
      <c r="R83" s="130"/>
      <c r="S83" s="81"/>
      <c r="T83" s="81"/>
      <c r="U83" s="81"/>
      <c r="V83" s="108"/>
      <c r="W83" s="108"/>
      <c r="X83" s="81"/>
      <c r="Y83" s="81"/>
      <c r="Z83" s="81"/>
      <c r="AA83" s="81"/>
      <c r="AB83" s="21"/>
      <c r="AC83" s="21"/>
      <c r="AD83" s="21"/>
      <c r="AE83" s="21"/>
      <c r="AF83" s="21"/>
      <c r="AG83" s="21"/>
      <c r="AH83" s="21"/>
      <c r="AI83" s="21"/>
    </row>
    <row r="84" spans="2:35" x14ac:dyDescent="0.3">
      <c r="B84" s="21"/>
      <c r="C84" s="21"/>
      <c r="D84" s="105"/>
      <c r="E84" s="127"/>
      <c r="F84" s="128"/>
      <c r="G84" s="129"/>
      <c r="H84" s="129"/>
      <c r="I84" s="128"/>
      <c r="J84" s="128"/>
      <c r="K84" s="128"/>
      <c r="L84" s="129"/>
      <c r="M84" s="128"/>
      <c r="N84" s="106"/>
      <c r="O84" s="106"/>
      <c r="P84" s="106"/>
      <c r="Q84" s="107"/>
      <c r="R84" s="130"/>
      <c r="S84" s="81"/>
      <c r="T84" s="81"/>
      <c r="U84" s="81"/>
      <c r="V84" s="108"/>
      <c r="W84" s="108"/>
      <c r="X84" s="81"/>
      <c r="Y84" s="81"/>
      <c r="Z84" s="81"/>
      <c r="AA84" s="81"/>
      <c r="AB84" s="21"/>
      <c r="AC84" s="21"/>
      <c r="AD84" s="21"/>
      <c r="AE84" s="21"/>
      <c r="AF84" s="21"/>
      <c r="AG84" s="21"/>
      <c r="AH84" s="21"/>
      <c r="AI84" s="21"/>
    </row>
    <row r="85" spans="2:35" x14ac:dyDescent="0.3">
      <c r="B85" s="21"/>
      <c r="C85" s="21"/>
      <c r="D85" s="105"/>
      <c r="E85" s="127"/>
      <c r="F85" s="128"/>
      <c r="G85" s="129"/>
      <c r="H85" s="129"/>
      <c r="I85" s="128"/>
      <c r="J85" s="128"/>
      <c r="K85" s="128"/>
      <c r="L85" s="129"/>
      <c r="M85" s="128"/>
      <c r="N85" s="106"/>
      <c r="O85" s="106"/>
      <c r="P85" s="106"/>
      <c r="Q85" s="107"/>
      <c r="R85" s="130"/>
      <c r="S85" s="81"/>
      <c r="T85" s="81"/>
      <c r="U85" s="81"/>
      <c r="V85" s="108"/>
      <c r="W85" s="108"/>
      <c r="X85" s="81"/>
      <c r="Y85" s="81"/>
      <c r="Z85" s="81"/>
      <c r="AA85" s="81"/>
      <c r="AB85" s="21"/>
      <c r="AC85" s="21"/>
      <c r="AD85" s="21"/>
      <c r="AE85" s="21"/>
      <c r="AF85" s="21"/>
      <c r="AG85" s="21"/>
      <c r="AH85" s="21"/>
      <c r="AI85" s="21"/>
    </row>
    <row r="86" spans="2:35" x14ac:dyDescent="0.3">
      <c r="B86" s="21"/>
      <c r="C86" s="21"/>
      <c r="D86" s="105"/>
      <c r="E86" s="127"/>
      <c r="F86" s="128"/>
      <c r="G86" s="129"/>
      <c r="H86" s="129"/>
      <c r="I86" s="128"/>
      <c r="J86" s="128"/>
      <c r="K86" s="128"/>
      <c r="L86" s="129"/>
      <c r="M86" s="128"/>
      <c r="N86" s="106"/>
      <c r="O86" s="106"/>
      <c r="P86" s="106"/>
      <c r="Q86" s="107"/>
      <c r="R86" s="130"/>
      <c r="S86" s="81"/>
      <c r="T86" s="81"/>
      <c r="U86" s="81"/>
      <c r="V86" s="108"/>
      <c r="W86" s="108"/>
      <c r="X86" s="81"/>
      <c r="Y86" s="81"/>
      <c r="Z86" s="81"/>
      <c r="AA86" s="81"/>
      <c r="AB86" s="21"/>
      <c r="AC86" s="21"/>
      <c r="AD86" s="21"/>
      <c r="AE86" s="21"/>
      <c r="AF86" s="21"/>
      <c r="AG86" s="21"/>
      <c r="AH86" s="21"/>
      <c r="AI86" s="21"/>
    </row>
    <row r="87" spans="2:35" x14ac:dyDescent="0.3">
      <c r="B87" s="21"/>
      <c r="C87" s="21"/>
      <c r="D87" s="105"/>
      <c r="E87" s="127"/>
      <c r="F87" s="128"/>
      <c r="G87" s="129"/>
      <c r="H87" s="129"/>
      <c r="I87" s="128"/>
      <c r="J87" s="128"/>
      <c r="K87" s="128"/>
      <c r="L87" s="129"/>
      <c r="M87" s="128"/>
      <c r="N87" s="106"/>
      <c r="O87" s="106"/>
      <c r="P87" s="106"/>
      <c r="Q87" s="107"/>
      <c r="R87" s="130"/>
      <c r="S87" s="81"/>
      <c r="T87" s="81"/>
      <c r="U87" s="81"/>
      <c r="V87" s="108"/>
      <c r="W87" s="108"/>
      <c r="X87" s="81"/>
      <c r="Y87" s="81"/>
      <c r="Z87" s="81"/>
      <c r="AA87" s="81"/>
      <c r="AB87" s="21"/>
      <c r="AC87" s="21"/>
      <c r="AD87" s="21"/>
      <c r="AE87" s="21"/>
      <c r="AF87" s="21"/>
      <c r="AG87" s="21"/>
      <c r="AH87" s="21"/>
      <c r="AI87" s="21"/>
    </row>
    <row r="88" spans="2:35" x14ac:dyDescent="0.3">
      <c r="B88" s="21"/>
      <c r="C88" s="21"/>
      <c r="D88" s="105"/>
      <c r="E88" s="127"/>
      <c r="F88" s="128"/>
      <c r="G88" s="129"/>
      <c r="H88" s="129"/>
      <c r="I88" s="128"/>
      <c r="J88" s="128"/>
      <c r="K88" s="128"/>
      <c r="L88" s="129"/>
      <c r="M88" s="128"/>
      <c r="N88" s="106"/>
      <c r="O88" s="106"/>
      <c r="P88" s="106"/>
      <c r="Q88" s="107"/>
      <c r="R88" s="130"/>
      <c r="S88" s="81"/>
      <c r="T88" s="81"/>
      <c r="U88" s="81"/>
      <c r="V88" s="108"/>
      <c r="W88" s="108"/>
      <c r="X88" s="81"/>
      <c r="Y88" s="81"/>
      <c r="Z88" s="81"/>
      <c r="AA88" s="81"/>
      <c r="AB88" s="21"/>
      <c r="AC88" s="21"/>
      <c r="AD88" s="21"/>
      <c r="AE88" s="21"/>
      <c r="AF88" s="21"/>
      <c r="AG88" s="21"/>
      <c r="AH88" s="21"/>
      <c r="AI88" s="21"/>
    </row>
    <row r="89" spans="2:35" x14ac:dyDescent="0.3">
      <c r="B89" s="21"/>
      <c r="C89" s="21"/>
      <c r="D89" s="105"/>
      <c r="E89" s="127"/>
      <c r="F89" s="128"/>
      <c r="G89" s="129"/>
      <c r="H89" s="129"/>
      <c r="I89" s="128"/>
      <c r="J89" s="128"/>
      <c r="K89" s="128"/>
      <c r="L89" s="129"/>
      <c r="M89" s="128"/>
      <c r="N89" s="106"/>
      <c r="O89" s="106"/>
      <c r="P89" s="106"/>
      <c r="Q89" s="107"/>
      <c r="R89" s="130"/>
      <c r="S89" s="81"/>
      <c r="T89" s="81"/>
      <c r="U89" s="81"/>
      <c r="V89" s="108"/>
      <c r="W89" s="108"/>
      <c r="X89" s="81"/>
      <c r="Y89" s="81"/>
      <c r="Z89" s="81"/>
      <c r="AA89" s="81"/>
      <c r="AB89" s="21"/>
      <c r="AC89" s="21"/>
      <c r="AD89" s="21"/>
      <c r="AE89" s="21"/>
      <c r="AF89" s="21"/>
      <c r="AG89" s="21"/>
      <c r="AH89" s="21"/>
      <c r="AI89" s="21"/>
    </row>
    <row r="90" spans="2:35" x14ac:dyDescent="0.3">
      <c r="B90" s="21"/>
      <c r="C90" s="21"/>
      <c r="D90" s="105"/>
      <c r="E90" s="127"/>
      <c r="F90" s="128"/>
      <c r="G90" s="129"/>
      <c r="H90" s="129"/>
      <c r="I90" s="128"/>
      <c r="J90" s="128"/>
      <c r="K90" s="128"/>
      <c r="L90" s="129"/>
      <c r="M90" s="128"/>
      <c r="N90" s="106"/>
      <c r="O90" s="106"/>
      <c r="P90" s="106"/>
      <c r="Q90" s="107"/>
      <c r="R90" s="130"/>
      <c r="S90" s="81"/>
      <c r="T90" s="81"/>
      <c r="U90" s="81"/>
      <c r="V90" s="108"/>
      <c r="W90" s="108"/>
      <c r="X90" s="81"/>
      <c r="Y90" s="81"/>
      <c r="Z90" s="81"/>
      <c r="AA90" s="81"/>
      <c r="AB90" s="21"/>
      <c r="AC90" s="21"/>
      <c r="AD90" s="21"/>
      <c r="AE90" s="21"/>
      <c r="AF90" s="21"/>
      <c r="AG90" s="21"/>
      <c r="AH90" s="21"/>
      <c r="AI90" s="21"/>
    </row>
    <row r="91" spans="2:35" x14ac:dyDescent="0.3">
      <c r="B91" s="21"/>
      <c r="C91" s="21"/>
      <c r="D91" s="105"/>
      <c r="E91" s="127"/>
      <c r="F91" s="128"/>
      <c r="G91" s="129"/>
      <c r="H91" s="129"/>
      <c r="I91" s="128"/>
      <c r="J91" s="128"/>
      <c r="K91" s="128"/>
      <c r="L91" s="129"/>
      <c r="M91" s="128"/>
      <c r="N91" s="106"/>
      <c r="O91" s="106"/>
      <c r="P91" s="106"/>
      <c r="Q91" s="107"/>
      <c r="R91" s="130"/>
      <c r="S91" s="81"/>
      <c r="T91" s="81"/>
      <c r="U91" s="81"/>
      <c r="V91" s="108"/>
      <c r="W91" s="108"/>
      <c r="X91" s="81"/>
      <c r="Y91" s="81"/>
      <c r="Z91" s="81"/>
      <c r="AA91" s="81"/>
      <c r="AB91" s="21"/>
      <c r="AC91" s="21"/>
      <c r="AD91" s="21"/>
      <c r="AE91" s="21"/>
      <c r="AF91" s="21"/>
      <c r="AG91" s="21"/>
      <c r="AH91" s="21"/>
      <c r="AI91" s="21"/>
    </row>
    <row r="92" spans="2:35" x14ac:dyDescent="0.3">
      <c r="B92" s="21"/>
      <c r="C92" s="21"/>
      <c r="D92" s="105"/>
      <c r="E92" s="127"/>
      <c r="F92" s="128"/>
      <c r="G92" s="129"/>
      <c r="H92" s="129"/>
      <c r="I92" s="128"/>
      <c r="J92" s="128"/>
      <c r="K92" s="128"/>
      <c r="L92" s="129"/>
      <c r="M92" s="128"/>
      <c r="N92" s="106"/>
      <c r="O92" s="106"/>
      <c r="P92" s="106"/>
      <c r="Q92" s="107"/>
      <c r="R92" s="130"/>
      <c r="S92" s="81"/>
      <c r="T92" s="81"/>
      <c r="U92" s="81"/>
      <c r="V92" s="108"/>
      <c r="W92" s="108"/>
      <c r="X92" s="81"/>
      <c r="Y92" s="81"/>
      <c r="Z92" s="81"/>
      <c r="AA92" s="81"/>
      <c r="AB92" s="21"/>
      <c r="AC92" s="21"/>
      <c r="AD92" s="21"/>
      <c r="AE92" s="21"/>
      <c r="AF92" s="21"/>
      <c r="AG92" s="21"/>
      <c r="AH92" s="21"/>
      <c r="AI92" s="21"/>
    </row>
    <row r="93" spans="2:35" x14ac:dyDescent="0.3">
      <c r="B93" s="21"/>
      <c r="C93" s="21"/>
      <c r="D93" s="105"/>
      <c r="E93" s="127"/>
      <c r="F93" s="128"/>
      <c r="G93" s="129"/>
      <c r="H93" s="129"/>
      <c r="I93" s="128"/>
      <c r="J93" s="128"/>
      <c r="K93" s="128"/>
      <c r="L93" s="129"/>
      <c r="M93" s="128"/>
      <c r="N93" s="106"/>
      <c r="O93" s="106"/>
      <c r="P93" s="106"/>
      <c r="Q93" s="107"/>
      <c r="R93" s="130"/>
      <c r="S93" s="81"/>
      <c r="T93" s="81"/>
      <c r="U93" s="81"/>
      <c r="V93" s="108"/>
      <c r="W93" s="108"/>
      <c r="X93" s="81"/>
      <c r="Y93" s="81"/>
      <c r="Z93" s="81"/>
      <c r="AA93" s="81"/>
      <c r="AB93" s="21"/>
      <c r="AC93" s="21"/>
      <c r="AD93" s="21"/>
      <c r="AE93" s="21"/>
      <c r="AF93" s="21"/>
      <c r="AG93" s="21"/>
      <c r="AH93" s="21"/>
      <c r="AI93" s="21"/>
    </row>
    <row r="94" spans="2:35" x14ac:dyDescent="0.3">
      <c r="B94" s="21"/>
      <c r="C94" s="21"/>
      <c r="D94" s="105"/>
      <c r="E94" s="127"/>
      <c r="F94" s="128"/>
      <c r="G94" s="129"/>
      <c r="H94" s="129"/>
      <c r="I94" s="128"/>
      <c r="J94" s="128"/>
      <c r="K94" s="128"/>
      <c r="L94" s="129"/>
      <c r="M94" s="128"/>
      <c r="N94" s="106"/>
      <c r="O94" s="106"/>
      <c r="P94" s="106"/>
      <c r="Q94" s="107"/>
      <c r="R94" s="130"/>
      <c r="S94" s="81"/>
      <c r="T94" s="81"/>
      <c r="U94" s="81"/>
      <c r="V94" s="108"/>
      <c r="W94" s="108"/>
      <c r="X94" s="81"/>
      <c r="Y94" s="81"/>
      <c r="Z94" s="81"/>
      <c r="AA94" s="81"/>
      <c r="AB94" s="21"/>
      <c r="AC94" s="21"/>
      <c r="AD94" s="21"/>
      <c r="AE94" s="21"/>
      <c r="AF94" s="21"/>
      <c r="AG94" s="21"/>
      <c r="AH94" s="21"/>
      <c r="AI94" s="21"/>
    </row>
    <row r="95" spans="2:35" x14ac:dyDescent="0.3">
      <c r="B95" s="21"/>
      <c r="C95" s="21"/>
      <c r="D95" s="105"/>
      <c r="E95" s="127"/>
      <c r="F95" s="128"/>
      <c r="G95" s="129"/>
      <c r="H95" s="129"/>
      <c r="I95" s="128"/>
      <c r="J95" s="128"/>
      <c r="K95" s="128"/>
      <c r="L95" s="129"/>
      <c r="M95" s="128"/>
      <c r="N95" s="106"/>
      <c r="O95" s="106"/>
      <c r="P95" s="106"/>
      <c r="Q95" s="107"/>
      <c r="R95" s="130"/>
      <c r="S95" s="81"/>
      <c r="T95" s="81"/>
      <c r="U95" s="81"/>
      <c r="V95" s="108"/>
      <c r="W95" s="108"/>
      <c r="X95" s="81"/>
      <c r="Y95" s="81"/>
      <c r="Z95" s="81"/>
      <c r="AA95" s="81"/>
      <c r="AB95" s="21"/>
      <c r="AC95" s="21"/>
      <c r="AD95" s="21"/>
      <c r="AE95" s="21"/>
      <c r="AF95" s="21"/>
      <c r="AG95" s="21"/>
      <c r="AH95" s="21"/>
      <c r="AI95" s="21"/>
    </row>
    <row r="96" spans="2:35" x14ac:dyDescent="0.3">
      <c r="B96" s="21"/>
      <c r="C96" s="21"/>
      <c r="D96" s="105"/>
      <c r="E96" s="127"/>
      <c r="F96" s="128"/>
      <c r="G96" s="129"/>
      <c r="H96" s="129"/>
      <c r="I96" s="128"/>
      <c r="J96" s="128"/>
      <c r="K96" s="128"/>
      <c r="L96" s="129"/>
      <c r="M96" s="128"/>
      <c r="N96" s="106"/>
      <c r="O96" s="106"/>
      <c r="P96" s="106"/>
      <c r="Q96" s="107"/>
      <c r="R96" s="130"/>
      <c r="S96" s="81"/>
      <c r="T96" s="81"/>
      <c r="U96" s="81"/>
      <c r="V96" s="108"/>
      <c r="W96" s="108"/>
      <c r="X96" s="81"/>
      <c r="Y96" s="81"/>
      <c r="Z96" s="81"/>
      <c r="AA96" s="81"/>
      <c r="AB96" s="21"/>
      <c r="AC96" s="21"/>
      <c r="AD96" s="21"/>
      <c r="AE96" s="21"/>
      <c r="AF96" s="21"/>
      <c r="AG96" s="21"/>
      <c r="AH96" s="21"/>
      <c r="AI96" s="21"/>
    </row>
    <row r="97" spans="2:35" x14ac:dyDescent="0.3">
      <c r="B97" s="21"/>
      <c r="C97" s="21"/>
      <c r="D97" s="105"/>
      <c r="E97" s="127"/>
      <c r="F97" s="128"/>
      <c r="G97" s="129"/>
      <c r="H97" s="129"/>
      <c r="I97" s="128"/>
      <c r="J97" s="128"/>
      <c r="K97" s="128"/>
      <c r="L97" s="129"/>
      <c r="M97" s="128"/>
      <c r="N97" s="106"/>
      <c r="O97" s="106"/>
      <c r="P97" s="106"/>
      <c r="Q97" s="107"/>
      <c r="R97" s="130"/>
      <c r="S97" s="81"/>
      <c r="T97" s="81"/>
      <c r="U97" s="81"/>
      <c r="V97" s="108"/>
      <c r="W97" s="108"/>
      <c r="X97" s="81"/>
      <c r="Y97" s="81"/>
      <c r="Z97" s="81"/>
      <c r="AA97" s="81"/>
      <c r="AB97" s="21"/>
      <c r="AC97" s="21"/>
      <c r="AD97" s="21"/>
      <c r="AE97" s="21"/>
      <c r="AF97" s="21"/>
      <c r="AG97" s="21"/>
      <c r="AH97" s="21"/>
      <c r="AI97" s="21"/>
    </row>
    <row r="98" spans="2:35" x14ac:dyDescent="0.3">
      <c r="B98" s="21"/>
      <c r="C98" s="21"/>
      <c r="D98" s="105"/>
      <c r="E98" s="127"/>
      <c r="F98" s="128"/>
      <c r="G98" s="129"/>
      <c r="H98" s="129"/>
      <c r="I98" s="128"/>
      <c r="J98" s="128"/>
      <c r="K98" s="128"/>
      <c r="L98" s="129"/>
      <c r="M98" s="128"/>
      <c r="N98" s="106"/>
      <c r="O98" s="106"/>
      <c r="P98" s="106"/>
      <c r="Q98" s="107"/>
      <c r="R98" s="130"/>
      <c r="S98" s="81"/>
      <c r="T98" s="81"/>
      <c r="U98" s="81"/>
      <c r="V98" s="108"/>
      <c r="W98" s="108"/>
      <c r="X98" s="81"/>
      <c r="Y98" s="81"/>
      <c r="Z98" s="81"/>
      <c r="AA98" s="81"/>
      <c r="AB98" s="21"/>
      <c r="AC98" s="21"/>
      <c r="AD98" s="21"/>
      <c r="AE98" s="21"/>
      <c r="AF98" s="21"/>
      <c r="AG98" s="21"/>
      <c r="AH98" s="21"/>
      <c r="AI98" s="21"/>
    </row>
    <row r="99" spans="2:35" x14ac:dyDescent="0.3">
      <c r="B99" s="21"/>
      <c r="C99" s="21"/>
      <c r="D99" s="105"/>
      <c r="E99" s="127"/>
      <c r="F99" s="128"/>
      <c r="G99" s="129"/>
      <c r="H99" s="129"/>
      <c r="I99" s="128"/>
      <c r="J99" s="128"/>
      <c r="K99" s="128"/>
      <c r="L99" s="129"/>
      <c r="M99" s="128"/>
      <c r="N99" s="106"/>
      <c r="O99" s="106"/>
      <c r="P99" s="106"/>
      <c r="Q99" s="107"/>
      <c r="R99" s="130"/>
      <c r="S99" s="81"/>
      <c r="T99" s="81"/>
      <c r="U99" s="81"/>
      <c r="V99" s="108"/>
      <c r="W99" s="108"/>
      <c r="X99" s="81"/>
      <c r="Y99" s="81"/>
      <c r="Z99" s="81"/>
      <c r="AA99" s="81"/>
      <c r="AB99" s="21"/>
      <c r="AC99" s="21"/>
      <c r="AD99" s="21"/>
      <c r="AE99" s="21"/>
      <c r="AF99" s="21"/>
      <c r="AG99" s="21"/>
      <c r="AH99" s="21"/>
      <c r="AI99" s="21"/>
    </row>
    <row r="100" spans="2:35" x14ac:dyDescent="0.3">
      <c r="B100" s="21"/>
      <c r="C100" s="21"/>
      <c r="D100" s="105"/>
      <c r="E100" s="127"/>
      <c r="F100" s="128"/>
      <c r="G100" s="129"/>
      <c r="H100" s="129"/>
      <c r="I100" s="128"/>
      <c r="J100" s="128"/>
      <c r="K100" s="128"/>
      <c r="L100" s="129"/>
      <c r="M100" s="128"/>
      <c r="N100" s="106"/>
      <c r="O100" s="106"/>
      <c r="P100" s="106"/>
      <c r="Q100" s="107"/>
      <c r="R100" s="130"/>
      <c r="S100" s="81"/>
      <c r="T100" s="81"/>
      <c r="U100" s="81"/>
      <c r="V100" s="108"/>
      <c r="W100" s="108"/>
      <c r="X100" s="81"/>
      <c r="Y100" s="81"/>
      <c r="Z100" s="81"/>
      <c r="AA100" s="81"/>
      <c r="AB100" s="21"/>
      <c r="AC100" s="21"/>
      <c r="AD100" s="21"/>
      <c r="AE100" s="21"/>
      <c r="AF100" s="21"/>
      <c r="AG100" s="21"/>
      <c r="AH100" s="21"/>
      <c r="AI100" s="21"/>
    </row>
    <row r="101" spans="2:35" x14ac:dyDescent="0.3">
      <c r="B101" s="21"/>
      <c r="C101" s="21"/>
      <c r="D101" s="105"/>
      <c r="E101" s="127"/>
      <c r="F101" s="128"/>
      <c r="G101" s="129"/>
      <c r="H101" s="129"/>
      <c r="I101" s="128"/>
      <c r="J101" s="128"/>
      <c r="K101" s="128"/>
      <c r="L101" s="129"/>
      <c r="M101" s="128"/>
      <c r="N101" s="106"/>
      <c r="O101" s="106"/>
      <c r="P101" s="106"/>
      <c r="Q101" s="107"/>
      <c r="R101" s="130"/>
      <c r="S101" s="81"/>
      <c r="T101" s="81"/>
      <c r="U101" s="81"/>
      <c r="V101" s="108"/>
      <c r="W101" s="108"/>
      <c r="X101" s="81"/>
      <c r="Y101" s="81"/>
      <c r="Z101" s="81"/>
      <c r="AA101" s="81"/>
      <c r="AB101" s="21"/>
      <c r="AC101" s="21"/>
      <c r="AD101" s="21"/>
      <c r="AE101" s="21"/>
      <c r="AF101" s="21"/>
      <c r="AG101" s="21"/>
      <c r="AH101" s="21"/>
      <c r="AI101" s="21"/>
    </row>
    <row r="102" spans="2:35" x14ac:dyDescent="0.3">
      <c r="B102" s="21"/>
      <c r="C102" s="21"/>
      <c r="D102" s="105"/>
      <c r="E102" s="127"/>
      <c r="F102" s="128"/>
      <c r="G102" s="129"/>
      <c r="H102" s="129"/>
      <c r="I102" s="128"/>
      <c r="J102" s="128"/>
      <c r="K102" s="128"/>
      <c r="L102" s="129"/>
      <c r="M102" s="128"/>
      <c r="N102" s="106"/>
      <c r="O102" s="106"/>
      <c r="P102" s="106"/>
      <c r="Q102" s="107"/>
      <c r="R102" s="130"/>
      <c r="S102" s="81"/>
      <c r="T102" s="81"/>
      <c r="U102" s="81"/>
      <c r="V102" s="108"/>
      <c r="W102" s="108"/>
      <c r="X102" s="81"/>
      <c r="Y102" s="81"/>
      <c r="Z102" s="81"/>
      <c r="AA102" s="81"/>
      <c r="AB102" s="21"/>
      <c r="AC102" s="21"/>
      <c r="AD102" s="21"/>
      <c r="AE102" s="21"/>
      <c r="AF102" s="21"/>
      <c r="AG102" s="21"/>
      <c r="AH102" s="21"/>
      <c r="AI102" s="21"/>
    </row>
    <row r="103" spans="2:35" x14ac:dyDescent="0.3">
      <c r="B103" s="21"/>
      <c r="C103" s="21"/>
      <c r="D103" s="105"/>
      <c r="E103" s="127"/>
      <c r="F103" s="128"/>
      <c r="G103" s="129"/>
      <c r="H103" s="129"/>
      <c r="I103" s="128"/>
      <c r="J103" s="128"/>
      <c r="K103" s="128"/>
      <c r="L103" s="129"/>
      <c r="M103" s="128"/>
      <c r="N103" s="106"/>
      <c r="O103" s="106"/>
      <c r="P103" s="106"/>
      <c r="Q103" s="107"/>
      <c r="R103" s="130"/>
      <c r="S103" s="81"/>
      <c r="T103" s="81"/>
      <c r="U103" s="81"/>
      <c r="V103" s="108"/>
      <c r="W103" s="108"/>
      <c r="X103" s="81"/>
      <c r="Y103" s="81"/>
      <c r="Z103" s="81"/>
      <c r="AA103" s="81"/>
      <c r="AB103" s="21"/>
      <c r="AC103" s="21"/>
      <c r="AD103" s="21"/>
      <c r="AE103" s="21"/>
      <c r="AF103" s="21"/>
      <c r="AG103" s="21"/>
      <c r="AH103" s="21"/>
      <c r="AI103" s="21"/>
    </row>
    <row r="104" spans="2:35" x14ac:dyDescent="0.3">
      <c r="B104" s="21"/>
      <c r="C104" s="21"/>
      <c r="D104" s="105"/>
      <c r="E104" s="127"/>
      <c r="F104" s="128"/>
      <c r="G104" s="129"/>
      <c r="H104" s="129"/>
      <c r="I104" s="128"/>
      <c r="J104" s="128"/>
      <c r="K104" s="128"/>
      <c r="L104" s="129"/>
      <c r="M104" s="128"/>
      <c r="N104" s="106"/>
      <c r="O104" s="106"/>
      <c r="P104" s="106"/>
      <c r="Q104" s="107"/>
      <c r="R104" s="130"/>
      <c r="S104" s="81"/>
      <c r="T104" s="81"/>
      <c r="U104" s="81"/>
      <c r="V104" s="108"/>
      <c r="W104" s="108"/>
      <c r="X104" s="81"/>
      <c r="Y104" s="81"/>
      <c r="Z104" s="81"/>
      <c r="AA104" s="81"/>
      <c r="AB104" s="21"/>
      <c r="AC104" s="21"/>
      <c r="AD104" s="21"/>
      <c r="AE104" s="21"/>
      <c r="AF104" s="21"/>
      <c r="AG104" s="21"/>
      <c r="AH104" s="21"/>
      <c r="AI104" s="21"/>
    </row>
    <row r="105" spans="2:35" x14ac:dyDescent="0.3">
      <c r="B105" s="21"/>
      <c r="C105" s="21"/>
      <c r="D105" s="105"/>
      <c r="E105" s="127"/>
      <c r="F105" s="128"/>
      <c r="G105" s="129"/>
      <c r="H105" s="129"/>
      <c r="I105" s="128"/>
      <c r="J105" s="128"/>
      <c r="K105" s="128"/>
      <c r="L105" s="129"/>
      <c r="M105" s="128"/>
      <c r="N105" s="106"/>
      <c r="O105" s="106"/>
      <c r="P105" s="106"/>
      <c r="Q105" s="107"/>
      <c r="R105" s="130"/>
      <c r="S105" s="81"/>
      <c r="T105" s="81"/>
      <c r="U105" s="81"/>
      <c r="V105" s="108"/>
      <c r="W105" s="108"/>
      <c r="X105" s="81"/>
      <c r="Y105" s="81"/>
      <c r="Z105" s="81"/>
      <c r="AA105" s="81"/>
      <c r="AB105" s="21"/>
      <c r="AC105" s="21"/>
      <c r="AD105" s="21"/>
      <c r="AE105" s="21"/>
      <c r="AF105" s="21"/>
      <c r="AG105" s="21"/>
      <c r="AH105" s="21"/>
      <c r="AI105" s="21"/>
    </row>
    <row r="106" spans="2:35" x14ac:dyDescent="0.3">
      <c r="B106" s="21"/>
      <c r="C106" s="21"/>
      <c r="D106" s="105"/>
      <c r="E106" s="127"/>
      <c r="F106" s="128"/>
      <c r="G106" s="129"/>
      <c r="H106" s="129"/>
      <c r="I106" s="128"/>
      <c r="J106" s="128"/>
      <c r="K106" s="128"/>
      <c r="L106" s="129"/>
      <c r="M106" s="128"/>
      <c r="N106" s="106"/>
      <c r="O106" s="106"/>
      <c r="P106" s="106"/>
      <c r="Q106" s="107"/>
      <c r="R106" s="130"/>
      <c r="S106" s="81"/>
      <c r="T106" s="81"/>
      <c r="U106" s="81"/>
      <c r="V106" s="108"/>
      <c r="W106" s="108"/>
      <c r="X106" s="81"/>
      <c r="Y106" s="81"/>
      <c r="Z106" s="81"/>
      <c r="AA106" s="81"/>
      <c r="AB106" s="21"/>
      <c r="AC106" s="21"/>
      <c r="AD106" s="21"/>
      <c r="AE106" s="21"/>
      <c r="AF106" s="21"/>
      <c r="AG106" s="21"/>
      <c r="AH106" s="21"/>
      <c r="AI106" s="21"/>
    </row>
    <row r="107" spans="2:35" x14ac:dyDescent="0.3">
      <c r="B107" s="21"/>
      <c r="C107" s="21"/>
      <c r="D107" s="105"/>
      <c r="E107" s="127"/>
      <c r="F107" s="128"/>
      <c r="G107" s="129"/>
      <c r="H107" s="129"/>
      <c r="I107" s="128"/>
      <c r="J107" s="128"/>
      <c r="K107" s="128"/>
      <c r="L107" s="129"/>
      <c r="M107" s="128"/>
      <c r="N107" s="106"/>
      <c r="O107" s="106"/>
      <c r="P107" s="106"/>
      <c r="Q107" s="107"/>
      <c r="R107" s="130"/>
      <c r="S107" s="81"/>
      <c r="T107" s="81"/>
      <c r="U107" s="81"/>
      <c r="V107" s="108"/>
      <c r="W107" s="108"/>
      <c r="X107" s="81"/>
      <c r="Y107" s="81"/>
      <c r="Z107" s="81"/>
      <c r="AA107" s="81"/>
      <c r="AB107" s="21"/>
      <c r="AC107" s="21"/>
      <c r="AD107" s="21"/>
      <c r="AE107" s="21"/>
      <c r="AF107" s="21"/>
      <c r="AG107" s="21"/>
      <c r="AH107" s="21"/>
      <c r="AI107" s="21"/>
    </row>
    <row r="108" spans="2:35" x14ac:dyDescent="0.3">
      <c r="B108" s="21"/>
      <c r="C108" s="21"/>
      <c r="D108" s="105"/>
      <c r="E108" s="127"/>
      <c r="F108" s="128"/>
      <c r="G108" s="129"/>
      <c r="H108" s="129"/>
      <c r="I108" s="128"/>
      <c r="J108" s="128"/>
      <c r="K108" s="128"/>
      <c r="L108" s="129"/>
      <c r="M108" s="128"/>
      <c r="N108" s="106"/>
      <c r="O108" s="106"/>
      <c r="P108" s="106"/>
      <c r="Q108" s="107"/>
      <c r="R108" s="130"/>
      <c r="S108" s="81"/>
      <c r="T108" s="81"/>
      <c r="U108" s="81"/>
      <c r="V108" s="108"/>
      <c r="W108" s="108"/>
      <c r="X108" s="81"/>
      <c r="Y108" s="81"/>
      <c r="Z108" s="81"/>
      <c r="AA108" s="81"/>
      <c r="AB108" s="21"/>
      <c r="AC108" s="21"/>
      <c r="AD108" s="21"/>
      <c r="AE108" s="21"/>
      <c r="AF108" s="21"/>
      <c r="AG108" s="21"/>
      <c r="AH108" s="21"/>
      <c r="AI108" s="21"/>
    </row>
    <row r="109" spans="2:35" x14ac:dyDescent="0.3">
      <c r="B109" s="21"/>
      <c r="C109" s="21"/>
      <c r="D109" s="105"/>
      <c r="E109" s="127"/>
      <c r="F109" s="128"/>
      <c r="G109" s="129"/>
      <c r="H109" s="129"/>
      <c r="I109" s="128"/>
      <c r="J109" s="128"/>
      <c r="K109" s="128"/>
      <c r="L109" s="129"/>
      <c r="M109" s="128"/>
      <c r="N109" s="106"/>
      <c r="O109" s="106"/>
      <c r="P109" s="106"/>
      <c r="Q109" s="107"/>
      <c r="R109" s="130"/>
      <c r="S109" s="81"/>
      <c r="T109" s="81"/>
      <c r="U109" s="81"/>
      <c r="V109" s="108"/>
      <c r="W109" s="108"/>
      <c r="X109" s="81"/>
      <c r="Y109" s="81"/>
      <c r="Z109" s="81"/>
      <c r="AA109" s="81"/>
      <c r="AB109" s="21"/>
      <c r="AC109" s="21"/>
      <c r="AD109" s="21"/>
      <c r="AE109" s="21"/>
      <c r="AF109" s="21"/>
      <c r="AG109" s="21"/>
      <c r="AH109" s="21"/>
      <c r="AI109" s="21"/>
    </row>
    <row r="110" spans="2:35" x14ac:dyDescent="0.3">
      <c r="B110" s="21"/>
      <c r="C110" s="21"/>
      <c r="D110" s="105"/>
      <c r="E110" s="127"/>
      <c r="F110" s="128"/>
      <c r="G110" s="129"/>
      <c r="H110" s="129"/>
      <c r="I110" s="128"/>
      <c r="J110" s="128"/>
      <c r="K110" s="128"/>
      <c r="L110" s="129"/>
      <c r="M110" s="128"/>
      <c r="N110" s="106"/>
      <c r="O110" s="106"/>
      <c r="P110" s="106"/>
      <c r="Q110" s="107"/>
      <c r="R110" s="130"/>
      <c r="S110" s="81"/>
      <c r="T110" s="81"/>
      <c r="U110" s="81"/>
      <c r="V110" s="108"/>
      <c r="W110" s="108"/>
      <c r="X110" s="81"/>
      <c r="Y110" s="81"/>
      <c r="Z110" s="81"/>
      <c r="AA110" s="81"/>
      <c r="AB110" s="21"/>
      <c r="AC110" s="21"/>
      <c r="AD110" s="21"/>
      <c r="AE110" s="21"/>
      <c r="AF110" s="21"/>
      <c r="AG110" s="21"/>
      <c r="AH110" s="21"/>
      <c r="AI110" s="21"/>
    </row>
    <row r="111" spans="2:35" x14ac:dyDescent="0.3">
      <c r="B111" s="21"/>
      <c r="C111" s="21"/>
      <c r="D111" s="105"/>
      <c r="E111" s="127"/>
      <c r="F111" s="128"/>
      <c r="G111" s="129"/>
      <c r="H111" s="129"/>
      <c r="I111" s="128"/>
      <c r="J111" s="128"/>
      <c r="K111" s="128"/>
      <c r="L111" s="129"/>
      <c r="M111" s="128"/>
      <c r="N111" s="106"/>
      <c r="O111" s="106"/>
      <c r="P111" s="106"/>
      <c r="Q111" s="107"/>
      <c r="R111" s="130"/>
      <c r="S111" s="81"/>
      <c r="T111" s="81"/>
      <c r="U111" s="81"/>
      <c r="V111" s="108"/>
      <c r="W111" s="108"/>
      <c r="X111" s="81"/>
      <c r="Y111" s="81"/>
      <c r="Z111" s="81"/>
      <c r="AA111" s="81"/>
      <c r="AB111" s="21"/>
      <c r="AC111" s="21"/>
      <c r="AD111" s="21"/>
      <c r="AE111" s="21"/>
      <c r="AF111" s="21"/>
      <c r="AG111" s="21"/>
      <c r="AH111" s="21"/>
      <c r="AI111" s="21"/>
    </row>
    <row r="112" spans="2:35" x14ac:dyDescent="0.3">
      <c r="B112" s="21"/>
      <c r="C112" s="21"/>
      <c r="D112" s="105"/>
      <c r="E112" s="127"/>
      <c r="F112" s="128"/>
      <c r="G112" s="129"/>
      <c r="H112" s="129"/>
      <c r="I112" s="128"/>
      <c r="J112" s="128"/>
      <c r="K112" s="128"/>
      <c r="L112" s="129"/>
      <c r="M112" s="128"/>
      <c r="N112" s="106"/>
      <c r="O112" s="106"/>
      <c r="P112" s="106"/>
      <c r="Q112" s="107"/>
      <c r="R112" s="130"/>
      <c r="S112" s="81"/>
      <c r="T112" s="81"/>
      <c r="U112" s="81"/>
      <c r="V112" s="108"/>
      <c r="W112" s="108"/>
      <c r="X112" s="81"/>
      <c r="Y112" s="81"/>
      <c r="Z112" s="81"/>
      <c r="AA112" s="81"/>
      <c r="AB112" s="21"/>
      <c r="AC112" s="21"/>
      <c r="AD112" s="21"/>
      <c r="AE112" s="21"/>
      <c r="AF112" s="21"/>
      <c r="AG112" s="21"/>
      <c r="AH112" s="21"/>
      <c r="AI112" s="21"/>
    </row>
    <row r="113" spans="2:35" x14ac:dyDescent="0.3">
      <c r="B113" s="21"/>
      <c r="C113" s="21"/>
      <c r="D113" s="105"/>
      <c r="E113" s="127"/>
      <c r="F113" s="128"/>
      <c r="G113" s="129"/>
      <c r="H113" s="129"/>
      <c r="I113" s="128"/>
      <c r="J113" s="128"/>
      <c r="K113" s="128"/>
      <c r="L113" s="129"/>
      <c r="M113" s="128"/>
      <c r="N113" s="106"/>
      <c r="O113" s="106"/>
      <c r="P113" s="106"/>
      <c r="Q113" s="107"/>
      <c r="R113" s="130"/>
      <c r="S113" s="81"/>
      <c r="T113" s="81"/>
      <c r="U113" s="81"/>
      <c r="V113" s="108"/>
      <c r="W113" s="108"/>
      <c r="X113" s="81"/>
      <c r="Y113" s="81"/>
      <c r="Z113" s="81"/>
      <c r="AA113" s="81"/>
      <c r="AB113" s="21"/>
      <c r="AC113" s="21"/>
      <c r="AD113" s="21"/>
      <c r="AE113" s="21"/>
      <c r="AF113" s="21"/>
      <c r="AG113" s="21"/>
      <c r="AH113" s="21"/>
      <c r="AI113" s="21"/>
    </row>
    <row r="114" spans="2:35" x14ac:dyDescent="0.3">
      <c r="B114" s="21"/>
      <c r="C114" s="21"/>
      <c r="D114" s="105"/>
      <c r="E114" s="127"/>
      <c r="F114" s="128"/>
      <c r="G114" s="129"/>
      <c r="H114" s="129"/>
      <c r="I114" s="128"/>
      <c r="J114" s="128"/>
      <c r="K114" s="128"/>
      <c r="L114" s="129"/>
      <c r="M114" s="128"/>
      <c r="N114" s="106"/>
      <c r="O114" s="106"/>
      <c r="P114" s="106"/>
      <c r="Q114" s="107"/>
      <c r="R114" s="130"/>
      <c r="S114" s="81"/>
      <c r="T114" s="81"/>
      <c r="U114" s="81"/>
      <c r="V114" s="108"/>
      <c r="W114" s="108"/>
      <c r="X114" s="81"/>
      <c r="Y114" s="81"/>
      <c r="Z114" s="81"/>
      <c r="AA114" s="81"/>
      <c r="AB114" s="21"/>
      <c r="AC114" s="21"/>
      <c r="AD114" s="21"/>
      <c r="AE114" s="21"/>
      <c r="AF114" s="21"/>
      <c r="AG114" s="21"/>
      <c r="AH114" s="21"/>
      <c r="AI114" s="21"/>
    </row>
    <row r="115" spans="2:35" x14ac:dyDescent="0.3">
      <c r="B115" s="21"/>
      <c r="C115" s="21"/>
      <c r="D115" s="105"/>
      <c r="E115" s="127"/>
      <c r="F115" s="128"/>
      <c r="G115" s="129"/>
      <c r="H115" s="129"/>
      <c r="I115" s="128"/>
      <c r="J115" s="128"/>
      <c r="K115" s="128"/>
      <c r="L115" s="129"/>
      <c r="M115" s="128"/>
      <c r="N115" s="106"/>
      <c r="O115" s="106"/>
      <c r="P115" s="106"/>
      <c r="Q115" s="107"/>
      <c r="R115" s="130"/>
      <c r="S115" s="81"/>
      <c r="T115" s="81"/>
      <c r="U115" s="81"/>
      <c r="V115" s="108"/>
      <c r="W115" s="108"/>
      <c r="X115" s="81"/>
      <c r="Y115" s="81"/>
      <c r="Z115" s="81"/>
      <c r="AA115" s="81"/>
      <c r="AB115" s="21"/>
      <c r="AC115" s="21"/>
      <c r="AD115" s="21"/>
      <c r="AE115" s="21"/>
      <c r="AF115" s="21"/>
      <c r="AG115" s="21"/>
      <c r="AH115" s="21"/>
      <c r="AI115" s="21"/>
    </row>
    <row r="116" spans="2:35" x14ac:dyDescent="0.3">
      <c r="B116" s="21"/>
      <c r="C116" s="21"/>
      <c r="D116" s="105"/>
      <c r="E116" s="127"/>
      <c r="F116" s="128"/>
      <c r="G116" s="129"/>
      <c r="H116" s="129"/>
      <c r="I116" s="128"/>
      <c r="J116" s="128"/>
      <c r="K116" s="128"/>
      <c r="L116" s="129"/>
      <c r="M116" s="128"/>
      <c r="N116" s="106"/>
      <c r="O116" s="106"/>
      <c r="P116" s="106"/>
      <c r="Q116" s="107"/>
      <c r="R116" s="130"/>
      <c r="S116" s="81"/>
      <c r="T116" s="81"/>
      <c r="U116" s="81"/>
      <c r="V116" s="108"/>
      <c r="W116" s="108"/>
      <c r="X116" s="81"/>
      <c r="Y116" s="81"/>
      <c r="Z116" s="81"/>
      <c r="AA116" s="81"/>
      <c r="AB116" s="21"/>
      <c r="AC116" s="21"/>
      <c r="AD116" s="21"/>
      <c r="AE116" s="21"/>
      <c r="AF116" s="21"/>
      <c r="AG116" s="21"/>
      <c r="AH116" s="21"/>
      <c r="AI116" s="21"/>
    </row>
    <row r="117" spans="2:35" x14ac:dyDescent="0.3">
      <c r="B117" s="21"/>
      <c r="C117" s="21"/>
      <c r="D117" s="105"/>
      <c r="E117" s="127"/>
      <c r="F117" s="128"/>
      <c r="G117" s="129"/>
      <c r="H117" s="129"/>
      <c r="I117" s="128"/>
      <c r="J117" s="128"/>
      <c r="K117" s="128"/>
      <c r="L117" s="129"/>
      <c r="M117" s="128"/>
      <c r="N117" s="106"/>
      <c r="O117" s="106"/>
      <c r="P117" s="106"/>
      <c r="Q117" s="107"/>
      <c r="R117" s="130"/>
      <c r="S117" s="81"/>
      <c r="T117" s="81"/>
      <c r="U117" s="81"/>
      <c r="V117" s="108"/>
      <c r="W117" s="108"/>
      <c r="X117" s="81"/>
      <c r="Y117" s="81"/>
      <c r="Z117" s="81"/>
      <c r="AA117" s="81"/>
      <c r="AB117" s="21"/>
      <c r="AC117" s="21"/>
      <c r="AD117" s="21"/>
      <c r="AE117" s="21"/>
      <c r="AF117" s="21"/>
      <c r="AG117" s="21"/>
      <c r="AH117" s="21"/>
      <c r="AI117" s="21"/>
    </row>
    <row r="118" spans="2:35" x14ac:dyDescent="0.3">
      <c r="B118" s="21"/>
      <c r="C118" s="21"/>
      <c r="D118" s="105"/>
      <c r="E118" s="127"/>
      <c r="F118" s="128"/>
      <c r="G118" s="129"/>
      <c r="H118" s="129"/>
      <c r="I118" s="128"/>
      <c r="J118" s="128"/>
      <c r="K118" s="128"/>
      <c r="L118" s="129"/>
      <c r="M118" s="128"/>
      <c r="N118" s="106"/>
      <c r="O118" s="106"/>
      <c r="P118" s="106"/>
      <c r="Q118" s="107"/>
      <c r="R118" s="130"/>
      <c r="S118" s="81"/>
      <c r="T118" s="81"/>
      <c r="U118" s="81"/>
      <c r="V118" s="108"/>
      <c r="W118" s="108"/>
      <c r="X118" s="81"/>
      <c r="Y118" s="81"/>
      <c r="Z118" s="81"/>
      <c r="AA118" s="81"/>
      <c r="AB118" s="21"/>
      <c r="AC118" s="21"/>
      <c r="AD118" s="21"/>
      <c r="AE118" s="21"/>
      <c r="AF118" s="21"/>
      <c r="AG118" s="21"/>
      <c r="AH118" s="21"/>
      <c r="AI118" s="21"/>
    </row>
    <row r="119" spans="2:35" x14ac:dyDescent="0.3">
      <c r="B119" s="21"/>
      <c r="C119" s="21"/>
      <c r="D119" s="105"/>
      <c r="E119" s="127"/>
      <c r="F119" s="128"/>
      <c r="G119" s="129"/>
      <c r="H119" s="129"/>
      <c r="I119" s="128"/>
      <c r="J119" s="128"/>
      <c r="K119" s="128"/>
      <c r="L119" s="129"/>
      <c r="M119" s="128"/>
      <c r="N119" s="106"/>
      <c r="O119" s="106"/>
      <c r="P119" s="106"/>
      <c r="Q119" s="107"/>
      <c r="R119" s="130"/>
      <c r="S119" s="81"/>
      <c r="T119" s="81"/>
      <c r="U119" s="81"/>
      <c r="V119" s="108"/>
      <c r="W119" s="108"/>
      <c r="X119" s="81"/>
      <c r="Y119" s="81"/>
      <c r="Z119" s="81"/>
      <c r="AA119" s="81"/>
      <c r="AB119" s="21"/>
      <c r="AC119" s="21"/>
      <c r="AD119" s="21"/>
      <c r="AE119" s="21"/>
      <c r="AF119" s="21"/>
      <c r="AG119" s="21"/>
      <c r="AH119" s="21"/>
      <c r="AI119" s="21"/>
    </row>
    <row r="120" spans="2:35" x14ac:dyDescent="0.3">
      <c r="B120" s="21"/>
      <c r="C120" s="21"/>
      <c r="D120" s="105"/>
      <c r="E120" s="127"/>
      <c r="F120" s="128"/>
      <c r="G120" s="129"/>
      <c r="H120" s="129"/>
      <c r="I120" s="128"/>
      <c r="J120" s="128"/>
      <c r="K120" s="128"/>
      <c r="L120" s="129"/>
      <c r="M120" s="128"/>
      <c r="N120" s="106"/>
      <c r="O120" s="106"/>
      <c r="P120" s="106"/>
      <c r="Q120" s="107"/>
      <c r="R120" s="130"/>
      <c r="S120" s="81"/>
      <c r="T120" s="81"/>
      <c r="U120" s="81"/>
      <c r="V120" s="108"/>
      <c r="W120" s="108"/>
      <c r="X120" s="81"/>
      <c r="Y120" s="81"/>
      <c r="Z120" s="81"/>
      <c r="AA120" s="81"/>
      <c r="AB120" s="21"/>
      <c r="AC120" s="21"/>
      <c r="AD120" s="21"/>
      <c r="AE120" s="21"/>
      <c r="AF120" s="21"/>
      <c r="AG120" s="21"/>
      <c r="AH120" s="21"/>
      <c r="AI120" s="21"/>
    </row>
    <row r="121" spans="2:35" x14ac:dyDescent="0.3">
      <c r="B121" s="21"/>
      <c r="C121" s="21"/>
      <c r="D121" s="105"/>
      <c r="E121" s="127"/>
      <c r="F121" s="128"/>
      <c r="G121" s="129"/>
      <c r="H121" s="129"/>
      <c r="I121" s="128"/>
      <c r="J121" s="128"/>
      <c r="K121" s="128"/>
      <c r="L121" s="129"/>
      <c r="M121" s="128"/>
      <c r="N121" s="106"/>
      <c r="O121" s="106"/>
      <c r="P121" s="106"/>
      <c r="Q121" s="107"/>
      <c r="R121" s="130"/>
      <c r="S121" s="81"/>
      <c r="T121" s="81"/>
      <c r="U121" s="81"/>
      <c r="V121" s="108"/>
      <c r="W121" s="108"/>
      <c r="X121" s="81"/>
      <c r="Y121" s="81"/>
      <c r="Z121" s="81"/>
      <c r="AA121" s="81"/>
      <c r="AB121" s="21"/>
      <c r="AC121" s="21"/>
      <c r="AD121" s="21"/>
      <c r="AE121" s="21"/>
      <c r="AF121" s="21"/>
      <c r="AG121" s="21"/>
      <c r="AH121" s="21"/>
      <c r="AI121" s="21"/>
    </row>
    <row r="122" spans="2:35" x14ac:dyDescent="0.3">
      <c r="B122" s="21"/>
      <c r="C122" s="21"/>
      <c r="D122" s="105"/>
      <c r="E122" s="127"/>
      <c r="F122" s="128"/>
      <c r="G122" s="129"/>
      <c r="H122" s="129"/>
      <c r="I122" s="128"/>
      <c r="J122" s="128"/>
      <c r="K122" s="128"/>
      <c r="L122" s="129"/>
      <c r="M122" s="128"/>
      <c r="N122" s="106"/>
      <c r="O122" s="106"/>
      <c r="P122" s="106"/>
      <c r="Q122" s="107"/>
      <c r="R122" s="130"/>
      <c r="S122" s="81"/>
      <c r="T122" s="81"/>
      <c r="U122" s="81"/>
      <c r="V122" s="108"/>
      <c r="W122" s="108"/>
      <c r="X122" s="81"/>
      <c r="Y122" s="81"/>
      <c r="Z122" s="81"/>
      <c r="AA122" s="81"/>
      <c r="AB122" s="21"/>
      <c r="AC122" s="21"/>
      <c r="AD122" s="21"/>
      <c r="AE122" s="21"/>
      <c r="AF122" s="21"/>
      <c r="AG122" s="21"/>
      <c r="AH122" s="21"/>
      <c r="AI122" s="21"/>
    </row>
    <row r="123" spans="2:35" x14ac:dyDescent="0.3">
      <c r="B123" s="21"/>
      <c r="C123" s="21"/>
      <c r="D123" s="105"/>
      <c r="E123" s="127"/>
      <c r="F123" s="128"/>
      <c r="G123" s="129"/>
      <c r="H123" s="129"/>
      <c r="I123" s="128"/>
      <c r="J123" s="128"/>
      <c r="K123" s="128"/>
      <c r="L123" s="129"/>
      <c r="M123" s="128"/>
      <c r="N123" s="106"/>
      <c r="O123" s="106"/>
      <c r="P123" s="106"/>
      <c r="Q123" s="107"/>
      <c r="R123" s="130"/>
      <c r="S123" s="81"/>
      <c r="T123" s="81"/>
      <c r="U123" s="81"/>
      <c r="V123" s="108"/>
      <c r="W123" s="108"/>
      <c r="X123" s="81"/>
      <c r="Y123" s="81"/>
      <c r="Z123" s="81"/>
      <c r="AA123" s="81"/>
      <c r="AB123" s="21"/>
      <c r="AC123" s="21"/>
      <c r="AD123" s="21"/>
      <c r="AE123" s="21"/>
      <c r="AF123" s="21"/>
      <c r="AG123" s="21"/>
      <c r="AH123" s="21"/>
      <c r="AI123" s="21"/>
    </row>
    <row r="124" spans="2:35" x14ac:dyDescent="0.3">
      <c r="B124" s="21"/>
      <c r="C124" s="21"/>
      <c r="D124" s="105"/>
      <c r="E124" s="127"/>
      <c r="F124" s="128"/>
      <c r="G124" s="129"/>
      <c r="H124" s="129"/>
      <c r="I124" s="128"/>
      <c r="J124" s="128"/>
      <c r="K124" s="128"/>
      <c r="L124" s="129"/>
      <c r="M124" s="128"/>
      <c r="N124" s="106"/>
      <c r="O124" s="106"/>
      <c r="P124" s="106"/>
      <c r="Q124" s="107"/>
      <c r="R124" s="130"/>
      <c r="S124" s="81"/>
      <c r="T124" s="81"/>
      <c r="U124" s="81"/>
      <c r="V124" s="108"/>
      <c r="W124" s="108"/>
      <c r="X124" s="81"/>
      <c r="Y124" s="81"/>
      <c r="Z124" s="81"/>
      <c r="AA124" s="81"/>
      <c r="AB124" s="21"/>
      <c r="AC124" s="21"/>
      <c r="AD124" s="21"/>
      <c r="AE124" s="21"/>
      <c r="AF124" s="21"/>
      <c r="AG124" s="21"/>
      <c r="AH124" s="21"/>
      <c r="AI124" s="21"/>
    </row>
    <row r="125" spans="2:35" x14ac:dyDescent="0.3">
      <c r="B125" s="21"/>
      <c r="C125" s="21"/>
      <c r="D125" s="105"/>
      <c r="E125" s="127"/>
      <c r="F125" s="128"/>
      <c r="G125" s="129"/>
      <c r="H125" s="129"/>
      <c r="I125" s="128"/>
      <c r="J125" s="128"/>
      <c r="K125" s="128"/>
      <c r="L125" s="129"/>
      <c r="M125" s="128"/>
      <c r="N125" s="106"/>
      <c r="O125" s="106"/>
      <c r="P125" s="106"/>
      <c r="Q125" s="107"/>
      <c r="R125" s="130"/>
      <c r="S125" s="81"/>
      <c r="T125" s="81"/>
      <c r="U125" s="81"/>
      <c r="V125" s="108"/>
      <c r="W125" s="108"/>
      <c r="X125" s="81"/>
      <c r="Y125" s="81"/>
      <c r="Z125" s="81"/>
      <c r="AA125" s="81"/>
      <c r="AB125" s="21"/>
      <c r="AC125" s="21"/>
      <c r="AD125" s="21"/>
      <c r="AE125" s="21"/>
      <c r="AF125" s="21"/>
      <c r="AG125" s="21"/>
      <c r="AH125" s="21"/>
      <c r="AI125" s="21"/>
    </row>
    <row r="126" spans="2:35" x14ac:dyDescent="0.3">
      <c r="B126" s="21"/>
      <c r="C126" s="21"/>
      <c r="D126" s="105"/>
      <c r="E126" s="127"/>
      <c r="F126" s="128"/>
      <c r="G126" s="129"/>
      <c r="H126" s="129"/>
      <c r="I126" s="128"/>
      <c r="J126" s="128"/>
      <c r="K126" s="128"/>
      <c r="L126" s="129"/>
      <c r="M126" s="128"/>
      <c r="N126" s="106"/>
      <c r="O126" s="106"/>
      <c r="P126" s="106"/>
      <c r="Q126" s="107"/>
      <c r="R126" s="130"/>
      <c r="S126" s="81"/>
      <c r="T126" s="81"/>
      <c r="U126" s="81"/>
      <c r="V126" s="108"/>
      <c r="W126" s="108"/>
      <c r="X126" s="81"/>
      <c r="Y126" s="81"/>
      <c r="Z126" s="81"/>
      <c r="AA126" s="81"/>
      <c r="AB126" s="21"/>
      <c r="AC126" s="21"/>
      <c r="AD126" s="21"/>
      <c r="AE126" s="21"/>
      <c r="AF126" s="21"/>
      <c r="AG126" s="21"/>
      <c r="AH126" s="21"/>
      <c r="AI126" s="21"/>
    </row>
    <row r="127" spans="2:35" x14ac:dyDescent="0.3">
      <c r="B127" s="21"/>
      <c r="C127" s="21"/>
      <c r="D127" s="105"/>
      <c r="E127" s="127"/>
      <c r="F127" s="128"/>
      <c r="G127" s="129"/>
      <c r="H127" s="129"/>
      <c r="I127" s="128"/>
      <c r="J127" s="128"/>
      <c r="K127" s="128"/>
      <c r="L127" s="129"/>
      <c r="M127" s="128"/>
      <c r="N127" s="106"/>
      <c r="O127" s="106"/>
      <c r="P127" s="106"/>
      <c r="Q127" s="107"/>
      <c r="R127" s="130"/>
      <c r="S127" s="81"/>
      <c r="T127" s="81"/>
      <c r="U127" s="81"/>
      <c r="V127" s="108"/>
      <c r="W127" s="108"/>
      <c r="X127" s="81"/>
      <c r="Y127" s="81"/>
      <c r="Z127" s="81"/>
      <c r="AA127" s="81"/>
      <c r="AB127" s="21"/>
      <c r="AC127" s="21"/>
      <c r="AD127" s="21"/>
      <c r="AE127" s="21"/>
      <c r="AF127" s="21"/>
      <c r="AG127" s="21"/>
      <c r="AH127" s="21"/>
      <c r="AI127" s="21"/>
    </row>
    <row r="128" spans="2:35" x14ac:dyDescent="0.3">
      <c r="B128" s="21"/>
      <c r="C128" s="21"/>
      <c r="D128" s="105"/>
      <c r="E128" s="127"/>
      <c r="F128" s="128"/>
      <c r="G128" s="129"/>
      <c r="H128" s="129"/>
      <c r="I128" s="128"/>
      <c r="J128" s="128"/>
      <c r="K128" s="128"/>
      <c r="L128" s="129"/>
      <c r="M128" s="128"/>
      <c r="N128" s="106"/>
      <c r="O128" s="106"/>
      <c r="P128" s="106"/>
      <c r="Q128" s="107"/>
      <c r="R128" s="130"/>
      <c r="S128" s="81"/>
      <c r="T128" s="81"/>
      <c r="U128" s="81"/>
      <c r="V128" s="108"/>
      <c r="W128" s="108"/>
      <c r="X128" s="81"/>
      <c r="Y128" s="81"/>
      <c r="Z128" s="81"/>
      <c r="AA128" s="81"/>
      <c r="AB128" s="21"/>
      <c r="AC128" s="21"/>
      <c r="AD128" s="21"/>
      <c r="AE128" s="21"/>
      <c r="AF128" s="21"/>
      <c r="AG128" s="21"/>
      <c r="AH128" s="21"/>
      <c r="AI128" s="21"/>
    </row>
    <row r="129" spans="2:35" x14ac:dyDescent="0.3">
      <c r="B129" s="21"/>
      <c r="C129" s="21"/>
      <c r="D129" s="105"/>
      <c r="E129" s="127"/>
      <c r="F129" s="128"/>
      <c r="G129" s="129"/>
      <c r="H129" s="129"/>
      <c r="I129" s="128"/>
      <c r="J129" s="128"/>
      <c r="K129" s="128"/>
      <c r="L129" s="129"/>
      <c r="M129" s="128"/>
      <c r="N129" s="106"/>
      <c r="O129" s="106"/>
      <c r="P129" s="106"/>
      <c r="Q129" s="107"/>
      <c r="R129" s="130"/>
      <c r="S129" s="81"/>
      <c r="T129" s="81"/>
      <c r="U129" s="81"/>
      <c r="V129" s="108"/>
      <c r="W129" s="108"/>
      <c r="X129" s="81"/>
      <c r="Y129" s="81"/>
      <c r="Z129" s="81"/>
      <c r="AA129" s="81"/>
      <c r="AB129" s="21"/>
      <c r="AC129" s="21"/>
      <c r="AD129" s="21"/>
      <c r="AE129" s="21"/>
      <c r="AF129" s="21"/>
      <c r="AG129" s="21"/>
      <c r="AH129" s="21"/>
      <c r="AI129" s="21"/>
    </row>
    <row r="130" spans="2:35" x14ac:dyDescent="0.3">
      <c r="B130" s="21"/>
      <c r="C130" s="21"/>
      <c r="D130" s="105"/>
      <c r="E130" s="127"/>
      <c r="F130" s="128"/>
      <c r="G130" s="129"/>
      <c r="H130" s="129"/>
      <c r="I130" s="128"/>
      <c r="J130" s="128"/>
      <c r="K130" s="128"/>
      <c r="L130" s="129"/>
      <c r="M130" s="128"/>
      <c r="N130" s="106"/>
      <c r="O130" s="106"/>
      <c r="P130" s="106"/>
      <c r="Q130" s="107"/>
      <c r="R130" s="130"/>
      <c r="S130" s="81"/>
      <c r="T130" s="81"/>
      <c r="U130" s="81"/>
      <c r="V130" s="108"/>
      <c r="W130" s="108"/>
      <c r="X130" s="81"/>
      <c r="Y130" s="81"/>
      <c r="Z130" s="81"/>
      <c r="AA130" s="81"/>
      <c r="AB130" s="21"/>
      <c r="AC130" s="21"/>
      <c r="AD130" s="21"/>
      <c r="AE130" s="21"/>
      <c r="AF130" s="21"/>
      <c r="AG130" s="21"/>
      <c r="AH130" s="21"/>
      <c r="AI130" s="21"/>
    </row>
    <row r="131" spans="2:35" x14ac:dyDescent="0.3">
      <c r="B131" s="21"/>
      <c r="C131" s="21"/>
      <c r="D131" s="105"/>
      <c r="E131" s="127"/>
      <c r="F131" s="128"/>
      <c r="G131" s="129"/>
      <c r="H131" s="129"/>
      <c r="I131" s="128"/>
      <c r="J131" s="128"/>
      <c r="K131" s="128"/>
      <c r="L131" s="129"/>
      <c r="M131" s="128"/>
      <c r="N131" s="106"/>
      <c r="O131" s="106"/>
      <c r="P131" s="106"/>
      <c r="Q131" s="107"/>
      <c r="R131" s="130"/>
      <c r="S131" s="81"/>
      <c r="T131" s="81"/>
      <c r="U131" s="81"/>
      <c r="V131" s="108"/>
      <c r="W131" s="108"/>
      <c r="X131" s="81"/>
      <c r="Y131" s="81"/>
      <c r="Z131" s="81"/>
      <c r="AA131" s="81"/>
      <c r="AB131" s="21"/>
      <c r="AC131" s="21"/>
      <c r="AD131" s="21"/>
      <c r="AE131" s="21"/>
      <c r="AF131" s="21"/>
      <c r="AG131" s="21"/>
      <c r="AH131" s="21"/>
      <c r="AI131" s="21"/>
    </row>
    <row r="132" spans="2:35" x14ac:dyDescent="0.3">
      <c r="B132" s="21"/>
      <c r="C132" s="21"/>
      <c r="D132" s="105"/>
      <c r="E132" s="127"/>
      <c r="F132" s="128"/>
      <c r="G132" s="129"/>
      <c r="H132" s="129"/>
      <c r="I132" s="128"/>
      <c r="J132" s="128"/>
      <c r="K132" s="128"/>
      <c r="L132" s="129"/>
      <c r="M132" s="128"/>
      <c r="N132" s="106"/>
      <c r="O132" s="106"/>
      <c r="P132" s="106"/>
      <c r="Q132" s="107"/>
      <c r="R132" s="130"/>
      <c r="S132" s="81"/>
      <c r="T132" s="81"/>
      <c r="U132" s="81"/>
      <c r="V132" s="108"/>
      <c r="W132" s="108"/>
      <c r="X132" s="81"/>
      <c r="Y132" s="81"/>
      <c r="Z132" s="81"/>
      <c r="AA132" s="81"/>
      <c r="AB132" s="21"/>
      <c r="AC132" s="21"/>
      <c r="AD132" s="21"/>
      <c r="AE132" s="21"/>
      <c r="AF132" s="21"/>
      <c r="AG132" s="21"/>
      <c r="AH132" s="21"/>
      <c r="AI132" s="21"/>
    </row>
    <row r="133" spans="2:35" x14ac:dyDescent="0.3">
      <c r="B133" s="21"/>
      <c r="C133" s="21"/>
      <c r="D133" s="105"/>
      <c r="E133" s="127"/>
      <c r="F133" s="128"/>
      <c r="G133" s="129"/>
      <c r="H133" s="129"/>
      <c r="I133" s="128"/>
      <c r="J133" s="128"/>
      <c r="K133" s="128"/>
      <c r="L133" s="129"/>
      <c r="M133" s="128"/>
      <c r="N133" s="106"/>
      <c r="O133" s="106"/>
      <c r="P133" s="106"/>
      <c r="Q133" s="107"/>
      <c r="R133" s="130"/>
      <c r="S133" s="81"/>
      <c r="T133" s="81"/>
      <c r="U133" s="81"/>
      <c r="V133" s="108"/>
      <c r="W133" s="108"/>
      <c r="X133" s="81"/>
      <c r="Y133" s="81"/>
      <c r="Z133" s="81"/>
      <c r="AA133" s="81"/>
      <c r="AB133" s="21"/>
      <c r="AC133" s="21"/>
      <c r="AD133" s="21"/>
      <c r="AE133" s="21"/>
      <c r="AF133" s="21"/>
      <c r="AG133" s="21"/>
      <c r="AH133" s="21"/>
      <c r="AI133" s="21"/>
    </row>
    <row r="134" spans="2:35" x14ac:dyDescent="0.3">
      <c r="B134" s="21"/>
      <c r="C134" s="21"/>
      <c r="D134" s="105"/>
      <c r="E134" s="127"/>
      <c r="F134" s="128"/>
      <c r="G134" s="129"/>
      <c r="H134" s="129"/>
      <c r="I134" s="128"/>
      <c r="J134" s="128"/>
      <c r="K134" s="128"/>
      <c r="L134" s="129"/>
      <c r="M134" s="128"/>
      <c r="N134" s="106"/>
      <c r="O134" s="106"/>
      <c r="P134" s="106"/>
      <c r="Q134" s="107"/>
      <c r="R134" s="130"/>
      <c r="S134" s="81"/>
      <c r="T134" s="81"/>
      <c r="U134" s="81"/>
      <c r="V134" s="108"/>
      <c r="W134" s="108"/>
      <c r="X134" s="81"/>
      <c r="Y134" s="81"/>
      <c r="Z134" s="81"/>
      <c r="AA134" s="81"/>
      <c r="AB134" s="21"/>
      <c r="AC134" s="21"/>
      <c r="AD134" s="21"/>
      <c r="AE134" s="21"/>
      <c r="AF134" s="21"/>
      <c r="AG134" s="21"/>
      <c r="AH134" s="21"/>
      <c r="AI134" s="21"/>
    </row>
    <row r="135" spans="2:35" x14ac:dyDescent="0.3">
      <c r="B135" s="21"/>
      <c r="C135" s="21"/>
      <c r="D135" s="105"/>
      <c r="E135" s="127"/>
      <c r="F135" s="128"/>
      <c r="G135" s="129"/>
      <c r="H135" s="129"/>
      <c r="I135" s="128"/>
      <c r="J135" s="128"/>
      <c r="K135" s="128"/>
      <c r="L135" s="129"/>
      <c r="M135" s="128"/>
      <c r="N135" s="106"/>
      <c r="O135" s="106"/>
      <c r="P135" s="106"/>
      <c r="Q135" s="107"/>
      <c r="R135" s="130"/>
      <c r="S135" s="81"/>
      <c r="T135" s="81"/>
      <c r="U135" s="81"/>
      <c r="V135" s="108"/>
      <c r="W135" s="108"/>
      <c r="X135" s="81"/>
      <c r="Y135" s="81"/>
      <c r="Z135" s="81"/>
      <c r="AA135" s="81"/>
      <c r="AB135" s="21"/>
      <c r="AC135" s="21"/>
      <c r="AD135" s="21"/>
      <c r="AE135" s="21"/>
      <c r="AF135" s="21"/>
      <c r="AG135" s="21"/>
      <c r="AH135" s="21"/>
      <c r="AI135" s="21"/>
    </row>
    <row r="136" spans="2:35" x14ac:dyDescent="0.3">
      <c r="B136" s="21"/>
      <c r="C136" s="21"/>
      <c r="D136" s="105"/>
      <c r="E136" s="127"/>
      <c r="F136" s="128"/>
      <c r="G136" s="129"/>
      <c r="H136" s="129"/>
      <c r="I136" s="128"/>
      <c r="J136" s="128"/>
      <c r="K136" s="128"/>
      <c r="L136" s="129"/>
      <c r="M136" s="128"/>
      <c r="N136" s="106"/>
      <c r="O136" s="106"/>
      <c r="P136" s="106"/>
      <c r="Q136" s="107"/>
      <c r="R136" s="130"/>
      <c r="S136" s="81"/>
      <c r="T136" s="81"/>
      <c r="U136" s="81"/>
      <c r="V136" s="108"/>
      <c r="W136" s="108"/>
      <c r="X136" s="81"/>
      <c r="Y136" s="81"/>
      <c r="Z136" s="81"/>
      <c r="AA136" s="81"/>
      <c r="AB136" s="21"/>
      <c r="AC136" s="21"/>
      <c r="AD136" s="21"/>
      <c r="AE136" s="21"/>
      <c r="AF136" s="21"/>
      <c r="AG136" s="21"/>
      <c r="AH136" s="21"/>
      <c r="AI136" s="21"/>
    </row>
    <row r="137" spans="2:35" x14ac:dyDescent="0.3">
      <c r="B137" s="21"/>
      <c r="C137" s="21"/>
      <c r="D137" s="105"/>
      <c r="E137" s="127"/>
      <c r="F137" s="128"/>
      <c r="G137" s="129"/>
      <c r="H137" s="129"/>
      <c r="I137" s="128"/>
      <c r="J137" s="128"/>
      <c r="K137" s="128"/>
      <c r="L137" s="129"/>
      <c r="M137" s="128"/>
      <c r="N137" s="106"/>
      <c r="O137" s="106"/>
      <c r="P137" s="106"/>
      <c r="Q137" s="107"/>
      <c r="R137" s="130"/>
      <c r="S137" s="81"/>
      <c r="T137" s="81"/>
      <c r="U137" s="81"/>
      <c r="V137" s="108"/>
      <c r="W137" s="108"/>
      <c r="X137" s="81"/>
      <c r="Y137" s="81"/>
      <c r="Z137" s="81"/>
      <c r="AA137" s="81"/>
      <c r="AB137" s="21"/>
      <c r="AC137" s="21"/>
      <c r="AD137" s="21"/>
      <c r="AE137" s="21"/>
      <c r="AF137" s="21"/>
      <c r="AG137" s="21"/>
      <c r="AH137" s="21"/>
      <c r="AI137" s="21"/>
    </row>
    <row r="138" spans="2:35" x14ac:dyDescent="0.3">
      <c r="B138" s="21"/>
      <c r="C138" s="21"/>
      <c r="D138" s="105"/>
      <c r="E138" s="127"/>
      <c r="F138" s="128"/>
      <c r="G138" s="129"/>
      <c r="H138" s="129"/>
      <c r="I138" s="128"/>
      <c r="J138" s="128"/>
      <c r="K138" s="128"/>
      <c r="L138" s="129"/>
      <c r="M138" s="128"/>
      <c r="N138" s="106"/>
      <c r="O138" s="106"/>
      <c r="P138" s="106"/>
      <c r="Q138" s="107"/>
      <c r="R138" s="130"/>
      <c r="S138" s="81"/>
      <c r="T138" s="81"/>
      <c r="U138" s="81"/>
      <c r="V138" s="108"/>
      <c r="W138" s="108"/>
      <c r="X138" s="81"/>
      <c r="Y138" s="81"/>
      <c r="Z138" s="81"/>
      <c r="AA138" s="81"/>
      <c r="AB138" s="21"/>
      <c r="AC138" s="21"/>
      <c r="AD138" s="21"/>
      <c r="AE138" s="21"/>
      <c r="AF138" s="21"/>
      <c r="AG138" s="21"/>
      <c r="AH138" s="21"/>
      <c r="AI138" s="21"/>
    </row>
    <row r="139" spans="2:35" x14ac:dyDescent="0.3">
      <c r="B139" s="21"/>
      <c r="C139" s="21"/>
      <c r="D139" s="105"/>
      <c r="E139" s="127"/>
      <c r="F139" s="128"/>
      <c r="G139" s="129"/>
      <c r="H139" s="129"/>
      <c r="I139" s="128"/>
      <c r="J139" s="128"/>
      <c r="K139" s="128"/>
      <c r="L139" s="129"/>
      <c r="M139" s="128"/>
      <c r="N139" s="106"/>
      <c r="O139" s="106"/>
      <c r="P139" s="106"/>
      <c r="Q139" s="107"/>
      <c r="R139" s="130"/>
      <c r="S139" s="81"/>
      <c r="T139" s="81"/>
      <c r="U139" s="81"/>
      <c r="V139" s="108"/>
      <c r="W139" s="108"/>
      <c r="X139" s="81"/>
      <c r="Y139" s="81"/>
      <c r="Z139" s="81"/>
      <c r="AA139" s="81"/>
      <c r="AB139" s="21"/>
      <c r="AC139" s="21"/>
      <c r="AD139" s="21"/>
      <c r="AE139" s="21"/>
      <c r="AF139" s="21"/>
      <c r="AG139" s="21"/>
      <c r="AH139" s="21"/>
      <c r="AI139" s="21"/>
    </row>
    <row r="140" spans="2:35" x14ac:dyDescent="0.3">
      <c r="B140" s="21"/>
      <c r="C140" s="21"/>
      <c r="D140" s="105"/>
      <c r="E140" s="127"/>
      <c r="F140" s="128"/>
      <c r="G140" s="129"/>
      <c r="H140" s="129"/>
      <c r="I140" s="128"/>
      <c r="J140" s="128"/>
      <c r="K140" s="128"/>
      <c r="L140" s="129"/>
      <c r="M140" s="128"/>
      <c r="N140" s="106"/>
      <c r="O140" s="106"/>
      <c r="P140" s="106"/>
      <c r="Q140" s="107"/>
      <c r="R140" s="130"/>
      <c r="S140" s="81"/>
      <c r="T140" s="81"/>
      <c r="U140" s="81"/>
      <c r="V140" s="108"/>
      <c r="W140" s="108"/>
      <c r="X140" s="81"/>
      <c r="Y140" s="81"/>
      <c r="Z140" s="81"/>
      <c r="AA140" s="81"/>
      <c r="AB140" s="21"/>
      <c r="AC140" s="21"/>
      <c r="AD140" s="21"/>
      <c r="AE140" s="21"/>
      <c r="AF140" s="21"/>
      <c r="AG140" s="21"/>
      <c r="AH140" s="21"/>
      <c r="AI140" s="21"/>
    </row>
    <row r="141" spans="2:35" x14ac:dyDescent="0.3">
      <c r="B141" s="21"/>
      <c r="C141" s="21"/>
      <c r="D141" s="105"/>
      <c r="E141" s="127"/>
      <c r="F141" s="128"/>
      <c r="G141" s="129"/>
      <c r="H141" s="129"/>
      <c r="I141" s="128"/>
      <c r="J141" s="128"/>
      <c r="K141" s="128"/>
      <c r="L141" s="129"/>
      <c r="M141" s="128"/>
      <c r="N141" s="106"/>
      <c r="O141" s="106"/>
      <c r="P141" s="106"/>
      <c r="Q141" s="107"/>
      <c r="R141" s="130"/>
      <c r="S141" s="81"/>
      <c r="T141" s="81"/>
      <c r="U141" s="81"/>
      <c r="V141" s="108"/>
      <c r="W141" s="108"/>
      <c r="X141" s="81"/>
      <c r="Y141" s="81"/>
      <c r="Z141" s="81"/>
      <c r="AA141" s="81"/>
      <c r="AB141" s="21"/>
      <c r="AC141" s="21"/>
      <c r="AD141" s="21"/>
      <c r="AE141" s="21"/>
      <c r="AF141" s="21"/>
      <c r="AG141" s="21"/>
      <c r="AH141" s="21"/>
      <c r="AI141" s="21"/>
    </row>
    <row r="142" spans="2:35" x14ac:dyDescent="0.3">
      <c r="B142" s="21"/>
      <c r="C142" s="21"/>
      <c r="D142" s="105"/>
      <c r="E142" s="127"/>
      <c r="F142" s="128"/>
      <c r="G142" s="129"/>
      <c r="H142" s="129"/>
      <c r="I142" s="128"/>
      <c r="J142" s="128"/>
      <c r="K142" s="128"/>
      <c r="L142" s="129"/>
      <c r="M142" s="128"/>
      <c r="N142" s="106"/>
      <c r="O142" s="106"/>
      <c r="P142" s="106"/>
      <c r="Q142" s="107"/>
      <c r="R142" s="130"/>
      <c r="S142" s="81"/>
      <c r="T142" s="81"/>
      <c r="U142" s="81"/>
      <c r="V142" s="108"/>
      <c r="W142" s="108"/>
      <c r="X142" s="81"/>
      <c r="Y142" s="81"/>
      <c r="Z142" s="81"/>
      <c r="AA142" s="81"/>
      <c r="AB142" s="21"/>
      <c r="AC142" s="21"/>
      <c r="AD142" s="21"/>
      <c r="AE142" s="21"/>
      <c r="AF142" s="21"/>
      <c r="AG142" s="21"/>
      <c r="AH142" s="21"/>
      <c r="AI142" s="21"/>
    </row>
    <row r="143" spans="2:35" x14ac:dyDescent="0.3">
      <c r="B143" s="21"/>
      <c r="C143" s="21"/>
      <c r="D143" s="105"/>
      <c r="E143" s="127"/>
      <c r="F143" s="128"/>
      <c r="G143" s="129"/>
      <c r="H143" s="129"/>
      <c r="I143" s="128"/>
      <c r="J143" s="128"/>
      <c r="K143" s="128"/>
      <c r="L143" s="129"/>
      <c r="M143" s="128"/>
      <c r="N143" s="106"/>
      <c r="O143" s="106"/>
      <c r="P143" s="106"/>
      <c r="Q143" s="107"/>
      <c r="R143" s="130"/>
      <c r="S143" s="81"/>
      <c r="T143" s="81"/>
      <c r="U143" s="81"/>
      <c r="V143" s="108"/>
      <c r="W143" s="108"/>
      <c r="X143" s="81"/>
      <c r="Y143" s="81"/>
      <c r="Z143" s="81"/>
      <c r="AA143" s="81"/>
      <c r="AB143" s="21"/>
      <c r="AC143" s="21"/>
      <c r="AD143" s="21"/>
      <c r="AE143" s="21"/>
      <c r="AF143" s="21"/>
      <c r="AG143" s="21"/>
      <c r="AH143" s="21"/>
      <c r="AI143" s="21"/>
    </row>
    <row r="144" spans="2:35" x14ac:dyDescent="0.3">
      <c r="B144" s="21"/>
      <c r="C144" s="21"/>
      <c r="D144" s="105"/>
      <c r="E144" s="127"/>
      <c r="F144" s="128"/>
      <c r="G144" s="129"/>
      <c r="H144" s="129"/>
      <c r="I144" s="128"/>
      <c r="J144" s="128"/>
      <c r="K144" s="128"/>
      <c r="L144" s="129"/>
      <c r="M144" s="128"/>
      <c r="N144" s="106"/>
      <c r="O144" s="106"/>
      <c r="P144" s="106"/>
      <c r="Q144" s="107"/>
      <c r="R144" s="130"/>
      <c r="S144" s="81"/>
      <c r="T144" s="81"/>
      <c r="U144" s="81"/>
      <c r="V144" s="108"/>
      <c r="W144" s="108"/>
      <c r="X144" s="81"/>
      <c r="Y144" s="81"/>
      <c r="Z144" s="81"/>
      <c r="AA144" s="81"/>
      <c r="AB144" s="21"/>
      <c r="AC144" s="21"/>
      <c r="AD144" s="21"/>
      <c r="AE144" s="21"/>
      <c r="AF144" s="21"/>
      <c r="AG144" s="21"/>
      <c r="AH144" s="21"/>
      <c r="AI144" s="21"/>
    </row>
    <row r="145" spans="2:35" x14ac:dyDescent="0.3">
      <c r="B145" s="21"/>
      <c r="C145" s="21"/>
      <c r="D145" s="105"/>
      <c r="E145" s="127"/>
      <c r="F145" s="128"/>
      <c r="G145" s="129"/>
      <c r="H145" s="129"/>
      <c r="I145" s="128"/>
      <c r="J145" s="128"/>
      <c r="K145" s="128"/>
      <c r="L145" s="129"/>
      <c r="M145" s="128"/>
      <c r="N145" s="106"/>
      <c r="O145" s="106"/>
      <c r="P145" s="106"/>
      <c r="Q145" s="107"/>
      <c r="R145" s="130"/>
      <c r="S145" s="81"/>
      <c r="T145" s="81"/>
      <c r="U145" s="81"/>
      <c r="V145" s="108"/>
      <c r="W145" s="108"/>
      <c r="X145" s="81"/>
      <c r="Y145" s="81"/>
      <c r="Z145" s="81"/>
      <c r="AA145" s="81"/>
      <c r="AB145" s="21"/>
      <c r="AC145" s="21"/>
      <c r="AD145" s="21"/>
      <c r="AE145" s="21"/>
      <c r="AF145" s="21"/>
      <c r="AG145" s="21"/>
      <c r="AH145" s="21"/>
      <c r="AI145" s="21"/>
    </row>
    <row r="146" spans="2:35" x14ac:dyDescent="0.3">
      <c r="B146" s="21"/>
      <c r="C146" s="21"/>
      <c r="D146" s="105"/>
      <c r="E146" s="127"/>
      <c r="F146" s="128"/>
      <c r="G146" s="129"/>
      <c r="H146" s="129"/>
      <c r="I146" s="128"/>
      <c r="J146" s="128"/>
      <c r="K146" s="128"/>
      <c r="L146" s="129"/>
      <c r="M146" s="128"/>
      <c r="N146" s="106"/>
      <c r="O146" s="106"/>
      <c r="P146" s="106"/>
      <c r="Q146" s="107"/>
      <c r="R146" s="130"/>
      <c r="S146" s="81"/>
      <c r="T146" s="81"/>
      <c r="U146" s="81"/>
      <c r="V146" s="108"/>
      <c r="W146" s="108"/>
      <c r="X146" s="81"/>
      <c r="Y146" s="81"/>
      <c r="Z146" s="81"/>
      <c r="AA146" s="81"/>
      <c r="AB146" s="21"/>
      <c r="AC146" s="21"/>
      <c r="AD146" s="21"/>
      <c r="AE146" s="21"/>
      <c r="AF146" s="21"/>
      <c r="AG146" s="21"/>
      <c r="AH146" s="21"/>
      <c r="AI146" s="21"/>
    </row>
    <row r="147" spans="2:35" x14ac:dyDescent="0.3">
      <c r="B147" s="21"/>
      <c r="C147" s="21"/>
      <c r="D147" s="105"/>
      <c r="E147" s="127"/>
      <c r="F147" s="128"/>
      <c r="G147" s="129"/>
      <c r="H147" s="129"/>
      <c r="I147" s="128"/>
      <c r="J147" s="128"/>
      <c r="K147" s="128"/>
      <c r="L147" s="129"/>
      <c r="M147" s="128"/>
      <c r="N147" s="106"/>
      <c r="O147" s="106"/>
      <c r="P147" s="106"/>
      <c r="Q147" s="107"/>
      <c r="R147" s="130"/>
      <c r="S147" s="81"/>
      <c r="T147" s="81"/>
      <c r="U147" s="81"/>
      <c r="V147" s="108"/>
      <c r="W147" s="108"/>
      <c r="X147" s="81"/>
      <c r="Y147" s="81"/>
      <c r="Z147" s="81"/>
      <c r="AA147" s="81"/>
      <c r="AB147" s="21"/>
      <c r="AC147" s="21"/>
      <c r="AD147" s="21"/>
      <c r="AE147" s="21"/>
      <c r="AF147" s="21"/>
      <c r="AG147" s="21"/>
      <c r="AH147" s="21"/>
      <c r="AI147" s="21"/>
    </row>
    <row r="148" spans="2:35" x14ac:dyDescent="0.3">
      <c r="B148" s="21"/>
      <c r="C148" s="21"/>
      <c r="D148" s="105"/>
      <c r="E148" s="127"/>
      <c r="F148" s="128"/>
      <c r="G148" s="129"/>
      <c r="H148" s="129"/>
      <c r="I148" s="128"/>
      <c r="J148" s="128"/>
      <c r="K148" s="128"/>
      <c r="L148" s="129"/>
      <c r="M148" s="128"/>
      <c r="N148" s="106"/>
      <c r="O148" s="106"/>
      <c r="P148" s="106"/>
      <c r="Q148" s="107"/>
      <c r="R148" s="130"/>
      <c r="S148" s="81"/>
      <c r="T148" s="81"/>
      <c r="U148" s="81"/>
      <c r="V148" s="108"/>
      <c r="W148" s="108"/>
      <c r="X148" s="81"/>
      <c r="Y148" s="81"/>
      <c r="Z148" s="81"/>
      <c r="AA148" s="81"/>
      <c r="AB148" s="21"/>
      <c r="AC148" s="21"/>
      <c r="AD148" s="21"/>
      <c r="AE148" s="21"/>
      <c r="AF148" s="21"/>
      <c r="AG148" s="21"/>
      <c r="AH148" s="21"/>
      <c r="AI148" s="21"/>
    </row>
    <row r="149" spans="2:35" x14ac:dyDescent="0.3">
      <c r="B149" s="21"/>
      <c r="C149" s="21"/>
      <c r="D149" s="105"/>
      <c r="E149" s="127"/>
      <c r="F149" s="128"/>
      <c r="G149" s="129"/>
      <c r="H149" s="129"/>
      <c r="I149" s="128"/>
      <c r="J149" s="128"/>
      <c r="K149" s="128"/>
      <c r="L149" s="129"/>
      <c r="M149" s="128"/>
      <c r="N149" s="106"/>
      <c r="O149" s="106"/>
      <c r="P149" s="106"/>
      <c r="Q149" s="107"/>
      <c r="R149" s="130"/>
      <c r="S149" s="81"/>
      <c r="T149" s="81"/>
      <c r="U149" s="81"/>
      <c r="V149" s="108"/>
      <c r="W149" s="108"/>
      <c r="X149" s="81"/>
      <c r="Y149" s="81"/>
      <c r="Z149" s="81"/>
      <c r="AA149" s="81"/>
      <c r="AB149" s="21"/>
      <c r="AC149" s="21"/>
      <c r="AD149" s="21"/>
      <c r="AE149" s="21"/>
      <c r="AF149" s="21"/>
      <c r="AG149" s="21"/>
      <c r="AH149" s="21"/>
      <c r="AI149" s="21"/>
    </row>
    <row r="150" spans="2:35" x14ac:dyDescent="0.3">
      <c r="B150" s="21"/>
      <c r="C150" s="21"/>
      <c r="D150" s="105"/>
      <c r="E150" s="127"/>
      <c r="F150" s="128"/>
      <c r="G150" s="129"/>
      <c r="H150" s="129"/>
      <c r="I150" s="128"/>
      <c r="J150" s="128"/>
      <c r="K150" s="128"/>
      <c r="L150" s="129"/>
      <c r="M150" s="128"/>
      <c r="N150" s="106"/>
      <c r="O150" s="106"/>
      <c r="P150" s="106"/>
      <c r="Q150" s="107"/>
      <c r="R150" s="130"/>
      <c r="S150" s="81"/>
      <c r="T150" s="81"/>
      <c r="U150" s="81"/>
      <c r="V150" s="108"/>
      <c r="W150" s="108"/>
      <c r="X150" s="81"/>
      <c r="Y150" s="81"/>
      <c r="Z150" s="81"/>
      <c r="AA150" s="81"/>
      <c r="AB150" s="21"/>
      <c r="AC150" s="21"/>
      <c r="AD150" s="21"/>
      <c r="AE150" s="21"/>
      <c r="AF150" s="21"/>
      <c r="AG150" s="21"/>
      <c r="AH150" s="21"/>
      <c r="AI150" s="21"/>
    </row>
    <row r="151" spans="2:35" x14ac:dyDescent="0.3">
      <c r="B151" s="21"/>
      <c r="C151" s="21"/>
      <c r="D151" s="105"/>
      <c r="E151" s="127"/>
      <c r="F151" s="128"/>
      <c r="G151" s="129"/>
      <c r="H151" s="129"/>
      <c r="I151" s="128"/>
      <c r="J151" s="128"/>
      <c r="K151" s="128"/>
      <c r="L151" s="129"/>
      <c r="M151" s="128"/>
      <c r="N151" s="106"/>
      <c r="O151" s="106"/>
      <c r="P151" s="106"/>
      <c r="Q151" s="107"/>
      <c r="R151" s="130"/>
      <c r="S151" s="81"/>
      <c r="T151" s="81"/>
      <c r="U151" s="81"/>
      <c r="V151" s="108"/>
      <c r="W151" s="108"/>
      <c r="X151" s="81"/>
      <c r="Y151" s="81"/>
      <c r="Z151" s="81"/>
      <c r="AA151" s="81"/>
      <c r="AB151" s="21"/>
      <c r="AC151" s="21"/>
      <c r="AD151" s="21"/>
      <c r="AE151" s="21"/>
      <c r="AF151" s="21"/>
      <c r="AG151" s="21"/>
      <c r="AH151" s="21"/>
      <c r="AI151" s="21"/>
    </row>
    <row r="152" spans="2:35" x14ac:dyDescent="0.3">
      <c r="B152" s="21"/>
      <c r="C152" s="21"/>
      <c r="D152" s="105"/>
      <c r="E152" s="127"/>
      <c r="F152" s="128"/>
      <c r="G152" s="129"/>
      <c r="H152" s="129"/>
      <c r="I152" s="128"/>
      <c r="J152" s="128"/>
      <c r="K152" s="128"/>
      <c r="L152" s="129"/>
      <c r="M152" s="128"/>
      <c r="N152" s="106"/>
      <c r="O152" s="106"/>
      <c r="P152" s="106"/>
      <c r="Q152" s="107"/>
      <c r="R152" s="130"/>
      <c r="S152" s="81"/>
      <c r="T152" s="81"/>
      <c r="U152" s="81"/>
      <c r="V152" s="108"/>
      <c r="W152" s="108"/>
      <c r="X152" s="81"/>
      <c r="Y152" s="81"/>
      <c r="Z152" s="81"/>
      <c r="AA152" s="81"/>
      <c r="AB152" s="21"/>
      <c r="AC152" s="21"/>
      <c r="AD152" s="21"/>
      <c r="AE152" s="21"/>
      <c r="AF152" s="21"/>
      <c r="AG152" s="21"/>
      <c r="AH152" s="21"/>
      <c r="AI152" s="21"/>
    </row>
    <row r="153" spans="2:35" x14ac:dyDescent="0.3">
      <c r="B153" s="21"/>
      <c r="C153" s="21"/>
      <c r="D153" s="105"/>
      <c r="E153" s="127"/>
      <c r="F153" s="128"/>
      <c r="G153" s="129"/>
      <c r="H153" s="129"/>
      <c r="I153" s="128"/>
      <c r="J153" s="128"/>
      <c r="K153" s="128"/>
      <c r="L153" s="129"/>
      <c r="M153" s="128"/>
      <c r="N153" s="106"/>
      <c r="O153" s="106"/>
      <c r="P153" s="106"/>
      <c r="Q153" s="107"/>
      <c r="R153" s="130"/>
      <c r="S153" s="81"/>
      <c r="T153" s="81"/>
      <c r="U153" s="81"/>
      <c r="V153" s="108"/>
      <c r="W153" s="108"/>
      <c r="X153" s="81"/>
      <c r="Y153" s="81"/>
      <c r="Z153" s="81"/>
      <c r="AA153" s="81"/>
      <c r="AB153" s="21"/>
      <c r="AC153" s="21"/>
      <c r="AD153" s="21"/>
      <c r="AE153" s="21"/>
      <c r="AF153" s="21"/>
      <c r="AG153" s="21"/>
      <c r="AH153" s="21"/>
      <c r="AI153" s="21"/>
    </row>
    <row r="154" spans="2:35" x14ac:dyDescent="0.3">
      <c r="B154" s="21"/>
      <c r="C154" s="21"/>
      <c r="D154" s="105"/>
      <c r="E154" s="127"/>
      <c r="F154" s="128"/>
      <c r="G154" s="129"/>
      <c r="H154" s="129"/>
      <c r="I154" s="128"/>
      <c r="J154" s="128"/>
      <c r="K154" s="128"/>
      <c r="L154" s="129"/>
      <c r="M154" s="128"/>
      <c r="N154" s="106"/>
      <c r="O154" s="106"/>
      <c r="P154" s="106"/>
      <c r="Q154" s="107"/>
      <c r="R154" s="130"/>
      <c r="S154" s="81"/>
      <c r="T154" s="81"/>
      <c r="U154" s="81"/>
      <c r="V154" s="108"/>
      <c r="W154" s="108"/>
      <c r="X154" s="81"/>
      <c r="Y154" s="81"/>
      <c r="Z154" s="81"/>
      <c r="AA154" s="81"/>
      <c r="AB154" s="21"/>
      <c r="AC154" s="21"/>
      <c r="AD154" s="21"/>
      <c r="AE154" s="21"/>
      <c r="AF154" s="21"/>
      <c r="AG154" s="21"/>
      <c r="AH154" s="21"/>
      <c r="AI154" s="21"/>
    </row>
    <row r="155" spans="2:35" x14ac:dyDescent="0.3">
      <c r="B155" s="21"/>
      <c r="C155" s="21"/>
      <c r="D155" s="105"/>
      <c r="E155" s="127"/>
      <c r="F155" s="128"/>
      <c r="G155" s="129"/>
      <c r="H155" s="129"/>
      <c r="I155" s="128"/>
      <c r="J155" s="128"/>
      <c r="K155" s="128"/>
      <c r="L155" s="129"/>
      <c r="M155" s="128"/>
      <c r="N155" s="106"/>
      <c r="O155" s="106"/>
      <c r="P155" s="106"/>
      <c r="Q155" s="107"/>
      <c r="R155" s="130"/>
      <c r="S155" s="81"/>
      <c r="T155" s="81"/>
      <c r="U155" s="81"/>
      <c r="V155" s="108"/>
      <c r="W155" s="108"/>
      <c r="X155" s="81"/>
      <c r="Y155" s="81"/>
      <c r="Z155" s="81"/>
      <c r="AA155" s="81"/>
      <c r="AB155" s="21"/>
      <c r="AC155" s="21"/>
      <c r="AD155" s="21"/>
      <c r="AE155" s="21"/>
      <c r="AF155" s="21"/>
      <c r="AG155" s="21"/>
      <c r="AH155" s="21"/>
      <c r="AI155" s="21"/>
    </row>
    <row r="156" spans="2:35" x14ac:dyDescent="0.3">
      <c r="B156" s="21"/>
      <c r="C156" s="21"/>
      <c r="D156" s="105"/>
      <c r="E156" s="127"/>
      <c r="F156" s="128"/>
      <c r="G156" s="129"/>
      <c r="H156" s="129"/>
      <c r="I156" s="128"/>
      <c r="J156" s="128"/>
      <c r="K156" s="128"/>
      <c r="L156" s="129"/>
      <c r="M156" s="128"/>
      <c r="N156" s="106"/>
      <c r="O156" s="106"/>
      <c r="P156" s="106"/>
      <c r="Q156" s="107"/>
      <c r="R156" s="130"/>
      <c r="S156" s="81"/>
      <c r="T156" s="81"/>
      <c r="U156" s="81"/>
      <c r="V156" s="108"/>
      <c r="W156" s="108"/>
      <c r="X156" s="81"/>
      <c r="Y156" s="81"/>
      <c r="Z156" s="81"/>
      <c r="AA156" s="81"/>
      <c r="AB156" s="21"/>
      <c r="AC156" s="21"/>
      <c r="AD156" s="21"/>
      <c r="AE156" s="21"/>
      <c r="AF156" s="21"/>
      <c r="AG156" s="21"/>
      <c r="AH156" s="21"/>
      <c r="AI156" s="21"/>
    </row>
    <row r="157" spans="2:35" x14ac:dyDescent="0.3">
      <c r="B157" s="21"/>
      <c r="C157" s="21"/>
      <c r="D157" s="105"/>
      <c r="E157" s="127"/>
      <c r="F157" s="128"/>
      <c r="G157" s="129"/>
      <c r="H157" s="129"/>
      <c r="I157" s="128"/>
      <c r="J157" s="128"/>
      <c r="K157" s="128"/>
      <c r="L157" s="129"/>
      <c r="M157" s="128"/>
      <c r="N157" s="106"/>
      <c r="O157" s="106"/>
      <c r="P157" s="106"/>
      <c r="Q157" s="107"/>
      <c r="R157" s="130"/>
      <c r="S157" s="81"/>
      <c r="T157" s="81"/>
      <c r="U157" s="81"/>
      <c r="V157" s="108"/>
      <c r="W157" s="108"/>
      <c r="X157" s="81"/>
      <c r="Y157" s="81"/>
      <c r="Z157" s="81"/>
      <c r="AA157" s="81"/>
      <c r="AB157" s="21"/>
      <c r="AC157" s="21"/>
      <c r="AD157" s="21"/>
      <c r="AE157" s="21"/>
      <c r="AF157" s="21"/>
      <c r="AG157" s="21"/>
      <c r="AH157" s="21"/>
      <c r="AI157" s="21"/>
    </row>
    <row r="158" spans="2:35" x14ac:dyDescent="0.3">
      <c r="B158" s="21"/>
      <c r="C158" s="21"/>
      <c r="D158" s="105"/>
      <c r="E158" s="127"/>
      <c r="F158" s="128"/>
      <c r="G158" s="129"/>
      <c r="H158" s="129"/>
      <c r="I158" s="128"/>
      <c r="J158" s="128"/>
      <c r="K158" s="128"/>
      <c r="L158" s="129"/>
      <c r="M158" s="128"/>
      <c r="N158" s="106"/>
      <c r="O158" s="106"/>
      <c r="P158" s="106"/>
      <c r="Q158" s="107"/>
      <c r="R158" s="130"/>
      <c r="S158" s="81"/>
      <c r="T158" s="81"/>
      <c r="U158" s="81"/>
      <c r="V158" s="108"/>
      <c r="W158" s="108"/>
      <c r="X158" s="81"/>
      <c r="Y158" s="81"/>
      <c r="Z158" s="81"/>
      <c r="AA158" s="81"/>
      <c r="AB158" s="21"/>
      <c r="AC158" s="21"/>
      <c r="AD158" s="21"/>
      <c r="AE158" s="21"/>
      <c r="AF158" s="21"/>
      <c r="AG158" s="21"/>
      <c r="AH158" s="21"/>
      <c r="AI158" s="21"/>
    </row>
    <row r="159" spans="2:35" x14ac:dyDescent="0.3">
      <c r="B159" s="21"/>
      <c r="C159" s="21"/>
      <c r="D159" s="105"/>
      <c r="E159" s="127"/>
      <c r="F159" s="128"/>
      <c r="G159" s="129"/>
      <c r="H159" s="129"/>
      <c r="I159" s="128"/>
      <c r="J159" s="128"/>
      <c r="K159" s="128"/>
      <c r="L159" s="129"/>
      <c r="M159" s="128"/>
      <c r="N159" s="106"/>
      <c r="O159" s="106"/>
      <c r="P159" s="106"/>
      <c r="Q159" s="107"/>
      <c r="R159" s="130"/>
      <c r="S159" s="81"/>
      <c r="T159" s="81"/>
      <c r="U159" s="81"/>
      <c r="V159" s="108"/>
      <c r="W159" s="108"/>
      <c r="X159" s="81"/>
      <c r="Y159" s="81"/>
      <c r="Z159" s="81"/>
      <c r="AA159" s="81"/>
      <c r="AB159" s="21"/>
      <c r="AC159" s="21"/>
      <c r="AD159" s="21"/>
      <c r="AE159" s="21"/>
      <c r="AF159" s="21"/>
      <c r="AG159" s="21"/>
      <c r="AH159" s="21"/>
      <c r="AI159" s="21"/>
    </row>
    <row r="160" spans="2:35" x14ac:dyDescent="0.3">
      <c r="B160" s="21"/>
      <c r="C160" s="21"/>
      <c r="D160" s="105"/>
      <c r="E160" s="127"/>
      <c r="F160" s="128"/>
      <c r="G160" s="129"/>
      <c r="H160" s="129"/>
      <c r="I160" s="128"/>
      <c r="J160" s="128"/>
      <c r="K160" s="128"/>
      <c r="L160" s="129"/>
      <c r="M160" s="128"/>
      <c r="N160" s="106"/>
      <c r="O160" s="106"/>
      <c r="P160" s="106"/>
      <c r="Q160" s="107"/>
      <c r="R160" s="130"/>
      <c r="S160" s="81"/>
      <c r="T160" s="81"/>
      <c r="U160" s="81"/>
      <c r="V160" s="108"/>
      <c r="W160" s="108"/>
      <c r="X160" s="81"/>
      <c r="Y160" s="81"/>
      <c r="Z160" s="81"/>
      <c r="AA160" s="81"/>
      <c r="AB160" s="21"/>
      <c r="AC160" s="21"/>
      <c r="AD160" s="21"/>
      <c r="AE160" s="21"/>
      <c r="AF160" s="21"/>
      <c r="AG160" s="21"/>
      <c r="AH160" s="21"/>
      <c r="AI160" s="21"/>
    </row>
    <row r="161" spans="2:35" x14ac:dyDescent="0.3">
      <c r="B161" s="21"/>
      <c r="C161" s="21"/>
      <c r="D161" s="105"/>
      <c r="E161" s="127"/>
      <c r="F161" s="128"/>
      <c r="G161" s="129"/>
      <c r="H161" s="129"/>
      <c r="I161" s="128"/>
      <c r="J161" s="128"/>
      <c r="K161" s="128"/>
      <c r="L161" s="129"/>
      <c r="M161" s="128"/>
      <c r="N161" s="106"/>
      <c r="O161" s="106"/>
      <c r="P161" s="106"/>
      <c r="Q161" s="107"/>
      <c r="R161" s="130"/>
      <c r="S161" s="81"/>
      <c r="T161" s="81"/>
      <c r="U161" s="81"/>
      <c r="V161" s="108"/>
      <c r="W161" s="108"/>
      <c r="X161" s="81"/>
      <c r="Y161" s="81"/>
      <c r="Z161" s="81"/>
      <c r="AA161" s="81"/>
      <c r="AB161" s="21"/>
      <c r="AC161" s="21"/>
      <c r="AD161" s="21"/>
      <c r="AE161" s="21"/>
      <c r="AF161" s="21"/>
      <c r="AG161" s="21"/>
      <c r="AH161" s="21"/>
      <c r="AI161" s="21"/>
    </row>
    <row r="162" spans="2:35" x14ac:dyDescent="0.3">
      <c r="B162" s="21"/>
      <c r="C162" s="21"/>
      <c r="D162" s="105"/>
      <c r="E162" s="127"/>
      <c r="F162" s="128"/>
      <c r="G162" s="129"/>
      <c r="H162" s="129"/>
      <c r="I162" s="128"/>
      <c r="J162" s="128"/>
      <c r="K162" s="128"/>
      <c r="L162" s="129"/>
      <c r="M162" s="128"/>
      <c r="N162" s="106"/>
      <c r="O162" s="106"/>
      <c r="P162" s="106"/>
      <c r="Q162" s="107"/>
      <c r="R162" s="130"/>
      <c r="S162" s="81"/>
      <c r="T162" s="81"/>
      <c r="U162" s="81"/>
      <c r="V162" s="108"/>
      <c r="W162" s="108"/>
      <c r="X162" s="81"/>
      <c r="Y162" s="81"/>
      <c r="Z162" s="81"/>
      <c r="AA162" s="81"/>
      <c r="AB162" s="21"/>
      <c r="AC162" s="21"/>
      <c r="AD162" s="21"/>
      <c r="AE162" s="21"/>
      <c r="AF162" s="21"/>
      <c r="AG162" s="21"/>
      <c r="AH162" s="21"/>
      <c r="AI162" s="21"/>
    </row>
    <row r="163" spans="2:35" x14ac:dyDescent="0.3">
      <c r="B163" s="21"/>
      <c r="C163" s="21"/>
      <c r="D163" s="105"/>
      <c r="E163" s="127"/>
      <c r="F163" s="128"/>
      <c r="G163" s="129"/>
      <c r="H163" s="129"/>
      <c r="I163" s="128"/>
      <c r="J163" s="128"/>
      <c r="K163" s="128"/>
      <c r="L163" s="129"/>
      <c r="M163" s="128"/>
      <c r="N163" s="106"/>
      <c r="O163" s="106"/>
      <c r="P163" s="106"/>
      <c r="Q163" s="107"/>
      <c r="R163" s="130"/>
      <c r="S163" s="81"/>
      <c r="T163" s="81"/>
      <c r="U163" s="81"/>
      <c r="V163" s="108"/>
      <c r="W163" s="108"/>
      <c r="X163" s="81"/>
      <c r="Y163" s="81"/>
      <c r="Z163" s="81"/>
      <c r="AA163" s="81"/>
      <c r="AB163" s="21"/>
      <c r="AC163" s="21"/>
      <c r="AD163" s="21"/>
      <c r="AE163" s="21"/>
      <c r="AF163" s="21"/>
      <c r="AG163" s="21"/>
      <c r="AH163" s="21"/>
      <c r="AI163" s="21"/>
    </row>
    <row r="164" spans="2:35" x14ac:dyDescent="0.3">
      <c r="B164" s="21"/>
      <c r="C164" s="21"/>
      <c r="D164" s="105"/>
      <c r="E164" s="127"/>
      <c r="F164" s="128"/>
      <c r="G164" s="129"/>
      <c r="H164" s="129"/>
      <c r="I164" s="128"/>
      <c r="J164" s="128"/>
      <c r="K164" s="128"/>
      <c r="L164" s="129"/>
      <c r="M164" s="128"/>
      <c r="N164" s="106"/>
      <c r="O164" s="106"/>
      <c r="P164" s="106"/>
      <c r="Q164" s="107"/>
      <c r="R164" s="130"/>
      <c r="S164" s="81"/>
      <c r="T164" s="81"/>
      <c r="U164" s="81"/>
      <c r="V164" s="108"/>
      <c r="W164" s="108"/>
      <c r="X164" s="81"/>
      <c r="Y164" s="81"/>
      <c r="Z164" s="81"/>
      <c r="AA164" s="81"/>
      <c r="AB164" s="21"/>
      <c r="AC164" s="21"/>
      <c r="AD164" s="21"/>
      <c r="AE164" s="21"/>
      <c r="AF164" s="21"/>
      <c r="AG164" s="21"/>
      <c r="AH164" s="21"/>
      <c r="AI164" s="21"/>
    </row>
    <row r="165" spans="2:35" x14ac:dyDescent="0.3">
      <c r="B165" s="21"/>
      <c r="C165" s="21"/>
      <c r="D165" s="105"/>
      <c r="E165" s="127"/>
      <c r="F165" s="128"/>
      <c r="G165" s="129"/>
      <c r="H165" s="129"/>
      <c r="I165" s="128"/>
      <c r="J165" s="128"/>
      <c r="K165" s="128"/>
      <c r="L165" s="129"/>
      <c r="M165" s="128"/>
      <c r="N165" s="106"/>
      <c r="O165" s="106"/>
      <c r="P165" s="106"/>
      <c r="Q165" s="107"/>
      <c r="R165" s="130"/>
      <c r="S165" s="81"/>
      <c r="T165" s="81"/>
      <c r="U165" s="81"/>
      <c r="V165" s="108"/>
      <c r="W165" s="108"/>
      <c r="X165" s="81"/>
      <c r="Y165" s="81"/>
      <c r="Z165" s="81"/>
      <c r="AA165" s="81"/>
      <c r="AB165" s="21"/>
      <c r="AC165" s="21"/>
      <c r="AD165" s="21"/>
      <c r="AE165" s="21"/>
      <c r="AF165" s="21"/>
      <c r="AG165" s="21"/>
      <c r="AH165" s="21"/>
      <c r="AI165" s="21"/>
    </row>
    <row r="166" spans="2:35" x14ac:dyDescent="0.3">
      <c r="B166" s="21"/>
      <c r="C166" s="21"/>
      <c r="D166" s="105"/>
      <c r="E166" s="127"/>
      <c r="F166" s="128"/>
      <c r="G166" s="129"/>
      <c r="H166" s="129"/>
      <c r="I166" s="128"/>
      <c r="J166" s="128"/>
      <c r="K166" s="128"/>
      <c r="L166" s="129"/>
      <c r="M166" s="128"/>
      <c r="N166" s="106"/>
      <c r="O166" s="106"/>
      <c r="P166" s="106"/>
      <c r="Q166" s="107"/>
      <c r="R166" s="130"/>
      <c r="S166" s="81"/>
      <c r="T166" s="81"/>
      <c r="U166" s="81"/>
      <c r="V166" s="108"/>
      <c r="W166" s="108"/>
      <c r="X166" s="81"/>
      <c r="Y166" s="81"/>
      <c r="Z166" s="81"/>
      <c r="AA166" s="81"/>
      <c r="AB166" s="21"/>
      <c r="AC166" s="21"/>
      <c r="AD166" s="21"/>
      <c r="AE166" s="21"/>
      <c r="AF166" s="21"/>
      <c r="AG166" s="21"/>
      <c r="AH166" s="21"/>
      <c r="AI166" s="21"/>
    </row>
    <row r="167" spans="2:35" x14ac:dyDescent="0.3">
      <c r="B167" s="21"/>
      <c r="C167" s="21"/>
      <c r="D167" s="105"/>
      <c r="E167" s="127"/>
      <c r="F167" s="128"/>
      <c r="G167" s="129"/>
      <c r="H167" s="129"/>
      <c r="I167" s="128"/>
      <c r="J167" s="128"/>
      <c r="K167" s="128"/>
      <c r="L167" s="129"/>
      <c r="M167" s="128"/>
      <c r="N167" s="106"/>
      <c r="O167" s="106"/>
      <c r="P167" s="106"/>
      <c r="Q167" s="107"/>
      <c r="R167" s="130"/>
      <c r="S167" s="81"/>
      <c r="T167" s="81"/>
      <c r="U167" s="81"/>
      <c r="V167" s="108"/>
      <c r="W167" s="108"/>
      <c r="X167" s="81"/>
      <c r="Y167" s="81"/>
      <c r="Z167" s="81"/>
      <c r="AA167" s="81"/>
      <c r="AB167" s="21"/>
      <c r="AC167" s="21"/>
      <c r="AD167" s="21"/>
      <c r="AE167" s="21"/>
      <c r="AF167" s="21"/>
      <c r="AG167" s="21"/>
      <c r="AH167" s="21"/>
      <c r="AI167" s="21"/>
    </row>
    <row r="168" spans="2:35" x14ac:dyDescent="0.3">
      <c r="B168" s="21"/>
      <c r="C168" s="21"/>
      <c r="D168" s="105"/>
      <c r="E168" s="127"/>
      <c r="F168" s="128"/>
      <c r="G168" s="129"/>
      <c r="H168" s="129"/>
      <c r="I168" s="128"/>
      <c r="J168" s="128"/>
      <c r="K168" s="128"/>
      <c r="L168" s="129"/>
      <c r="M168" s="128"/>
      <c r="N168" s="106"/>
      <c r="O168" s="106"/>
      <c r="P168" s="106"/>
      <c r="Q168" s="107"/>
      <c r="R168" s="130"/>
      <c r="S168" s="81"/>
      <c r="T168" s="81"/>
      <c r="U168" s="81"/>
      <c r="V168" s="108"/>
      <c r="W168" s="108"/>
      <c r="X168" s="81"/>
      <c r="Y168" s="81"/>
      <c r="Z168" s="81"/>
      <c r="AA168" s="81"/>
      <c r="AB168" s="21"/>
      <c r="AC168" s="21"/>
      <c r="AD168" s="21"/>
      <c r="AE168" s="21"/>
      <c r="AF168" s="21"/>
      <c r="AG168" s="21"/>
      <c r="AH168" s="21"/>
      <c r="AI168" s="21"/>
    </row>
    <row r="169" spans="2:35" x14ac:dyDescent="0.3">
      <c r="B169" s="21"/>
      <c r="C169" s="21"/>
      <c r="D169" s="105"/>
      <c r="E169" s="127"/>
      <c r="F169" s="128"/>
      <c r="G169" s="129"/>
      <c r="H169" s="129"/>
      <c r="I169" s="128"/>
      <c r="J169" s="128"/>
      <c r="K169" s="128"/>
      <c r="L169" s="129"/>
      <c r="M169" s="128"/>
      <c r="N169" s="106"/>
      <c r="O169" s="106"/>
      <c r="P169" s="106"/>
      <c r="Q169" s="107"/>
      <c r="R169" s="130"/>
      <c r="S169" s="81"/>
      <c r="T169" s="81"/>
      <c r="U169" s="81"/>
      <c r="V169" s="108"/>
      <c r="W169" s="108"/>
      <c r="X169" s="81"/>
      <c r="Y169" s="81"/>
      <c r="Z169" s="81"/>
      <c r="AA169" s="81"/>
      <c r="AB169" s="21"/>
      <c r="AC169" s="21"/>
      <c r="AD169" s="21"/>
      <c r="AE169" s="21"/>
      <c r="AF169" s="21"/>
      <c r="AG169" s="21"/>
      <c r="AH169" s="21"/>
      <c r="AI169" s="21"/>
    </row>
    <row r="170" spans="2:35" x14ac:dyDescent="0.3">
      <c r="B170" s="21"/>
      <c r="C170" s="21"/>
      <c r="D170" s="105"/>
      <c r="E170" s="127"/>
      <c r="F170" s="128"/>
      <c r="G170" s="129"/>
      <c r="H170" s="129"/>
      <c r="I170" s="128"/>
      <c r="J170" s="128"/>
      <c r="K170" s="128"/>
      <c r="L170" s="129"/>
      <c r="M170" s="128"/>
      <c r="N170" s="106"/>
      <c r="O170" s="106"/>
      <c r="P170" s="106"/>
      <c r="Q170" s="107"/>
      <c r="R170" s="130"/>
      <c r="S170" s="81"/>
      <c r="T170" s="81"/>
      <c r="U170" s="81"/>
      <c r="V170" s="108"/>
      <c r="W170" s="108"/>
      <c r="X170" s="81"/>
      <c r="Y170" s="81"/>
      <c r="Z170" s="81"/>
      <c r="AA170" s="81"/>
      <c r="AB170" s="21"/>
      <c r="AC170" s="21"/>
      <c r="AD170" s="21"/>
      <c r="AE170" s="21"/>
      <c r="AF170" s="21"/>
      <c r="AG170" s="21"/>
      <c r="AH170" s="21"/>
      <c r="AI170" s="21"/>
    </row>
    <row r="171" spans="2:35" x14ac:dyDescent="0.3">
      <c r="B171" s="21"/>
      <c r="C171" s="21"/>
      <c r="D171" s="105"/>
      <c r="E171" s="127"/>
      <c r="F171" s="128"/>
      <c r="G171" s="129"/>
      <c r="H171" s="129"/>
      <c r="I171" s="128"/>
      <c r="J171" s="128"/>
      <c r="K171" s="128"/>
      <c r="L171" s="129"/>
      <c r="M171" s="128"/>
      <c r="N171" s="106"/>
      <c r="O171" s="106"/>
      <c r="P171" s="106"/>
      <c r="Q171" s="107"/>
      <c r="R171" s="130"/>
      <c r="S171" s="81"/>
      <c r="T171" s="81"/>
      <c r="U171" s="81"/>
      <c r="V171" s="108"/>
      <c r="W171" s="108"/>
      <c r="X171" s="81"/>
      <c r="Y171" s="81"/>
      <c r="Z171" s="81"/>
      <c r="AA171" s="81"/>
      <c r="AB171" s="21"/>
      <c r="AC171" s="21"/>
      <c r="AD171" s="21"/>
      <c r="AE171" s="21"/>
      <c r="AF171" s="21"/>
      <c r="AG171" s="21"/>
      <c r="AH171" s="21"/>
      <c r="AI171" s="21"/>
    </row>
    <row r="172" spans="2:35" x14ac:dyDescent="0.3">
      <c r="B172" s="21"/>
      <c r="C172" s="21"/>
      <c r="D172" s="105"/>
      <c r="E172" s="127"/>
      <c r="F172" s="128"/>
      <c r="G172" s="129"/>
      <c r="H172" s="129"/>
      <c r="I172" s="128"/>
      <c r="J172" s="128"/>
      <c r="K172" s="128"/>
      <c r="L172" s="129"/>
      <c r="M172" s="128"/>
      <c r="N172" s="106"/>
      <c r="O172" s="106"/>
      <c r="P172" s="106"/>
      <c r="Q172" s="107"/>
      <c r="R172" s="130"/>
      <c r="S172" s="81"/>
      <c r="T172" s="81"/>
      <c r="U172" s="81"/>
      <c r="V172" s="108"/>
      <c r="W172" s="108"/>
      <c r="X172" s="81"/>
      <c r="Y172" s="81"/>
      <c r="Z172" s="81"/>
      <c r="AA172" s="81"/>
      <c r="AB172" s="21"/>
      <c r="AC172" s="21"/>
      <c r="AD172" s="21"/>
      <c r="AE172" s="21"/>
      <c r="AF172" s="21"/>
      <c r="AG172" s="21"/>
      <c r="AH172" s="21"/>
      <c r="AI172" s="21"/>
    </row>
    <row r="173" spans="2:35" x14ac:dyDescent="0.3">
      <c r="B173" s="21"/>
      <c r="C173" s="21"/>
      <c r="D173" s="105"/>
      <c r="E173" s="127"/>
      <c r="F173" s="128"/>
      <c r="G173" s="129"/>
      <c r="H173" s="129"/>
      <c r="I173" s="128"/>
      <c r="J173" s="128"/>
      <c r="K173" s="128"/>
      <c r="L173" s="129"/>
      <c r="M173" s="128"/>
      <c r="N173" s="106"/>
      <c r="O173" s="106"/>
      <c r="P173" s="106"/>
      <c r="Q173" s="107"/>
      <c r="R173" s="130"/>
      <c r="S173" s="81"/>
      <c r="T173" s="81"/>
      <c r="U173" s="81"/>
      <c r="V173" s="108"/>
      <c r="W173" s="108"/>
      <c r="X173" s="81"/>
      <c r="Y173" s="81"/>
      <c r="Z173" s="81"/>
      <c r="AA173" s="81"/>
      <c r="AB173" s="21"/>
      <c r="AC173" s="21"/>
      <c r="AD173" s="21"/>
      <c r="AE173" s="21"/>
      <c r="AF173" s="21"/>
      <c r="AG173" s="21"/>
      <c r="AH173" s="21"/>
      <c r="AI173" s="21"/>
    </row>
    <row r="174" spans="2:35" x14ac:dyDescent="0.3">
      <c r="B174" s="21"/>
      <c r="C174" s="21"/>
      <c r="D174" s="105"/>
      <c r="E174" s="127"/>
      <c r="F174" s="128"/>
      <c r="G174" s="129"/>
      <c r="H174" s="129"/>
      <c r="I174" s="128"/>
      <c r="J174" s="128"/>
      <c r="K174" s="128"/>
      <c r="L174" s="129"/>
      <c r="M174" s="128"/>
      <c r="N174" s="106"/>
      <c r="O174" s="106"/>
      <c r="P174" s="106"/>
      <c r="Q174" s="107"/>
      <c r="R174" s="130"/>
      <c r="S174" s="81"/>
      <c r="T174" s="81"/>
      <c r="U174" s="81"/>
      <c r="V174" s="108"/>
      <c r="W174" s="108"/>
      <c r="X174" s="81"/>
      <c r="Y174" s="81"/>
      <c r="Z174" s="81"/>
      <c r="AA174" s="81"/>
      <c r="AB174" s="21"/>
      <c r="AC174" s="21"/>
      <c r="AD174" s="21"/>
      <c r="AE174" s="21"/>
      <c r="AF174" s="21"/>
      <c r="AG174" s="21"/>
      <c r="AH174" s="21"/>
      <c r="AI174" s="21"/>
    </row>
    <row r="175" spans="2:35" x14ac:dyDescent="0.3">
      <c r="B175" s="21"/>
      <c r="C175" s="21"/>
      <c r="D175" s="105"/>
      <c r="E175" s="127"/>
      <c r="F175" s="128"/>
      <c r="G175" s="129"/>
      <c r="H175" s="129"/>
      <c r="I175" s="128"/>
      <c r="J175" s="128"/>
      <c r="K175" s="128"/>
      <c r="L175" s="129"/>
      <c r="M175" s="128"/>
      <c r="N175" s="106"/>
      <c r="O175" s="106"/>
      <c r="P175" s="106"/>
      <c r="Q175" s="107"/>
      <c r="R175" s="130"/>
      <c r="S175" s="81"/>
      <c r="T175" s="81"/>
      <c r="U175" s="81"/>
      <c r="V175" s="108"/>
      <c r="W175" s="108"/>
      <c r="X175" s="81"/>
      <c r="Y175" s="81"/>
      <c r="Z175" s="81"/>
      <c r="AA175" s="81"/>
      <c r="AB175" s="21"/>
      <c r="AC175" s="21"/>
      <c r="AD175" s="21"/>
      <c r="AE175" s="21"/>
      <c r="AF175" s="21"/>
      <c r="AG175" s="21"/>
      <c r="AH175" s="21"/>
      <c r="AI175" s="21"/>
    </row>
    <row r="176" spans="2:35" x14ac:dyDescent="0.3">
      <c r="B176" s="21"/>
      <c r="C176" s="21"/>
      <c r="D176" s="105"/>
      <c r="E176" s="127"/>
      <c r="F176" s="128"/>
      <c r="G176" s="129"/>
      <c r="H176" s="129"/>
      <c r="I176" s="128"/>
      <c r="J176" s="128"/>
      <c r="K176" s="128"/>
      <c r="L176" s="129"/>
      <c r="M176" s="128"/>
      <c r="N176" s="106"/>
      <c r="O176" s="106"/>
      <c r="P176" s="106"/>
      <c r="Q176" s="107"/>
      <c r="R176" s="130"/>
      <c r="S176" s="81"/>
      <c r="T176" s="81"/>
      <c r="U176" s="81"/>
      <c r="V176" s="108"/>
      <c r="W176" s="108"/>
      <c r="X176" s="81"/>
      <c r="Y176" s="81"/>
      <c r="Z176" s="81"/>
      <c r="AA176" s="81"/>
      <c r="AB176" s="21"/>
      <c r="AC176" s="21"/>
      <c r="AD176" s="21"/>
      <c r="AE176" s="21"/>
      <c r="AF176" s="21"/>
      <c r="AG176" s="21"/>
      <c r="AH176" s="21"/>
      <c r="AI176" s="21"/>
    </row>
    <row r="177" spans="2:35" x14ac:dyDescent="0.3">
      <c r="B177" s="21"/>
      <c r="C177" s="21"/>
      <c r="D177" s="105"/>
      <c r="E177" s="127"/>
      <c r="F177" s="128"/>
      <c r="G177" s="129"/>
      <c r="H177" s="129"/>
      <c r="I177" s="128"/>
      <c r="J177" s="128"/>
      <c r="K177" s="128"/>
      <c r="L177" s="129"/>
      <c r="M177" s="128"/>
      <c r="N177" s="106"/>
      <c r="O177" s="106"/>
      <c r="P177" s="106"/>
      <c r="Q177" s="107"/>
      <c r="R177" s="130"/>
      <c r="S177" s="81"/>
      <c r="T177" s="81"/>
      <c r="U177" s="81"/>
      <c r="V177" s="108"/>
      <c r="W177" s="108"/>
      <c r="X177" s="81"/>
      <c r="Y177" s="81"/>
      <c r="Z177" s="81"/>
      <c r="AA177" s="81"/>
      <c r="AB177" s="21"/>
      <c r="AC177" s="21"/>
      <c r="AD177" s="21"/>
      <c r="AE177" s="21"/>
      <c r="AF177" s="21"/>
      <c r="AG177" s="21"/>
      <c r="AH177" s="21"/>
      <c r="AI177" s="21"/>
    </row>
    <row r="178" spans="2:35" x14ac:dyDescent="0.3">
      <c r="B178" s="21"/>
      <c r="C178" s="21"/>
      <c r="D178" s="105"/>
      <c r="E178" s="127"/>
      <c r="F178" s="128"/>
      <c r="G178" s="129"/>
      <c r="H178" s="129"/>
      <c r="I178" s="128"/>
      <c r="J178" s="128"/>
      <c r="K178" s="128"/>
      <c r="L178" s="129"/>
      <c r="M178" s="128"/>
      <c r="N178" s="106"/>
      <c r="O178" s="106"/>
      <c r="P178" s="106"/>
      <c r="Q178" s="107"/>
      <c r="R178" s="130"/>
      <c r="S178" s="81"/>
      <c r="T178" s="81"/>
      <c r="U178" s="81"/>
      <c r="V178" s="108"/>
      <c r="W178" s="108"/>
      <c r="X178" s="81"/>
      <c r="Y178" s="81"/>
      <c r="Z178" s="81"/>
      <c r="AA178" s="81"/>
      <c r="AB178" s="21"/>
      <c r="AC178" s="21"/>
      <c r="AD178" s="21"/>
      <c r="AE178" s="21"/>
      <c r="AF178" s="21"/>
      <c r="AG178" s="21"/>
      <c r="AH178" s="21"/>
      <c r="AI178" s="21"/>
    </row>
    <row r="179" spans="2:35" x14ac:dyDescent="0.3">
      <c r="B179" s="21"/>
      <c r="C179" s="21"/>
      <c r="D179" s="105"/>
      <c r="E179" s="127"/>
      <c r="F179" s="128"/>
      <c r="G179" s="129"/>
      <c r="H179" s="129"/>
      <c r="I179" s="128"/>
      <c r="J179" s="128"/>
      <c r="K179" s="128"/>
      <c r="L179" s="129"/>
      <c r="M179" s="128"/>
      <c r="N179" s="106"/>
      <c r="O179" s="106"/>
      <c r="P179" s="106"/>
      <c r="Q179" s="107"/>
      <c r="R179" s="130"/>
      <c r="S179" s="81"/>
      <c r="T179" s="81"/>
      <c r="U179" s="81"/>
      <c r="V179" s="108"/>
      <c r="W179" s="108"/>
      <c r="X179" s="81"/>
      <c r="Y179" s="81"/>
      <c r="Z179" s="81"/>
      <c r="AA179" s="81"/>
      <c r="AB179" s="21"/>
      <c r="AC179" s="21"/>
      <c r="AD179" s="21"/>
      <c r="AE179" s="21"/>
      <c r="AF179" s="21"/>
      <c r="AG179" s="21"/>
      <c r="AH179" s="21"/>
      <c r="AI179" s="21"/>
    </row>
    <row r="180" spans="2:35" x14ac:dyDescent="0.3">
      <c r="B180" s="21"/>
      <c r="C180" s="21"/>
      <c r="D180" s="105"/>
      <c r="E180" s="127"/>
      <c r="F180" s="128"/>
      <c r="G180" s="129"/>
      <c r="H180" s="129"/>
      <c r="I180" s="128"/>
      <c r="J180" s="128"/>
      <c r="K180" s="128"/>
      <c r="L180" s="129"/>
      <c r="M180" s="128"/>
      <c r="N180" s="106"/>
      <c r="O180" s="106"/>
      <c r="P180" s="106"/>
      <c r="Q180" s="107"/>
      <c r="R180" s="130"/>
      <c r="S180" s="81"/>
      <c r="T180" s="81"/>
      <c r="U180" s="81"/>
      <c r="V180" s="108"/>
      <c r="W180" s="108"/>
      <c r="X180" s="81"/>
      <c r="Y180" s="81"/>
      <c r="Z180" s="81"/>
      <c r="AA180" s="81"/>
      <c r="AB180" s="21"/>
      <c r="AC180" s="21"/>
      <c r="AD180" s="21"/>
      <c r="AE180" s="21"/>
      <c r="AF180" s="21"/>
      <c r="AG180" s="21"/>
      <c r="AH180" s="21"/>
      <c r="AI180" s="21"/>
    </row>
    <row r="181" spans="2:35" x14ac:dyDescent="0.3">
      <c r="B181" s="21"/>
      <c r="C181" s="21"/>
      <c r="D181" s="105"/>
      <c r="E181" s="127"/>
      <c r="F181" s="128"/>
      <c r="G181" s="129"/>
      <c r="H181" s="129"/>
      <c r="I181" s="128"/>
      <c r="J181" s="128"/>
      <c r="K181" s="128"/>
      <c r="L181" s="129"/>
      <c r="M181" s="128"/>
      <c r="N181" s="106"/>
      <c r="O181" s="106"/>
      <c r="P181" s="106"/>
      <c r="Q181" s="107"/>
      <c r="R181" s="130"/>
      <c r="S181" s="81"/>
      <c r="T181" s="81"/>
      <c r="U181" s="81"/>
      <c r="V181" s="108"/>
      <c r="W181" s="108"/>
      <c r="X181" s="81"/>
      <c r="Y181" s="81"/>
      <c r="Z181" s="81"/>
      <c r="AA181" s="81"/>
      <c r="AB181" s="21"/>
      <c r="AC181" s="21"/>
      <c r="AD181" s="21"/>
      <c r="AE181" s="21"/>
      <c r="AF181" s="21"/>
      <c r="AG181" s="21"/>
      <c r="AH181" s="21"/>
      <c r="AI181" s="21"/>
    </row>
    <row r="182" spans="2:35" x14ac:dyDescent="0.3">
      <c r="B182" s="21"/>
      <c r="C182" s="21"/>
      <c r="D182" s="105"/>
      <c r="E182" s="127"/>
      <c r="F182" s="128"/>
      <c r="G182" s="129"/>
      <c r="H182" s="129"/>
      <c r="I182" s="128"/>
      <c r="J182" s="128"/>
      <c r="K182" s="128"/>
      <c r="L182" s="129"/>
      <c r="M182" s="128"/>
      <c r="N182" s="106"/>
      <c r="O182" s="106"/>
      <c r="P182" s="106"/>
      <c r="Q182" s="107"/>
      <c r="R182" s="130"/>
      <c r="S182" s="81"/>
      <c r="T182" s="81"/>
      <c r="U182" s="81"/>
      <c r="V182" s="108"/>
      <c r="W182" s="108"/>
      <c r="X182" s="81"/>
      <c r="Y182" s="81"/>
      <c r="Z182" s="81"/>
      <c r="AA182" s="81"/>
      <c r="AB182" s="21"/>
      <c r="AC182" s="21"/>
      <c r="AD182" s="21"/>
      <c r="AE182" s="21"/>
      <c r="AF182" s="21"/>
      <c r="AG182" s="21"/>
      <c r="AH182" s="21"/>
      <c r="AI182" s="21"/>
    </row>
    <row r="183" spans="2:35" x14ac:dyDescent="0.3">
      <c r="B183" s="21"/>
      <c r="C183" s="21"/>
      <c r="D183" s="105"/>
      <c r="E183" s="127"/>
      <c r="F183" s="128"/>
      <c r="G183" s="129"/>
      <c r="H183" s="129"/>
      <c r="I183" s="128"/>
      <c r="J183" s="128"/>
      <c r="K183" s="128"/>
      <c r="L183" s="129"/>
      <c r="M183" s="128"/>
      <c r="N183" s="106"/>
      <c r="O183" s="106"/>
      <c r="P183" s="106"/>
      <c r="Q183" s="107"/>
      <c r="R183" s="130"/>
      <c r="S183" s="81"/>
      <c r="T183" s="81"/>
      <c r="U183" s="81"/>
      <c r="V183" s="108"/>
      <c r="W183" s="108"/>
      <c r="X183" s="81"/>
      <c r="Y183" s="81"/>
      <c r="Z183" s="81"/>
      <c r="AA183" s="81"/>
      <c r="AB183" s="21"/>
      <c r="AC183" s="21"/>
      <c r="AD183" s="21"/>
      <c r="AE183" s="21"/>
      <c r="AF183" s="21"/>
      <c r="AG183" s="21"/>
      <c r="AH183" s="21"/>
      <c r="AI183" s="21"/>
    </row>
    <row r="184" spans="2:35" x14ac:dyDescent="0.3">
      <c r="B184" s="21"/>
      <c r="C184" s="21"/>
      <c r="D184" s="105"/>
      <c r="E184" s="127"/>
      <c r="F184" s="128"/>
      <c r="G184" s="129"/>
      <c r="H184" s="129"/>
      <c r="I184" s="128"/>
      <c r="J184" s="128"/>
      <c r="K184" s="128"/>
      <c r="L184" s="129"/>
      <c r="M184" s="128"/>
      <c r="N184" s="106"/>
      <c r="O184" s="106"/>
      <c r="P184" s="106"/>
      <c r="Q184" s="107"/>
      <c r="R184" s="130"/>
      <c r="S184" s="81"/>
      <c r="T184" s="81"/>
      <c r="U184" s="81"/>
      <c r="V184" s="108"/>
      <c r="W184" s="108"/>
      <c r="X184" s="81"/>
      <c r="Y184" s="81"/>
      <c r="Z184" s="81"/>
      <c r="AA184" s="81"/>
      <c r="AB184" s="21"/>
      <c r="AC184" s="21"/>
      <c r="AD184" s="21"/>
      <c r="AE184" s="21"/>
      <c r="AF184" s="21"/>
      <c r="AG184" s="21"/>
      <c r="AH184" s="21"/>
      <c r="AI184" s="21"/>
    </row>
    <row r="185" spans="2:35" x14ac:dyDescent="0.3">
      <c r="B185" s="21"/>
      <c r="C185" s="21"/>
      <c r="D185" s="105"/>
      <c r="E185" s="127"/>
      <c r="F185" s="128"/>
      <c r="G185" s="129"/>
      <c r="H185" s="129"/>
      <c r="I185" s="128"/>
      <c r="J185" s="128"/>
      <c r="K185" s="128"/>
      <c r="L185" s="129"/>
      <c r="M185" s="128"/>
      <c r="N185" s="106"/>
      <c r="O185" s="106"/>
      <c r="P185" s="106"/>
      <c r="Q185" s="107"/>
      <c r="R185" s="130"/>
      <c r="S185" s="81"/>
      <c r="T185" s="81"/>
      <c r="U185" s="81"/>
      <c r="V185" s="108"/>
      <c r="W185" s="108"/>
      <c r="X185" s="81"/>
      <c r="Y185" s="81"/>
      <c r="Z185" s="81"/>
      <c r="AA185" s="81"/>
      <c r="AB185" s="21"/>
      <c r="AC185" s="21"/>
      <c r="AD185" s="21"/>
      <c r="AE185" s="21"/>
      <c r="AF185" s="21"/>
      <c r="AG185" s="21"/>
      <c r="AH185" s="21"/>
      <c r="AI185" s="21"/>
    </row>
    <row r="186" spans="2:35" x14ac:dyDescent="0.3">
      <c r="B186" s="21"/>
      <c r="C186" s="21"/>
      <c r="D186" s="105"/>
      <c r="E186" s="127"/>
      <c r="F186" s="128"/>
      <c r="G186" s="129"/>
      <c r="H186" s="129"/>
      <c r="I186" s="128"/>
      <c r="J186" s="128"/>
      <c r="K186" s="128"/>
      <c r="L186" s="129"/>
      <c r="M186" s="128"/>
      <c r="N186" s="106"/>
      <c r="O186" s="106"/>
      <c r="P186" s="106"/>
      <c r="Q186" s="107"/>
      <c r="R186" s="130"/>
      <c r="S186" s="81"/>
      <c r="T186" s="81"/>
      <c r="U186" s="81"/>
      <c r="V186" s="108"/>
      <c r="W186" s="108"/>
      <c r="X186" s="81"/>
      <c r="Y186" s="81"/>
      <c r="Z186" s="81"/>
      <c r="AA186" s="81"/>
      <c r="AB186" s="21"/>
      <c r="AC186" s="21"/>
      <c r="AD186" s="21"/>
      <c r="AE186" s="21"/>
      <c r="AF186" s="21"/>
      <c r="AG186" s="21"/>
      <c r="AH186" s="21"/>
      <c r="AI186" s="21"/>
    </row>
    <row r="187" spans="2:35" x14ac:dyDescent="0.3">
      <c r="B187" s="21"/>
      <c r="C187" s="21"/>
      <c r="D187" s="105"/>
      <c r="E187" s="127"/>
      <c r="F187" s="128"/>
      <c r="G187" s="129"/>
      <c r="H187" s="129"/>
      <c r="I187" s="128"/>
      <c r="J187" s="128"/>
      <c r="K187" s="128"/>
      <c r="L187" s="129"/>
      <c r="M187" s="128"/>
      <c r="N187" s="106"/>
      <c r="O187" s="106"/>
      <c r="P187" s="106"/>
      <c r="Q187" s="107"/>
      <c r="R187" s="130"/>
      <c r="S187" s="81"/>
      <c r="T187" s="81"/>
      <c r="U187" s="81"/>
      <c r="V187" s="108"/>
      <c r="W187" s="108"/>
      <c r="X187" s="81"/>
      <c r="Y187" s="81"/>
      <c r="Z187" s="81"/>
      <c r="AA187" s="81"/>
      <c r="AB187" s="21"/>
      <c r="AC187" s="21"/>
      <c r="AD187" s="21"/>
      <c r="AE187" s="21"/>
      <c r="AF187" s="21"/>
      <c r="AG187" s="21"/>
      <c r="AH187" s="21"/>
      <c r="AI187" s="21"/>
    </row>
    <row r="188" spans="2:35" x14ac:dyDescent="0.3">
      <c r="B188" s="21"/>
      <c r="C188" s="21"/>
      <c r="D188" s="105"/>
      <c r="E188" s="127"/>
      <c r="F188" s="128"/>
      <c r="G188" s="129"/>
      <c r="H188" s="129"/>
      <c r="I188" s="128"/>
      <c r="J188" s="128"/>
      <c r="K188" s="128"/>
      <c r="L188" s="129"/>
      <c r="M188" s="128"/>
      <c r="N188" s="106"/>
      <c r="O188" s="106"/>
      <c r="P188" s="106"/>
      <c r="Q188" s="107"/>
      <c r="R188" s="130"/>
      <c r="S188" s="81"/>
      <c r="T188" s="81"/>
      <c r="U188" s="81"/>
      <c r="V188" s="108"/>
      <c r="W188" s="108"/>
      <c r="X188" s="81"/>
      <c r="Y188" s="81"/>
      <c r="Z188" s="81"/>
      <c r="AA188" s="81"/>
      <c r="AB188" s="21"/>
      <c r="AC188" s="21"/>
      <c r="AD188" s="21"/>
      <c r="AE188" s="21"/>
      <c r="AF188" s="21"/>
      <c r="AG188" s="21"/>
      <c r="AH188" s="21"/>
      <c r="AI188" s="21"/>
    </row>
    <row r="189" spans="2:35" x14ac:dyDescent="0.3">
      <c r="B189" s="21"/>
      <c r="C189" s="21"/>
      <c r="D189" s="105"/>
      <c r="E189" s="127"/>
      <c r="F189" s="128"/>
      <c r="G189" s="129"/>
      <c r="H189" s="129"/>
      <c r="I189" s="128"/>
      <c r="J189" s="128"/>
      <c r="K189" s="128"/>
      <c r="L189" s="129"/>
      <c r="M189" s="128"/>
      <c r="N189" s="106"/>
      <c r="O189" s="106"/>
      <c r="P189" s="106"/>
      <c r="Q189" s="107"/>
      <c r="R189" s="130"/>
      <c r="S189" s="81"/>
      <c r="T189" s="81"/>
      <c r="U189" s="81"/>
      <c r="V189" s="108"/>
      <c r="W189" s="108"/>
      <c r="X189" s="81"/>
      <c r="Y189" s="81"/>
      <c r="Z189" s="81"/>
      <c r="AA189" s="81"/>
      <c r="AB189" s="21"/>
      <c r="AC189" s="21"/>
      <c r="AD189" s="21"/>
      <c r="AE189" s="21"/>
      <c r="AF189" s="21"/>
      <c r="AG189" s="21"/>
      <c r="AH189" s="21"/>
      <c r="AI189" s="21"/>
    </row>
    <row r="190" spans="2:35" x14ac:dyDescent="0.3">
      <c r="B190" s="21"/>
      <c r="C190" s="21"/>
      <c r="D190" s="105"/>
      <c r="E190" s="127"/>
      <c r="F190" s="128"/>
      <c r="G190" s="129"/>
      <c r="H190" s="129"/>
      <c r="I190" s="128"/>
      <c r="J190" s="128"/>
      <c r="K190" s="128"/>
      <c r="L190" s="129"/>
      <c r="M190" s="128"/>
      <c r="N190" s="106"/>
      <c r="O190" s="106"/>
      <c r="P190" s="106"/>
      <c r="Q190" s="107"/>
      <c r="R190" s="130"/>
      <c r="S190" s="81"/>
      <c r="T190" s="81"/>
      <c r="U190" s="81"/>
      <c r="V190" s="108"/>
      <c r="W190" s="108"/>
      <c r="X190" s="81"/>
      <c r="Y190" s="81"/>
      <c r="Z190" s="81"/>
      <c r="AA190" s="81"/>
      <c r="AB190" s="21"/>
      <c r="AC190" s="21"/>
      <c r="AD190" s="21"/>
      <c r="AE190" s="21"/>
      <c r="AF190" s="21"/>
      <c r="AG190" s="21"/>
      <c r="AH190" s="21"/>
      <c r="AI190" s="21"/>
    </row>
    <row r="191" spans="2:35" x14ac:dyDescent="0.3">
      <c r="B191" s="21"/>
      <c r="C191" s="21"/>
      <c r="D191" s="105"/>
      <c r="E191" s="127"/>
      <c r="F191" s="128"/>
      <c r="G191" s="129"/>
      <c r="H191" s="129"/>
      <c r="I191" s="128"/>
      <c r="J191" s="128"/>
      <c r="K191" s="128"/>
      <c r="L191" s="129"/>
      <c r="M191" s="128"/>
      <c r="N191" s="106"/>
      <c r="O191" s="106"/>
      <c r="P191" s="106"/>
      <c r="Q191" s="107"/>
      <c r="R191" s="130"/>
      <c r="S191" s="81"/>
      <c r="T191" s="81"/>
      <c r="U191" s="81"/>
      <c r="V191" s="108"/>
      <c r="W191" s="108"/>
      <c r="X191" s="81"/>
      <c r="Y191" s="81"/>
      <c r="Z191" s="81"/>
      <c r="AA191" s="81"/>
      <c r="AB191" s="21"/>
      <c r="AC191" s="21"/>
      <c r="AD191" s="21"/>
      <c r="AE191" s="21"/>
      <c r="AF191" s="21"/>
      <c r="AG191" s="21"/>
      <c r="AH191" s="21"/>
      <c r="AI191" s="21"/>
    </row>
    <row r="192" spans="2:35" x14ac:dyDescent="0.3">
      <c r="B192" s="21"/>
      <c r="C192" s="21"/>
      <c r="D192" s="105"/>
      <c r="E192" s="127"/>
      <c r="F192" s="128"/>
      <c r="G192" s="129"/>
      <c r="H192" s="129"/>
      <c r="I192" s="128"/>
      <c r="J192" s="128"/>
      <c r="K192" s="128"/>
      <c r="L192" s="129"/>
      <c r="M192" s="128"/>
      <c r="N192" s="106"/>
      <c r="O192" s="106"/>
      <c r="P192" s="106"/>
      <c r="Q192" s="107"/>
      <c r="R192" s="130"/>
      <c r="S192" s="81"/>
      <c r="T192" s="81"/>
      <c r="U192" s="81"/>
      <c r="V192" s="108"/>
      <c r="W192" s="108"/>
      <c r="X192" s="81"/>
      <c r="Y192" s="81"/>
      <c r="Z192" s="81"/>
      <c r="AA192" s="81"/>
      <c r="AB192" s="21"/>
      <c r="AC192" s="21"/>
      <c r="AD192" s="21"/>
      <c r="AE192" s="21"/>
      <c r="AF192" s="21"/>
      <c r="AG192" s="21"/>
      <c r="AH192" s="21"/>
      <c r="AI192" s="21"/>
    </row>
    <row r="193" spans="2:35" x14ac:dyDescent="0.3">
      <c r="B193" s="21"/>
      <c r="C193" s="21"/>
      <c r="D193" s="105"/>
      <c r="E193" s="127"/>
      <c r="F193" s="128"/>
      <c r="G193" s="129"/>
      <c r="H193" s="129"/>
      <c r="I193" s="128"/>
      <c r="J193" s="128"/>
      <c r="K193" s="128"/>
      <c r="L193" s="129"/>
      <c r="M193" s="128"/>
      <c r="N193" s="106"/>
      <c r="O193" s="106"/>
      <c r="P193" s="106"/>
      <c r="Q193" s="107"/>
      <c r="R193" s="130"/>
      <c r="S193" s="81"/>
      <c r="T193" s="81"/>
      <c r="U193" s="81"/>
      <c r="V193" s="108"/>
      <c r="W193" s="108"/>
      <c r="X193" s="81"/>
      <c r="Y193" s="81"/>
      <c r="Z193" s="81"/>
      <c r="AA193" s="81"/>
      <c r="AB193" s="21"/>
      <c r="AC193" s="21"/>
      <c r="AD193" s="21"/>
      <c r="AE193" s="21"/>
      <c r="AF193" s="21"/>
      <c r="AG193" s="21"/>
      <c r="AH193" s="21"/>
      <c r="AI193" s="21"/>
    </row>
    <row r="194" spans="2:35" x14ac:dyDescent="0.3">
      <c r="B194" s="21"/>
      <c r="C194" s="21"/>
      <c r="D194" s="105"/>
      <c r="E194" s="127"/>
      <c r="F194" s="128"/>
      <c r="G194" s="129"/>
      <c r="H194" s="129"/>
      <c r="I194" s="128"/>
      <c r="J194" s="128"/>
      <c r="K194" s="128"/>
      <c r="L194" s="129"/>
      <c r="M194" s="128"/>
      <c r="N194" s="106"/>
      <c r="O194" s="106"/>
      <c r="P194" s="106"/>
      <c r="Q194" s="107"/>
      <c r="R194" s="130"/>
      <c r="S194" s="81"/>
      <c r="T194" s="81"/>
      <c r="U194" s="81"/>
      <c r="V194" s="108"/>
      <c r="W194" s="108"/>
      <c r="X194" s="81"/>
      <c r="Y194" s="81"/>
      <c r="Z194" s="81"/>
      <c r="AA194" s="81"/>
      <c r="AB194" s="21"/>
      <c r="AC194" s="21"/>
      <c r="AD194" s="21"/>
      <c r="AE194" s="21"/>
      <c r="AF194" s="21"/>
      <c r="AG194" s="21"/>
      <c r="AH194" s="21"/>
      <c r="AI194" s="21"/>
    </row>
    <row r="195" spans="2:35" x14ac:dyDescent="0.3">
      <c r="B195" s="21"/>
      <c r="C195" s="21"/>
      <c r="D195" s="105"/>
      <c r="E195" s="127"/>
      <c r="F195" s="128"/>
      <c r="G195" s="129"/>
      <c r="H195" s="129"/>
      <c r="I195" s="128"/>
      <c r="J195" s="128"/>
      <c r="K195" s="128"/>
      <c r="L195" s="129"/>
      <c r="M195" s="128"/>
      <c r="N195" s="106"/>
      <c r="O195" s="106"/>
      <c r="P195" s="106"/>
      <c r="Q195" s="107"/>
      <c r="R195" s="130"/>
      <c r="S195" s="81"/>
      <c r="T195" s="81"/>
      <c r="U195" s="81"/>
      <c r="V195" s="108"/>
      <c r="W195" s="108"/>
      <c r="X195" s="81"/>
      <c r="Y195" s="81"/>
      <c r="Z195" s="81"/>
      <c r="AA195" s="81"/>
      <c r="AB195" s="21"/>
      <c r="AC195" s="21"/>
      <c r="AD195" s="21"/>
      <c r="AE195" s="21"/>
      <c r="AF195" s="21"/>
      <c r="AG195" s="21"/>
      <c r="AH195" s="21"/>
      <c r="AI195" s="21"/>
    </row>
    <row r="196" spans="2:35" x14ac:dyDescent="0.3">
      <c r="B196" s="21"/>
      <c r="C196" s="21"/>
      <c r="D196" s="105"/>
      <c r="E196" s="127"/>
      <c r="F196" s="128"/>
      <c r="G196" s="129"/>
      <c r="H196" s="129"/>
      <c r="I196" s="128"/>
      <c r="J196" s="128"/>
      <c r="K196" s="128"/>
      <c r="L196" s="129"/>
      <c r="M196" s="128"/>
      <c r="N196" s="106"/>
      <c r="O196" s="106"/>
      <c r="P196" s="106"/>
      <c r="Q196" s="107"/>
      <c r="R196" s="130"/>
      <c r="S196" s="81"/>
      <c r="T196" s="81"/>
      <c r="U196" s="81"/>
      <c r="V196" s="108"/>
      <c r="W196" s="108"/>
      <c r="X196" s="81"/>
      <c r="Y196" s="81"/>
      <c r="Z196" s="81"/>
      <c r="AA196" s="81"/>
      <c r="AB196" s="21"/>
      <c r="AC196" s="21"/>
      <c r="AD196" s="21"/>
      <c r="AE196" s="21"/>
      <c r="AF196" s="21"/>
      <c r="AG196" s="21"/>
      <c r="AH196" s="21"/>
      <c r="AI196" s="21"/>
    </row>
    <row r="197" spans="2:35" x14ac:dyDescent="0.3">
      <c r="B197" s="21"/>
      <c r="C197" s="21"/>
      <c r="D197" s="105"/>
      <c r="E197" s="127"/>
      <c r="F197" s="128"/>
      <c r="G197" s="129"/>
      <c r="H197" s="129"/>
      <c r="I197" s="128"/>
      <c r="J197" s="128"/>
      <c r="K197" s="128"/>
      <c r="L197" s="129"/>
      <c r="M197" s="128"/>
      <c r="N197" s="106"/>
      <c r="O197" s="106"/>
      <c r="P197" s="106"/>
      <c r="Q197" s="107"/>
      <c r="R197" s="130"/>
      <c r="S197" s="81"/>
      <c r="T197" s="81"/>
      <c r="U197" s="81"/>
      <c r="V197" s="108"/>
      <c r="W197" s="108"/>
      <c r="X197" s="81"/>
      <c r="Y197" s="81"/>
      <c r="Z197" s="81"/>
      <c r="AA197" s="81"/>
      <c r="AB197" s="21"/>
      <c r="AC197" s="21"/>
      <c r="AD197" s="21"/>
      <c r="AE197" s="21"/>
      <c r="AF197" s="21"/>
      <c r="AG197" s="21"/>
      <c r="AH197" s="21"/>
      <c r="AI197" s="21"/>
    </row>
    <row r="198" spans="2:35" x14ac:dyDescent="0.3">
      <c r="B198" s="21"/>
      <c r="C198" s="21"/>
      <c r="D198" s="105"/>
      <c r="E198" s="127"/>
      <c r="F198" s="128"/>
      <c r="G198" s="129"/>
      <c r="H198" s="129"/>
      <c r="I198" s="128"/>
      <c r="J198" s="128"/>
      <c r="K198" s="128"/>
      <c r="L198" s="129"/>
      <c r="M198" s="128"/>
      <c r="N198" s="106"/>
      <c r="O198" s="106"/>
      <c r="P198" s="106"/>
      <c r="Q198" s="107"/>
      <c r="R198" s="130"/>
      <c r="S198" s="81"/>
      <c r="T198" s="81"/>
      <c r="U198" s="81"/>
      <c r="V198" s="108"/>
      <c r="W198" s="108"/>
      <c r="X198" s="81"/>
      <c r="Y198" s="81"/>
      <c r="Z198" s="81"/>
      <c r="AA198" s="81"/>
      <c r="AB198" s="21"/>
      <c r="AC198" s="21"/>
      <c r="AD198" s="21"/>
      <c r="AE198" s="21"/>
      <c r="AF198" s="21"/>
      <c r="AG198" s="21"/>
      <c r="AH198" s="21"/>
      <c r="AI198" s="21"/>
    </row>
    <row r="199" spans="2:35" x14ac:dyDescent="0.3">
      <c r="B199" s="21"/>
      <c r="C199" s="21"/>
      <c r="D199" s="105"/>
      <c r="E199" s="127"/>
      <c r="F199" s="128"/>
      <c r="G199" s="129"/>
      <c r="H199" s="129"/>
      <c r="I199" s="128"/>
      <c r="J199" s="128"/>
      <c r="K199" s="128"/>
      <c r="L199" s="129"/>
      <c r="M199" s="128"/>
      <c r="N199" s="106"/>
      <c r="O199" s="106"/>
      <c r="P199" s="106"/>
      <c r="Q199" s="107"/>
      <c r="R199" s="130"/>
      <c r="S199" s="81"/>
      <c r="T199" s="81"/>
      <c r="U199" s="81"/>
      <c r="V199" s="108"/>
      <c r="W199" s="108"/>
      <c r="X199" s="81"/>
      <c r="Y199" s="81"/>
      <c r="Z199" s="81"/>
      <c r="AA199" s="81"/>
      <c r="AB199" s="21"/>
      <c r="AC199" s="21"/>
      <c r="AD199" s="21"/>
      <c r="AE199" s="21"/>
      <c r="AF199" s="21"/>
      <c r="AG199" s="21"/>
      <c r="AH199" s="21"/>
      <c r="AI199" s="21"/>
    </row>
    <row r="200" spans="2:35" x14ac:dyDescent="0.3">
      <c r="B200" s="21"/>
      <c r="C200" s="21"/>
      <c r="D200" s="105"/>
      <c r="E200" s="127"/>
      <c r="F200" s="128"/>
      <c r="G200" s="129"/>
      <c r="H200" s="129"/>
      <c r="I200" s="128"/>
      <c r="J200" s="128"/>
      <c r="K200" s="128"/>
      <c r="L200" s="129"/>
      <c r="M200" s="128"/>
      <c r="N200" s="106"/>
      <c r="O200" s="106"/>
      <c r="P200" s="106"/>
      <c r="Q200" s="107"/>
      <c r="R200" s="130"/>
      <c r="S200" s="81"/>
      <c r="T200" s="81"/>
      <c r="U200" s="81"/>
      <c r="V200" s="108"/>
      <c r="W200" s="108"/>
      <c r="X200" s="81"/>
      <c r="Y200" s="81"/>
      <c r="Z200" s="81"/>
      <c r="AA200" s="81"/>
      <c r="AB200" s="21"/>
      <c r="AC200" s="21"/>
      <c r="AD200" s="21"/>
      <c r="AE200" s="21"/>
      <c r="AF200" s="21"/>
      <c r="AG200" s="21"/>
      <c r="AH200" s="21"/>
      <c r="AI200" s="21"/>
    </row>
    <row r="201" spans="2:35" x14ac:dyDescent="0.3">
      <c r="B201" s="21"/>
      <c r="C201" s="21"/>
      <c r="D201" s="105"/>
      <c r="E201" s="127"/>
      <c r="F201" s="128"/>
      <c r="G201" s="129"/>
      <c r="H201" s="129"/>
      <c r="I201" s="128"/>
      <c r="J201" s="128"/>
      <c r="K201" s="128"/>
      <c r="L201" s="129"/>
      <c r="M201" s="128"/>
      <c r="N201" s="106"/>
      <c r="O201" s="106"/>
      <c r="P201" s="106"/>
      <c r="Q201" s="107"/>
      <c r="R201" s="130"/>
      <c r="S201" s="81"/>
      <c r="T201" s="81"/>
      <c r="U201" s="81"/>
      <c r="V201" s="108"/>
      <c r="W201" s="108"/>
      <c r="X201" s="81"/>
      <c r="Y201" s="81"/>
      <c r="Z201" s="81"/>
      <c r="AA201" s="81"/>
      <c r="AB201" s="21"/>
      <c r="AC201" s="21"/>
      <c r="AD201" s="21"/>
      <c r="AE201" s="21"/>
      <c r="AF201" s="21"/>
      <c r="AG201" s="21"/>
      <c r="AH201" s="21"/>
      <c r="AI201" s="21"/>
    </row>
    <row r="202" spans="2:35" x14ac:dyDescent="0.3">
      <c r="B202" s="21"/>
      <c r="C202" s="21"/>
      <c r="D202" s="105"/>
      <c r="E202" s="127"/>
      <c r="F202" s="128"/>
      <c r="G202" s="129"/>
      <c r="H202" s="129"/>
      <c r="I202" s="128"/>
      <c r="J202" s="128"/>
      <c r="K202" s="128"/>
      <c r="L202" s="129"/>
      <c r="M202" s="128"/>
      <c r="N202" s="106"/>
      <c r="O202" s="106"/>
      <c r="P202" s="106"/>
      <c r="Q202" s="107"/>
      <c r="R202" s="130"/>
      <c r="S202" s="81"/>
      <c r="T202" s="81"/>
      <c r="U202" s="81"/>
      <c r="V202" s="108"/>
      <c r="W202" s="108"/>
      <c r="X202" s="81"/>
      <c r="Y202" s="81"/>
      <c r="Z202" s="81"/>
      <c r="AA202" s="81"/>
      <c r="AB202" s="21"/>
      <c r="AC202" s="21"/>
      <c r="AD202" s="21"/>
      <c r="AE202" s="21"/>
      <c r="AF202" s="21"/>
      <c r="AG202" s="21"/>
      <c r="AH202" s="21"/>
      <c r="AI202" s="21"/>
    </row>
    <row r="203" spans="2:35" x14ac:dyDescent="0.3">
      <c r="B203" s="21"/>
      <c r="C203" s="21"/>
      <c r="D203" s="105"/>
      <c r="E203" s="127"/>
      <c r="F203" s="128"/>
      <c r="G203" s="129"/>
      <c r="H203" s="129"/>
      <c r="I203" s="128"/>
      <c r="J203" s="128"/>
      <c r="K203" s="128"/>
      <c r="L203" s="129"/>
      <c r="M203" s="128"/>
      <c r="N203" s="106"/>
      <c r="O203" s="106"/>
      <c r="P203" s="106"/>
      <c r="Q203" s="107"/>
      <c r="R203" s="130"/>
      <c r="S203" s="81"/>
      <c r="T203" s="81"/>
      <c r="U203" s="81"/>
      <c r="V203" s="108"/>
      <c r="W203" s="108"/>
      <c r="X203" s="81"/>
      <c r="Y203" s="81"/>
      <c r="Z203" s="81"/>
      <c r="AA203" s="81"/>
      <c r="AB203" s="21"/>
      <c r="AC203" s="21"/>
      <c r="AD203" s="21"/>
      <c r="AE203" s="21"/>
      <c r="AF203" s="21"/>
      <c r="AG203" s="21"/>
      <c r="AH203" s="21"/>
      <c r="AI203" s="21"/>
    </row>
    <row r="204" spans="2:35" x14ac:dyDescent="0.3">
      <c r="B204" s="21"/>
      <c r="C204" s="21"/>
      <c r="D204" s="105"/>
      <c r="E204" s="127"/>
      <c r="F204" s="128"/>
      <c r="G204" s="129"/>
      <c r="H204" s="129"/>
      <c r="I204" s="128"/>
      <c r="J204" s="128"/>
      <c r="K204" s="128"/>
      <c r="L204" s="129"/>
      <c r="M204" s="128"/>
      <c r="N204" s="106"/>
      <c r="O204" s="106"/>
      <c r="P204" s="106"/>
      <c r="Q204" s="107"/>
      <c r="R204" s="130"/>
      <c r="S204" s="81"/>
      <c r="T204" s="81"/>
      <c r="U204" s="81"/>
      <c r="V204" s="108"/>
      <c r="W204" s="108"/>
      <c r="X204" s="81"/>
      <c r="Y204" s="81"/>
      <c r="Z204" s="81"/>
      <c r="AA204" s="81"/>
      <c r="AB204" s="21"/>
      <c r="AC204" s="21"/>
      <c r="AD204" s="21"/>
      <c r="AE204" s="21"/>
      <c r="AF204" s="21"/>
      <c r="AG204" s="21"/>
      <c r="AH204" s="21"/>
      <c r="AI204" s="21"/>
    </row>
    <row r="205" spans="2:35" x14ac:dyDescent="0.3">
      <c r="B205" s="21"/>
      <c r="C205" s="21"/>
      <c r="D205" s="105"/>
      <c r="E205" s="127"/>
      <c r="F205" s="128"/>
      <c r="G205" s="129"/>
      <c r="H205" s="129"/>
      <c r="I205" s="128"/>
      <c r="J205" s="128"/>
      <c r="K205" s="128"/>
      <c r="L205" s="129"/>
      <c r="M205" s="128"/>
      <c r="N205" s="106"/>
      <c r="O205" s="106"/>
      <c r="P205" s="106"/>
      <c r="Q205" s="107"/>
      <c r="R205" s="130"/>
      <c r="S205" s="81"/>
      <c r="T205" s="81"/>
      <c r="U205" s="81"/>
      <c r="V205" s="108"/>
      <c r="W205" s="108"/>
      <c r="X205" s="81"/>
      <c r="Y205" s="81"/>
      <c r="Z205" s="81"/>
      <c r="AA205" s="81"/>
      <c r="AB205" s="21"/>
      <c r="AC205" s="21"/>
      <c r="AD205" s="21"/>
      <c r="AE205" s="21"/>
      <c r="AF205" s="21"/>
      <c r="AG205" s="21"/>
      <c r="AH205" s="21"/>
      <c r="AI205" s="21"/>
    </row>
    <row r="206" spans="2:35" x14ac:dyDescent="0.3">
      <c r="B206" s="21"/>
      <c r="C206" s="21"/>
      <c r="D206" s="105"/>
      <c r="E206" s="127"/>
      <c r="F206" s="128"/>
      <c r="G206" s="129"/>
      <c r="H206" s="129"/>
      <c r="I206" s="128"/>
      <c r="J206" s="128"/>
      <c r="K206" s="128"/>
      <c r="L206" s="129"/>
      <c r="M206" s="128"/>
      <c r="N206" s="106"/>
      <c r="O206" s="106"/>
      <c r="P206" s="106"/>
      <c r="Q206" s="107"/>
      <c r="R206" s="130"/>
      <c r="S206" s="81"/>
      <c r="T206" s="81"/>
      <c r="U206" s="81"/>
      <c r="V206" s="108"/>
      <c r="W206" s="108"/>
      <c r="X206" s="81"/>
      <c r="Y206" s="81"/>
      <c r="Z206" s="81"/>
      <c r="AA206" s="81"/>
      <c r="AB206" s="21"/>
      <c r="AC206" s="21"/>
      <c r="AD206" s="21"/>
      <c r="AE206" s="21"/>
      <c r="AF206" s="21"/>
      <c r="AG206" s="21"/>
      <c r="AH206" s="21"/>
      <c r="AI206" s="21"/>
    </row>
    <row r="207" spans="2:35" x14ac:dyDescent="0.3">
      <c r="B207" s="21"/>
      <c r="C207" s="21"/>
      <c r="D207" s="105"/>
      <c r="E207" s="127"/>
      <c r="F207" s="128"/>
      <c r="G207" s="129"/>
      <c r="H207" s="129"/>
      <c r="I207" s="128"/>
      <c r="J207" s="128"/>
      <c r="K207" s="128"/>
      <c r="L207" s="129"/>
      <c r="M207" s="128"/>
      <c r="N207" s="106"/>
      <c r="O207" s="106"/>
      <c r="P207" s="106"/>
      <c r="Q207" s="107"/>
      <c r="R207" s="130"/>
      <c r="S207" s="81"/>
      <c r="T207" s="81"/>
      <c r="U207" s="81"/>
      <c r="V207" s="108"/>
      <c r="W207" s="108"/>
      <c r="X207" s="81"/>
      <c r="Y207" s="81"/>
      <c r="Z207" s="81"/>
      <c r="AA207" s="81"/>
      <c r="AB207" s="21"/>
      <c r="AC207" s="21"/>
      <c r="AD207" s="21"/>
      <c r="AE207" s="21"/>
      <c r="AF207" s="21"/>
      <c r="AG207" s="21"/>
      <c r="AH207" s="21"/>
      <c r="AI207" s="21"/>
    </row>
    <row r="208" spans="2:35" x14ac:dyDescent="0.3">
      <c r="B208" s="21"/>
      <c r="C208" s="21"/>
      <c r="D208" s="105"/>
      <c r="E208" s="127"/>
      <c r="F208" s="128"/>
      <c r="G208" s="129"/>
      <c r="H208" s="129"/>
      <c r="I208" s="128"/>
      <c r="J208" s="128"/>
      <c r="K208" s="128"/>
      <c r="L208" s="129"/>
      <c r="M208" s="128"/>
      <c r="N208" s="106"/>
      <c r="O208" s="106"/>
      <c r="P208" s="106"/>
      <c r="Q208" s="107"/>
      <c r="R208" s="130"/>
      <c r="S208" s="81"/>
      <c r="T208" s="81"/>
      <c r="U208" s="81"/>
      <c r="V208" s="108"/>
      <c r="W208" s="108"/>
      <c r="X208" s="81"/>
      <c r="Y208" s="81"/>
      <c r="Z208" s="81"/>
      <c r="AA208" s="81"/>
      <c r="AB208" s="21"/>
      <c r="AC208" s="21"/>
      <c r="AD208" s="21"/>
      <c r="AE208" s="21"/>
      <c r="AF208" s="21"/>
      <c r="AG208" s="21"/>
      <c r="AH208" s="21"/>
      <c r="AI208" s="21"/>
    </row>
    <row r="209" spans="2:35" x14ac:dyDescent="0.3">
      <c r="B209" s="21"/>
      <c r="C209" s="21"/>
      <c r="D209" s="105"/>
      <c r="E209" s="127"/>
      <c r="F209" s="128"/>
      <c r="G209" s="129"/>
      <c r="H209" s="129"/>
      <c r="I209" s="128"/>
      <c r="J209" s="128"/>
      <c r="K209" s="128"/>
      <c r="L209" s="129"/>
      <c r="M209" s="128"/>
      <c r="N209" s="106"/>
      <c r="O209" s="106"/>
      <c r="P209" s="106"/>
      <c r="Q209" s="107"/>
      <c r="R209" s="130"/>
      <c r="S209" s="81"/>
      <c r="T209" s="81"/>
      <c r="U209" s="81"/>
      <c r="V209" s="108"/>
      <c r="W209" s="108"/>
      <c r="X209" s="81"/>
      <c r="Y209" s="81"/>
      <c r="Z209" s="81"/>
      <c r="AA209" s="81"/>
      <c r="AB209" s="21"/>
      <c r="AC209" s="21"/>
      <c r="AD209" s="21"/>
      <c r="AE209" s="21"/>
      <c r="AF209" s="21"/>
      <c r="AG209" s="21"/>
      <c r="AH209" s="21"/>
      <c r="AI209" s="21"/>
    </row>
    <row r="210" spans="2:35" x14ac:dyDescent="0.3">
      <c r="B210" s="21"/>
      <c r="C210" s="21"/>
      <c r="D210" s="105"/>
      <c r="E210" s="127"/>
      <c r="F210" s="128"/>
      <c r="G210" s="129"/>
      <c r="H210" s="129"/>
      <c r="I210" s="128"/>
      <c r="J210" s="128"/>
      <c r="K210" s="128"/>
      <c r="L210" s="129"/>
      <c r="M210" s="128"/>
      <c r="N210" s="106"/>
      <c r="O210" s="106"/>
      <c r="P210" s="106"/>
      <c r="Q210" s="107"/>
      <c r="R210" s="130"/>
      <c r="S210" s="81"/>
      <c r="T210" s="81"/>
      <c r="U210" s="81"/>
      <c r="V210" s="108"/>
      <c r="W210" s="108"/>
      <c r="X210" s="81"/>
      <c r="Y210" s="81"/>
      <c r="Z210" s="81"/>
      <c r="AA210" s="81"/>
      <c r="AB210" s="21"/>
      <c r="AC210" s="21"/>
      <c r="AD210" s="21"/>
      <c r="AE210" s="21"/>
      <c r="AF210" s="21"/>
      <c r="AG210" s="21"/>
      <c r="AH210" s="21"/>
      <c r="AI210" s="21"/>
    </row>
    <row r="211" spans="2:35" x14ac:dyDescent="0.3">
      <c r="B211" s="21"/>
      <c r="C211" s="21"/>
      <c r="D211" s="105"/>
      <c r="E211" s="127"/>
      <c r="F211" s="128"/>
      <c r="G211" s="129"/>
      <c r="H211" s="129"/>
      <c r="I211" s="128"/>
      <c r="J211" s="128"/>
      <c r="K211" s="128"/>
      <c r="L211" s="129"/>
      <c r="M211" s="128"/>
      <c r="N211" s="106"/>
      <c r="O211" s="106"/>
      <c r="P211" s="106"/>
      <c r="Q211" s="107"/>
      <c r="R211" s="130"/>
      <c r="S211" s="81"/>
      <c r="T211" s="81"/>
      <c r="U211" s="81"/>
      <c r="V211" s="108"/>
      <c r="W211" s="108"/>
      <c r="X211" s="81"/>
      <c r="Y211" s="81"/>
      <c r="Z211" s="81"/>
      <c r="AA211" s="81"/>
      <c r="AB211" s="21"/>
      <c r="AC211" s="21"/>
      <c r="AD211" s="21"/>
      <c r="AE211" s="21"/>
      <c r="AF211" s="21"/>
      <c r="AG211" s="21"/>
      <c r="AH211" s="21"/>
      <c r="AI211" s="21"/>
    </row>
    <row r="212" spans="2:35" x14ac:dyDescent="0.3">
      <c r="B212" s="21"/>
      <c r="C212" s="21"/>
      <c r="D212" s="105"/>
      <c r="E212" s="127"/>
      <c r="F212" s="128"/>
      <c r="G212" s="129"/>
      <c r="H212" s="129"/>
      <c r="I212" s="128"/>
      <c r="J212" s="128"/>
      <c r="K212" s="128"/>
      <c r="L212" s="129"/>
      <c r="M212" s="128"/>
      <c r="N212" s="106"/>
      <c r="O212" s="106"/>
      <c r="P212" s="106"/>
      <c r="Q212" s="107"/>
      <c r="R212" s="130"/>
      <c r="S212" s="81"/>
      <c r="T212" s="81"/>
      <c r="U212" s="81"/>
      <c r="V212" s="108"/>
      <c r="W212" s="108"/>
      <c r="X212" s="81"/>
      <c r="Y212" s="81"/>
      <c r="Z212" s="81"/>
      <c r="AA212" s="81"/>
      <c r="AB212" s="21"/>
      <c r="AC212" s="21"/>
      <c r="AD212" s="21"/>
      <c r="AE212" s="21"/>
      <c r="AF212" s="21"/>
      <c r="AG212" s="21"/>
      <c r="AH212" s="21"/>
      <c r="AI212" s="21"/>
    </row>
    <row r="213" spans="2:35" x14ac:dyDescent="0.3">
      <c r="B213" s="21"/>
      <c r="C213" s="21"/>
      <c r="D213" s="105"/>
      <c r="E213" s="127"/>
      <c r="F213" s="128"/>
      <c r="G213" s="129"/>
      <c r="H213" s="129"/>
      <c r="I213" s="128"/>
      <c r="J213" s="128"/>
      <c r="K213" s="128"/>
      <c r="L213" s="129"/>
      <c r="M213" s="128"/>
      <c r="N213" s="106"/>
      <c r="O213" s="106"/>
      <c r="P213" s="106"/>
      <c r="Q213" s="107"/>
      <c r="R213" s="130"/>
      <c r="S213" s="81"/>
      <c r="T213" s="81"/>
      <c r="U213" s="81"/>
      <c r="V213" s="108"/>
      <c r="W213" s="108"/>
      <c r="X213" s="81"/>
      <c r="Y213" s="81"/>
      <c r="Z213" s="81"/>
      <c r="AA213" s="81"/>
      <c r="AB213" s="21"/>
      <c r="AC213" s="21"/>
      <c r="AD213" s="21"/>
      <c r="AE213" s="21"/>
      <c r="AF213" s="21"/>
      <c r="AG213" s="21"/>
      <c r="AH213" s="21"/>
      <c r="AI213" s="21"/>
    </row>
    <row r="214" spans="2:35" x14ac:dyDescent="0.3">
      <c r="B214" s="21"/>
      <c r="C214" s="21"/>
      <c r="D214" s="105"/>
      <c r="E214" s="127"/>
      <c r="F214" s="128"/>
      <c r="G214" s="129"/>
      <c r="H214" s="129"/>
      <c r="I214" s="128"/>
      <c r="J214" s="128"/>
      <c r="K214" s="128"/>
      <c r="L214" s="129"/>
      <c r="M214" s="128"/>
      <c r="N214" s="106"/>
      <c r="O214" s="106"/>
      <c r="P214" s="106"/>
      <c r="Q214" s="107"/>
      <c r="R214" s="130"/>
      <c r="S214" s="81"/>
      <c r="T214" s="81"/>
      <c r="U214" s="81"/>
      <c r="V214" s="108"/>
      <c r="W214" s="108"/>
      <c r="X214" s="81"/>
      <c r="Y214" s="81"/>
      <c r="Z214" s="81"/>
      <c r="AA214" s="81"/>
      <c r="AB214" s="21"/>
      <c r="AC214" s="21"/>
      <c r="AD214" s="21"/>
      <c r="AE214" s="21"/>
      <c r="AF214" s="21"/>
      <c r="AG214" s="21"/>
      <c r="AH214" s="21"/>
      <c r="AI214" s="21"/>
    </row>
    <row r="215" spans="2:35" x14ac:dyDescent="0.3">
      <c r="B215" s="21"/>
      <c r="C215" s="21"/>
      <c r="D215" s="105"/>
      <c r="E215" s="127"/>
      <c r="F215" s="128"/>
      <c r="G215" s="129"/>
      <c r="H215" s="129"/>
      <c r="I215" s="128"/>
      <c r="J215" s="128"/>
      <c r="K215" s="128"/>
      <c r="L215" s="129"/>
      <c r="M215" s="128"/>
      <c r="N215" s="106"/>
      <c r="O215" s="106"/>
      <c r="P215" s="106"/>
      <c r="Q215" s="107"/>
      <c r="R215" s="130"/>
      <c r="S215" s="81"/>
      <c r="T215" s="81"/>
      <c r="U215" s="81"/>
      <c r="V215" s="108"/>
      <c r="W215" s="108"/>
      <c r="X215" s="81"/>
      <c r="Y215" s="81"/>
      <c r="Z215" s="81"/>
      <c r="AA215" s="81"/>
      <c r="AB215" s="21"/>
      <c r="AC215" s="21"/>
      <c r="AD215" s="21"/>
      <c r="AE215" s="21"/>
      <c r="AF215" s="21"/>
      <c r="AG215" s="21"/>
      <c r="AH215" s="21"/>
      <c r="AI215" s="21"/>
    </row>
    <row r="216" spans="2:35" x14ac:dyDescent="0.3">
      <c r="B216" s="21"/>
      <c r="C216" s="21"/>
      <c r="D216" s="105"/>
      <c r="E216" s="127"/>
      <c r="F216" s="128"/>
      <c r="G216" s="129"/>
      <c r="H216" s="129"/>
      <c r="I216" s="128"/>
      <c r="J216" s="128"/>
      <c r="K216" s="128"/>
      <c r="L216" s="129"/>
      <c r="M216" s="128"/>
      <c r="N216" s="106"/>
      <c r="O216" s="106"/>
      <c r="P216" s="106"/>
      <c r="Q216" s="107"/>
      <c r="R216" s="130"/>
      <c r="S216" s="81"/>
      <c r="T216" s="81"/>
      <c r="U216" s="81"/>
      <c r="V216" s="108"/>
      <c r="W216" s="108"/>
      <c r="X216" s="81"/>
      <c r="Y216" s="81"/>
      <c r="Z216" s="81"/>
      <c r="AA216" s="81"/>
      <c r="AB216" s="21"/>
      <c r="AC216" s="21"/>
      <c r="AD216" s="21"/>
      <c r="AE216" s="21"/>
      <c r="AF216" s="21"/>
      <c r="AG216" s="21"/>
      <c r="AH216" s="21"/>
      <c r="AI216" s="21"/>
    </row>
    <row r="217" spans="2:35" x14ac:dyDescent="0.3">
      <c r="B217" s="21"/>
      <c r="C217" s="21"/>
      <c r="D217" s="105"/>
      <c r="E217" s="127"/>
      <c r="F217" s="128"/>
      <c r="G217" s="129"/>
      <c r="H217" s="129"/>
      <c r="I217" s="128"/>
      <c r="J217" s="128"/>
      <c r="K217" s="128"/>
      <c r="L217" s="129"/>
      <c r="M217" s="128"/>
      <c r="N217" s="106"/>
      <c r="O217" s="106"/>
      <c r="P217" s="106"/>
      <c r="Q217" s="107"/>
      <c r="R217" s="130"/>
      <c r="S217" s="81"/>
      <c r="T217" s="81"/>
      <c r="U217" s="81"/>
      <c r="V217" s="108"/>
      <c r="W217" s="108"/>
      <c r="X217" s="81"/>
      <c r="Y217" s="81"/>
      <c r="Z217" s="81"/>
      <c r="AA217" s="81"/>
      <c r="AB217" s="21"/>
      <c r="AC217" s="21"/>
      <c r="AD217" s="21"/>
      <c r="AE217" s="21"/>
      <c r="AF217" s="21"/>
      <c r="AG217" s="21"/>
      <c r="AH217" s="21"/>
      <c r="AI217" s="21"/>
    </row>
    <row r="218" spans="2:35" x14ac:dyDescent="0.3">
      <c r="B218" s="21"/>
      <c r="C218" s="21"/>
      <c r="D218" s="105"/>
      <c r="E218" s="127"/>
      <c r="F218" s="128"/>
      <c r="G218" s="129"/>
      <c r="H218" s="129"/>
      <c r="I218" s="128"/>
      <c r="J218" s="128"/>
      <c r="K218" s="128"/>
      <c r="L218" s="129"/>
      <c r="M218" s="128"/>
      <c r="N218" s="106"/>
      <c r="O218" s="106"/>
      <c r="P218" s="106"/>
      <c r="Q218" s="107"/>
      <c r="R218" s="130"/>
      <c r="S218" s="81"/>
      <c r="T218" s="81"/>
      <c r="U218" s="81"/>
      <c r="V218" s="108"/>
      <c r="W218" s="108"/>
      <c r="X218" s="81"/>
      <c r="Y218" s="81"/>
      <c r="Z218" s="81"/>
      <c r="AA218" s="81"/>
      <c r="AB218" s="21"/>
      <c r="AC218" s="21"/>
      <c r="AD218" s="21"/>
      <c r="AE218" s="21"/>
      <c r="AF218" s="21"/>
      <c r="AG218" s="21"/>
      <c r="AH218" s="21"/>
      <c r="AI218" s="21"/>
    </row>
    <row r="219" spans="2:35" x14ac:dyDescent="0.3">
      <c r="B219" s="21"/>
      <c r="C219" s="21"/>
      <c r="D219" s="105"/>
      <c r="E219" s="127"/>
      <c r="F219" s="128"/>
      <c r="G219" s="129"/>
      <c r="H219" s="129"/>
      <c r="I219" s="128"/>
      <c r="J219" s="128"/>
      <c r="K219" s="128"/>
      <c r="L219" s="129"/>
      <c r="M219" s="128"/>
      <c r="N219" s="106"/>
      <c r="O219" s="106"/>
      <c r="P219" s="106"/>
      <c r="Q219" s="107"/>
      <c r="R219" s="130"/>
      <c r="S219" s="81"/>
      <c r="T219" s="81"/>
      <c r="U219" s="81"/>
      <c r="V219" s="108"/>
      <c r="W219" s="108"/>
      <c r="X219" s="81"/>
      <c r="Y219" s="81"/>
      <c r="Z219" s="81"/>
      <c r="AA219" s="81"/>
      <c r="AB219" s="21"/>
      <c r="AC219" s="21"/>
      <c r="AD219" s="21"/>
      <c r="AE219" s="21"/>
      <c r="AF219" s="21"/>
      <c r="AG219" s="21"/>
      <c r="AH219" s="21"/>
      <c r="AI219" s="21"/>
    </row>
    <row r="220" spans="2:35" x14ac:dyDescent="0.3">
      <c r="B220" s="21"/>
      <c r="C220" s="21"/>
      <c r="D220" s="105"/>
      <c r="E220" s="127"/>
      <c r="F220" s="128"/>
      <c r="G220" s="129"/>
      <c r="H220" s="129"/>
      <c r="I220" s="128"/>
      <c r="J220" s="128"/>
      <c r="K220" s="128"/>
      <c r="L220" s="129"/>
      <c r="M220" s="128"/>
      <c r="N220" s="106"/>
      <c r="O220" s="106"/>
      <c r="P220" s="106"/>
      <c r="Q220" s="107"/>
      <c r="R220" s="130"/>
      <c r="S220" s="81"/>
      <c r="T220" s="81"/>
      <c r="U220" s="81"/>
      <c r="V220" s="108"/>
      <c r="W220" s="108"/>
      <c r="X220" s="81"/>
      <c r="Y220" s="81"/>
      <c r="Z220" s="81"/>
      <c r="AA220" s="81"/>
      <c r="AB220" s="21"/>
      <c r="AC220" s="21"/>
      <c r="AD220" s="21"/>
      <c r="AE220" s="21"/>
      <c r="AF220" s="21"/>
      <c r="AG220" s="21"/>
      <c r="AH220" s="21"/>
      <c r="AI220" s="21"/>
    </row>
    <row r="221" spans="2:35" x14ac:dyDescent="0.3">
      <c r="B221" s="21"/>
      <c r="C221" s="21"/>
      <c r="D221" s="105"/>
      <c r="E221" s="127"/>
      <c r="F221" s="128"/>
      <c r="G221" s="129"/>
      <c r="H221" s="129"/>
      <c r="I221" s="128"/>
      <c r="J221" s="128"/>
      <c r="K221" s="128"/>
      <c r="L221" s="129"/>
      <c r="M221" s="128"/>
      <c r="N221" s="106"/>
      <c r="O221" s="106"/>
      <c r="P221" s="106"/>
      <c r="Q221" s="107"/>
      <c r="R221" s="130"/>
      <c r="S221" s="81"/>
      <c r="T221" s="81"/>
      <c r="U221" s="81"/>
      <c r="V221" s="108"/>
      <c r="W221" s="108"/>
      <c r="X221" s="81"/>
      <c r="Y221" s="81"/>
      <c r="Z221" s="81"/>
      <c r="AA221" s="81"/>
      <c r="AB221" s="21"/>
      <c r="AC221" s="21"/>
      <c r="AD221" s="21"/>
      <c r="AE221" s="21"/>
      <c r="AF221" s="21"/>
      <c r="AG221" s="21"/>
      <c r="AH221" s="21"/>
      <c r="AI221" s="21"/>
    </row>
    <row r="222" spans="2:35" x14ac:dyDescent="0.3">
      <c r="B222" s="21"/>
      <c r="C222" s="21"/>
      <c r="D222" s="105"/>
      <c r="E222" s="127"/>
      <c r="F222" s="128"/>
      <c r="G222" s="129"/>
      <c r="H222" s="129"/>
      <c r="I222" s="128"/>
      <c r="J222" s="128"/>
      <c r="K222" s="128"/>
      <c r="L222" s="129"/>
      <c r="M222" s="128"/>
      <c r="N222" s="106"/>
      <c r="O222" s="106"/>
      <c r="P222" s="106"/>
      <c r="Q222" s="107"/>
      <c r="R222" s="130"/>
      <c r="S222" s="81"/>
      <c r="T222" s="81"/>
      <c r="U222" s="81"/>
      <c r="V222" s="108"/>
      <c r="W222" s="108"/>
      <c r="X222" s="81"/>
      <c r="Y222" s="81"/>
      <c r="Z222" s="81"/>
      <c r="AA222" s="81"/>
      <c r="AB222" s="21"/>
      <c r="AC222" s="21"/>
      <c r="AD222" s="21"/>
      <c r="AE222" s="21"/>
      <c r="AF222" s="21"/>
      <c r="AG222" s="21"/>
      <c r="AH222" s="21"/>
      <c r="AI222" s="21"/>
    </row>
    <row r="223" spans="2:35" x14ac:dyDescent="0.3">
      <c r="B223" s="21"/>
      <c r="C223" s="21"/>
      <c r="D223" s="105"/>
      <c r="E223" s="127"/>
      <c r="F223" s="128"/>
      <c r="G223" s="129"/>
      <c r="H223" s="129"/>
      <c r="I223" s="128"/>
      <c r="J223" s="128"/>
      <c r="K223" s="128"/>
      <c r="L223" s="129"/>
      <c r="M223" s="128"/>
      <c r="N223" s="106"/>
      <c r="O223" s="106"/>
      <c r="P223" s="106"/>
      <c r="Q223" s="107"/>
      <c r="R223" s="130"/>
      <c r="S223" s="81"/>
      <c r="T223" s="81"/>
      <c r="U223" s="81"/>
      <c r="V223" s="108"/>
      <c r="W223" s="108"/>
      <c r="X223" s="81"/>
      <c r="Y223" s="81"/>
      <c r="Z223" s="81"/>
      <c r="AA223" s="81"/>
      <c r="AB223" s="21"/>
      <c r="AC223" s="21"/>
      <c r="AD223" s="21"/>
      <c r="AE223" s="21"/>
      <c r="AF223" s="21"/>
      <c r="AG223" s="21"/>
      <c r="AH223" s="21"/>
      <c r="AI223" s="21"/>
    </row>
    <row r="224" spans="2:35" x14ac:dyDescent="0.3">
      <c r="B224" s="21"/>
      <c r="C224" s="21"/>
      <c r="D224" s="105"/>
      <c r="E224" s="127"/>
      <c r="F224" s="128"/>
      <c r="G224" s="129"/>
      <c r="H224" s="129"/>
      <c r="I224" s="128"/>
      <c r="J224" s="128"/>
      <c r="K224" s="128"/>
      <c r="L224" s="129"/>
      <c r="M224" s="128"/>
      <c r="N224" s="106"/>
      <c r="O224" s="106"/>
      <c r="P224" s="106"/>
      <c r="Q224" s="107"/>
      <c r="R224" s="130"/>
      <c r="S224" s="81"/>
      <c r="T224" s="81"/>
      <c r="U224" s="81"/>
      <c r="V224" s="108"/>
      <c r="W224" s="108"/>
      <c r="X224" s="81"/>
      <c r="Y224" s="81"/>
      <c r="Z224" s="81"/>
      <c r="AA224" s="81"/>
      <c r="AB224" s="21"/>
      <c r="AC224" s="21"/>
      <c r="AD224" s="21"/>
      <c r="AE224" s="21"/>
      <c r="AF224" s="21"/>
      <c r="AG224" s="21"/>
      <c r="AH224" s="21"/>
      <c r="AI224" s="21"/>
    </row>
    <row r="225" spans="2:35" x14ac:dyDescent="0.3">
      <c r="B225" s="21"/>
      <c r="C225" s="21"/>
      <c r="D225" s="105"/>
      <c r="E225" s="127"/>
      <c r="F225" s="128"/>
      <c r="G225" s="129"/>
      <c r="H225" s="129"/>
      <c r="I225" s="128"/>
      <c r="J225" s="128"/>
      <c r="K225" s="128"/>
      <c r="L225" s="129"/>
      <c r="M225" s="128"/>
      <c r="N225" s="106"/>
      <c r="O225" s="106"/>
      <c r="P225" s="106"/>
      <c r="Q225" s="107"/>
      <c r="R225" s="130"/>
      <c r="S225" s="81"/>
      <c r="T225" s="81"/>
      <c r="U225" s="81"/>
      <c r="V225" s="108"/>
      <c r="W225" s="108"/>
      <c r="X225" s="81"/>
      <c r="Y225" s="81"/>
      <c r="Z225" s="81"/>
      <c r="AA225" s="81"/>
      <c r="AB225" s="21"/>
      <c r="AC225" s="21"/>
      <c r="AD225" s="21"/>
      <c r="AE225" s="21"/>
      <c r="AF225" s="21"/>
      <c r="AG225" s="21"/>
      <c r="AH225" s="21"/>
      <c r="AI225" s="21"/>
    </row>
    <row r="226" spans="2:35" x14ac:dyDescent="0.3">
      <c r="B226" s="21"/>
      <c r="C226" s="21"/>
      <c r="D226" s="105"/>
      <c r="E226" s="127"/>
      <c r="F226" s="128"/>
      <c r="G226" s="129"/>
      <c r="H226" s="129"/>
      <c r="I226" s="128"/>
      <c r="J226" s="128"/>
      <c r="K226" s="128"/>
      <c r="L226" s="129"/>
      <c r="M226" s="128"/>
      <c r="N226" s="106"/>
      <c r="O226" s="106"/>
      <c r="P226" s="106"/>
      <c r="Q226" s="107"/>
      <c r="R226" s="130"/>
      <c r="S226" s="81"/>
      <c r="T226" s="81"/>
      <c r="U226" s="81"/>
      <c r="V226" s="108"/>
      <c r="W226" s="108"/>
      <c r="X226" s="81"/>
      <c r="Y226" s="81"/>
      <c r="Z226" s="81"/>
      <c r="AA226" s="81"/>
      <c r="AB226" s="21"/>
      <c r="AC226" s="21"/>
      <c r="AD226" s="21"/>
      <c r="AE226" s="21"/>
      <c r="AF226" s="21"/>
      <c r="AG226" s="21"/>
      <c r="AH226" s="21"/>
      <c r="AI226" s="21"/>
    </row>
    <row r="227" spans="2:35" x14ac:dyDescent="0.3">
      <c r="B227" s="21"/>
      <c r="C227" s="21"/>
      <c r="D227" s="105"/>
      <c r="E227" s="127"/>
      <c r="F227" s="128"/>
      <c r="G227" s="129"/>
      <c r="H227" s="129"/>
      <c r="I227" s="128"/>
      <c r="J227" s="128"/>
      <c r="K227" s="128"/>
      <c r="L227" s="129"/>
      <c r="M227" s="128"/>
      <c r="N227" s="106"/>
      <c r="O227" s="106"/>
      <c r="P227" s="106"/>
      <c r="Q227" s="107"/>
      <c r="R227" s="130"/>
      <c r="S227" s="81"/>
      <c r="T227" s="81"/>
      <c r="U227" s="81"/>
      <c r="V227" s="108"/>
      <c r="W227" s="108"/>
      <c r="X227" s="81"/>
      <c r="Y227" s="81"/>
      <c r="Z227" s="81"/>
      <c r="AA227" s="81"/>
      <c r="AB227" s="21"/>
      <c r="AC227" s="21"/>
      <c r="AD227" s="21"/>
      <c r="AE227" s="21"/>
      <c r="AF227" s="21"/>
      <c r="AG227" s="21"/>
      <c r="AH227" s="21"/>
      <c r="AI227" s="21"/>
    </row>
    <row r="228" spans="2:35" x14ac:dyDescent="0.3">
      <c r="B228" s="21"/>
      <c r="C228" s="21"/>
      <c r="D228" s="105"/>
      <c r="E228" s="127"/>
      <c r="F228" s="128"/>
      <c r="G228" s="129"/>
      <c r="H228" s="129"/>
      <c r="I228" s="128"/>
      <c r="J228" s="128"/>
      <c r="K228" s="128"/>
      <c r="L228" s="129"/>
      <c r="M228" s="128"/>
      <c r="N228" s="106"/>
      <c r="O228" s="106"/>
      <c r="P228" s="106"/>
      <c r="Q228" s="107"/>
      <c r="R228" s="130"/>
      <c r="S228" s="81"/>
      <c r="T228" s="81"/>
      <c r="U228" s="81"/>
      <c r="V228" s="108"/>
      <c r="W228" s="108"/>
      <c r="X228" s="81"/>
      <c r="Y228" s="81"/>
      <c r="Z228" s="81"/>
      <c r="AA228" s="81"/>
      <c r="AB228" s="21"/>
      <c r="AC228" s="21"/>
      <c r="AD228" s="21"/>
      <c r="AE228" s="21"/>
      <c r="AF228" s="21"/>
      <c r="AG228" s="21"/>
      <c r="AH228" s="21"/>
      <c r="AI228" s="21"/>
    </row>
    <row r="229" spans="2:35" x14ac:dyDescent="0.3">
      <c r="B229" s="21"/>
      <c r="C229" s="21"/>
      <c r="D229" s="105"/>
      <c r="E229" s="127"/>
      <c r="F229" s="128"/>
      <c r="G229" s="129"/>
      <c r="H229" s="129"/>
      <c r="I229" s="128"/>
      <c r="J229" s="128"/>
      <c r="K229" s="128"/>
      <c r="L229" s="129"/>
      <c r="M229" s="128"/>
      <c r="N229" s="106"/>
      <c r="O229" s="106"/>
      <c r="P229" s="106"/>
      <c r="Q229" s="107"/>
      <c r="R229" s="130"/>
      <c r="S229" s="81"/>
      <c r="T229" s="81"/>
      <c r="U229" s="81"/>
      <c r="V229" s="108"/>
      <c r="W229" s="108"/>
      <c r="X229" s="81"/>
      <c r="Y229" s="81"/>
      <c r="Z229" s="81"/>
      <c r="AA229" s="81"/>
      <c r="AB229" s="21"/>
      <c r="AC229" s="21"/>
      <c r="AD229" s="21"/>
      <c r="AE229" s="21"/>
      <c r="AF229" s="21"/>
      <c r="AG229" s="21"/>
      <c r="AH229" s="21"/>
      <c r="AI229" s="21"/>
    </row>
    <row r="230" spans="2:35" x14ac:dyDescent="0.3">
      <c r="B230" s="21"/>
      <c r="C230" s="21"/>
      <c r="D230" s="105"/>
      <c r="E230" s="127"/>
      <c r="F230" s="128"/>
      <c r="G230" s="129"/>
      <c r="H230" s="129"/>
      <c r="I230" s="128"/>
      <c r="J230" s="128"/>
      <c r="K230" s="128"/>
      <c r="L230" s="129"/>
      <c r="M230" s="128"/>
      <c r="N230" s="106"/>
      <c r="O230" s="106"/>
      <c r="P230" s="106"/>
      <c r="Q230" s="107"/>
      <c r="R230" s="130"/>
      <c r="S230" s="81"/>
      <c r="T230" s="81"/>
      <c r="U230" s="81"/>
      <c r="V230" s="108"/>
      <c r="W230" s="108"/>
      <c r="X230" s="81"/>
      <c r="Y230" s="81"/>
      <c r="Z230" s="81"/>
      <c r="AA230" s="81"/>
      <c r="AB230" s="21"/>
      <c r="AC230" s="21"/>
      <c r="AD230" s="21"/>
      <c r="AE230" s="21"/>
      <c r="AF230" s="21"/>
      <c r="AG230" s="21"/>
      <c r="AH230" s="21"/>
      <c r="AI230" s="21"/>
    </row>
    <row r="231" spans="2:35" x14ac:dyDescent="0.3">
      <c r="B231" s="21"/>
      <c r="C231" s="21"/>
      <c r="D231" s="105"/>
      <c r="E231" s="127"/>
      <c r="F231" s="128"/>
      <c r="G231" s="129"/>
      <c r="H231" s="129"/>
      <c r="I231" s="128"/>
      <c r="J231" s="128"/>
      <c r="K231" s="128"/>
      <c r="L231" s="129"/>
      <c r="M231" s="128"/>
      <c r="N231" s="106"/>
      <c r="O231" s="106"/>
      <c r="P231" s="106"/>
      <c r="Q231" s="107"/>
      <c r="R231" s="130"/>
      <c r="S231" s="81"/>
      <c r="T231" s="81"/>
      <c r="U231" s="81"/>
      <c r="V231" s="108"/>
      <c r="W231" s="108"/>
      <c r="X231" s="81"/>
      <c r="Y231" s="81"/>
      <c r="Z231" s="81"/>
      <c r="AA231" s="81"/>
      <c r="AB231" s="21"/>
      <c r="AC231" s="21"/>
      <c r="AD231" s="21"/>
      <c r="AE231" s="21"/>
      <c r="AF231" s="21"/>
      <c r="AG231" s="21"/>
      <c r="AH231" s="21"/>
      <c r="AI231" s="21"/>
    </row>
    <row r="232" spans="2:35" x14ac:dyDescent="0.3">
      <c r="B232" s="21"/>
      <c r="C232" s="21"/>
      <c r="D232" s="105"/>
      <c r="E232" s="127"/>
      <c r="F232" s="128"/>
      <c r="G232" s="129"/>
      <c r="H232" s="129"/>
      <c r="I232" s="128"/>
      <c r="J232" s="128"/>
      <c r="K232" s="128"/>
      <c r="L232" s="129"/>
      <c r="M232" s="128"/>
      <c r="N232" s="106"/>
      <c r="O232" s="106"/>
      <c r="P232" s="106"/>
      <c r="Q232" s="107"/>
      <c r="R232" s="130"/>
      <c r="S232" s="81"/>
      <c r="T232" s="81"/>
      <c r="U232" s="81"/>
      <c r="V232" s="108"/>
      <c r="W232" s="108"/>
      <c r="X232" s="81"/>
      <c r="Y232" s="81"/>
      <c r="Z232" s="81"/>
      <c r="AA232" s="81"/>
      <c r="AB232" s="21"/>
      <c r="AC232" s="21"/>
      <c r="AD232" s="21"/>
      <c r="AE232" s="21"/>
      <c r="AF232" s="21"/>
      <c r="AG232" s="21"/>
      <c r="AH232" s="21"/>
      <c r="AI232" s="21"/>
    </row>
    <row r="233" spans="2:35" x14ac:dyDescent="0.3">
      <c r="B233" s="21"/>
      <c r="C233" s="21"/>
      <c r="D233" s="105"/>
      <c r="E233" s="127"/>
      <c r="F233" s="128"/>
      <c r="G233" s="129"/>
      <c r="H233" s="129"/>
      <c r="I233" s="128"/>
      <c r="J233" s="128"/>
      <c r="K233" s="128"/>
      <c r="L233" s="129"/>
      <c r="M233" s="128"/>
      <c r="N233" s="106"/>
      <c r="O233" s="106"/>
      <c r="P233" s="106"/>
      <c r="Q233" s="107"/>
      <c r="R233" s="130"/>
      <c r="S233" s="81"/>
      <c r="T233" s="81"/>
      <c r="U233" s="81"/>
      <c r="V233" s="108"/>
      <c r="W233" s="108"/>
      <c r="X233" s="81"/>
      <c r="Y233" s="81"/>
      <c r="Z233" s="81"/>
      <c r="AA233" s="81"/>
      <c r="AB233" s="21"/>
      <c r="AC233" s="21"/>
      <c r="AD233" s="21"/>
      <c r="AE233" s="21"/>
      <c r="AF233" s="21"/>
      <c r="AG233" s="21"/>
      <c r="AH233" s="21"/>
      <c r="AI233" s="21"/>
    </row>
    <row r="234" spans="2:35" x14ac:dyDescent="0.3">
      <c r="B234" s="21"/>
      <c r="C234" s="21"/>
      <c r="D234" s="105"/>
      <c r="E234" s="127"/>
      <c r="F234" s="128"/>
      <c r="G234" s="129"/>
      <c r="H234" s="129"/>
      <c r="I234" s="128"/>
      <c r="J234" s="128"/>
      <c r="K234" s="128"/>
      <c r="L234" s="129"/>
      <c r="M234" s="128"/>
      <c r="N234" s="106"/>
      <c r="O234" s="106"/>
      <c r="P234" s="106"/>
      <c r="Q234" s="107"/>
      <c r="R234" s="130"/>
      <c r="S234" s="81"/>
      <c r="T234" s="81"/>
      <c r="U234" s="81"/>
      <c r="V234" s="108"/>
      <c r="W234" s="108"/>
      <c r="X234" s="81"/>
      <c r="Y234" s="81"/>
      <c r="Z234" s="81"/>
      <c r="AA234" s="81"/>
      <c r="AB234" s="21"/>
      <c r="AC234" s="21"/>
      <c r="AD234" s="21"/>
      <c r="AE234" s="21"/>
      <c r="AF234" s="21"/>
      <c r="AG234" s="21"/>
      <c r="AH234" s="21"/>
      <c r="AI234" s="21"/>
    </row>
    <row r="235" spans="2:35" x14ac:dyDescent="0.3">
      <c r="B235" s="21"/>
      <c r="C235" s="21"/>
      <c r="D235" s="105"/>
      <c r="E235" s="127"/>
      <c r="F235" s="128"/>
      <c r="G235" s="129"/>
      <c r="H235" s="129"/>
      <c r="I235" s="128"/>
      <c r="J235" s="128"/>
      <c r="K235" s="128"/>
      <c r="L235" s="129"/>
      <c r="M235" s="128"/>
      <c r="N235" s="106"/>
      <c r="O235" s="106"/>
      <c r="P235" s="106"/>
      <c r="Q235" s="107"/>
      <c r="R235" s="130"/>
      <c r="S235" s="81"/>
      <c r="T235" s="81"/>
      <c r="U235" s="81"/>
      <c r="V235" s="108"/>
      <c r="W235" s="108"/>
      <c r="X235" s="81"/>
      <c r="Y235" s="81"/>
      <c r="Z235" s="81"/>
      <c r="AA235" s="81"/>
      <c r="AB235" s="21"/>
      <c r="AC235" s="21"/>
      <c r="AD235" s="21"/>
      <c r="AE235" s="21"/>
      <c r="AF235" s="21"/>
      <c r="AG235" s="21"/>
      <c r="AH235" s="21"/>
      <c r="AI235" s="21"/>
    </row>
    <row r="236" spans="2:35" x14ac:dyDescent="0.3">
      <c r="B236" s="21"/>
      <c r="C236" s="21"/>
      <c r="D236" s="105"/>
      <c r="E236" s="127"/>
      <c r="F236" s="128"/>
      <c r="G236" s="129"/>
      <c r="H236" s="129"/>
      <c r="I236" s="128"/>
      <c r="J236" s="128"/>
      <c r="K236" s="128"/>
      <c r="L236" s="129"/>
      <c r="M236" s="128"/>
      <c r="N236" s="106"/>
      <c r="O236" s="106"/>
      <c r="P236" s="106"/>
      <c r="Q236" s="107"/>
      <c r="R236" s="130"/>
      <c r="S236" s="81"/>
      <c r="T236" s="81"/>
      <c r="U236" s="81"/>
      <c r="V236" s="108"/>
      <c r="W236" s="108"/>
      <c r="X236" s="81"/>
      <c r="Y236" s="81"/>
      <c r="Z236" s="81"/>
      <c r="AA236" s="81"/>
      <c r="AB236" s="21"/>
      <c r="AC236" s="21"/>
      <c r="AD236" s="21"/>
      <c r="AE236" s="21"/>
      <c r="AF236" s="21"/>
      <c r="AG236" s="21"/>
      <c r="AH236" s="21"/>
      <c r="AI236" s="21"/>
    </row>
    <row r="237" spans="2:35" x14ac:dyDescent="0.3">
      <c r="B237" s="21"/>
      <c r="C237" s="21"/>
      <c r="D237" s="105"/>
      <c r="E237" s="127"/>
      <c r="F237" s="128"/>
      <c r="G237" s="129"/>
      <c r="H237" s="129"/>
      <c r="I237" s="128"/>
      <c r="J237" s="128"/>
      <c r="K237" s="128"/>
      <c r="L237" s="129"/>
      <c r="M237" s="128"/>
      <c r="N237" s="106"/>
      <c r="O237" s="106"/>
      <c r="P237" s="106"/>
      <c r="Q237" s="107"/>
      <c r="R237" s="130"/>
      <c r="S237" s="81"/>
      <c r="T237" s="81"/>
      <c r="U237" s="81"/>
      <c r="V237" s="108"/>
      <c r="W237" s="108"/>
      <c r="X237" s="81"/>
      <c r="Y237" s="81"/>
      <c r="Z237" s="81"/>
      <c r="AA237" s="81"/>
      <c r="AB237" s="21"/>
      <c r="AC237" s="21"/>
      <c r="AD237" s="21"/>
      <c r="AE237" s="21"/>
      <c r="AF237" s="21"/>
      <c r="AG237" s="21"/>
      <c r="AH237" s="21"/>
      <c r="AI237" s="21"/>
    </row>
    <row r="238" spans="2:35" x14ac:dyDescent="0.3">
      <c r="B238" s="21"/>
      <c r="C238" s="21"/>
      <c r="D238" s="105"/>
      <c r="E238" s="127"/>
      <c r="F238" s="128"/>
      <c r="G238" s="129"/>
      <c r="H238" s="129"/>
      <c r="I238" s="128"/>
      <c r="J238" s="128"/>
      <c r="K238" s="128"/>
      <c r="L238" s="129"/>
      <c r="M238" s="128"/>
      <c r="N238" s="106"/>
      <c r="O238" s="106"/>
      <c r="P238" s="106"/>
      <c r="Q238" s="107"/>
      <c r="R238" s="130"/>
      <c r="S238" s="81"/>
      <c r="T238" s="81"/>
      <c r="U238" s="81"/>
      <c r="V238" s="108"/>
      <c r="W238" s="108"/>
      <c r="X238" s="81"/>
      <c r="Y238" s="81"/>
      <c r="Z238" s="81"/>
      <c r="AA238" s="81"/>
      <c r="AB238" s="21"/>
      <c r="AC238" s="21"/>
      <c r="AD238" s="21"/>
      <c r="AE238" s="21"/>
      <c r="AF238" s="21"/>
      <c r="AG238" s="21"/>
      <c r="AH238" s="21"/>
      <c r="AI238" s="21"/>
    </row>
    <row r="239" spans="2:35" x14ac:dyDescent="0.3">
      <c r="B239" s="21"/>
      <c r="C239" s="21"/>
      <c r="D239" s="105"/>
      <c r="E239" s="127"/>
      <c r="F239" s="128"/>
      <c r="G239" s="129"/>
      <c r="H239" s="129"/>
      <c r="I239" s="128"/>
      <c r="J239" s="128"/>
      <c r="K239" s="128"/>
      <c r="L239" s="129"/>
      <c r="M239" s="128"/>
      <c r="N239" s="106"/>
      <c r="O239" s="106"/>
      <c r="P239" s="106"/>
      <c r="Q239" s="107"/>
      <c r="R239" s="130"/>
      <c r="S239" s="81"/>
      <c r="T239" s="81"/>
      <c r="U239" s="81"/>
      <c r="V239" s="108"/>
      <c r="W239" s="108"/>
      <c r="X239" s="81"/>
      <c r="Y239" s="81"/>
      <c r="Z239" s="81"/>
      <c r="AA239" s="81"/>
      <c r="AB239" s="21"/>
      <c r="AC239" s="21"/>
      <c r="AD239" s="21"/>
      <c r="AE239" s="21"/>
      <c r="AF239" s="21"/>
      <c r="AG239" s="21"/>
      <c r="AH239" s="21"/>
      <c r="AI239" s="21"/>
    </row>
    <row r="240" spans="2:35" x14ac:dyDescent="0.3">
      <c r="B240" s="21"/>
      <c r="C240" s="21"/>
      <c r="D240" s="105"/>
      <c r="E240" s="127"/>
      <c r="F240" s="128"/>
      <c r="G240" s="129"/>
      <c r="H240" s="129"/>
      <c r="I240" s="128"/>
      <c r="J240" s="128"/>
      <c r="K240" s="128"/>
      <c r="L240" s="129"/>
      <c r="M240" s="128"/>
      <c r="N240" s="106"/>
      <c r="O240" s="106"/>
      <c r="P240" s="106"/>
      <c r="Q240" s="107"/>
      <c r="R240" s="130"/>
      <c r="S240" s="81"/>
      <c r="T240" s="81"/>
      <c r="U240" s="81"/>
      <c r="V240" s="108"/>
      <c r="W240" s="108"/>
      <c r="X240" s="81"/>
      <c r="Y240" s="81"/>
      <c r="Z240" s="81"/>
      <c r="AA240" s="81"/>
      <c r="AB240" s="21"/>
      <c r="AC240" s="21"/>
      <c r="AD240" s="21"/>
      <c r="AE240" s="21"/>
      <c r="AF240" s="21"/>
      <c r="AG240" s="21"/>
      <c r="AH240" s="21"/>
      <c r="AI240" s="21"/>
    </row>
    <row r="241" spans="2:35" x14ac:dyDescent="0.3">
      <c r="B241" s="21"/>
      <c r="C241" s="21"/>
      <c r="D241" s="105"/>
      <c r="E241" s="127"/>
      <c r="F241" s="128"/>
      <c r="G241" s="129"/>
      <c r="H241" s="129"/>
      <c r="I241" s="128"/>
      <c r="J241" s="128"/>
      <c r="K241" s="128"/>
      <c r="L241" s="129"/>
      <c r="M241" s="128"/>
      <c r="N241" s="106"/>
      <c r="O241" s="106"/>
      <c r="P241" s="106"/>
      <c r="Q241" s="107"/>
      <c r="R241" s="130"/>
      <c r="S241" s="81"/>
      <c r="T241" s="81"/>
      <c r="U241" s="81"/>
      <c r="V241" s="108"/>
      <c r="W241" s="108"/>
      <c r="X241" s="81"/>
      <c r="Y241" s="81"/>
      <c r="Z241" s="81"/>
      <c r="AA241" s="81"/>
      <c r="AB241" s="21"/>
      <c r="AC241" s="21"/>
      <c r="AD241" s="21"/>
      <c r="AE241" s="21"/>
      <c r="AF241" s="21"/>
      <c r="AG241" s="21"/>
      <c r="AH241" s="21"/>
      <c r="AI241" s="21"/>
    </row>
    <row r="242" spans="2:35" x14ac:dyDescent="0.3">
      <c r="B242" s="21"/>
      <c r="C242" s="21"/>
      <c r="D242" s="105"/>
      <c r="E242" s="127"/>
      <c r="F242" s="128"/>
      <c r="G242" s="129"/>
      <c r="H242" s="129"/>
      <c r="I242" s="128"/>
      <c r="J242" s="128"/>
      <c r="K242" s="128"/>
      <c r="L242" s="129"/>
      <c r="M242" s="128"/>
      <c r="N242" s="106"/>
      <c r="O242" s="106"/>
      <c r="P242" s="106"/>
      <c r="Q242" s="107"/>
      <c r="R242" s="130"/>
      <c r="S242" s="81"/>
      <c r="T242" s="81"/>
      <c r="U242" s="81"/>
      <c r="V242" s="108"/>
      <c r="W242" s="108"/>
      <c r="X242" s="81"/>
      <c r="Y242" s="81"/>
      <c r="Z242" s="81"/>
      <c r="AA242" s="81"/>
      <c r="AB242" s="21"/>
      <c r="AC242" s="21"/>
      <c r="AD242" s="21"/>
      <c r="AE242" s="21"/>
      <c r="AF242" s="21"/>
      <c r="AG242" s="21"/>
      <c r="AH242" s="21"/>
      <c r="AI242" s="21"/>
    </row>
    <row r="243" spans="2:35" x14ac:dyDescent="0.3">
      <c r="B243" s="21"/>
      <c r="C243" s="21"/>
      <c r="D243" s="105"/>
      <c r="E243" s="127"/>
      <c r="F243" s="128"/>
      <c r="G243" s="129"/>
      <c r="H243" s="129"/>
      <c r="I243" s="128"/>
      <c r="J243" s="128"/>
      <c r="K243" s="128"/>
      <c r="L243" s="129"/>
      <c r="M243" s="128"/>
      <c r="N243" s="106"/>
      <c r="O243" s="106"/>
      <c r="P243" s="106"/>
      <c r="Q243" s="107"/>
      <c r="R243" s="130"/>
      <c r="S243" s="81"/>
      <c r="T243" s="81"/>
      <c r="U243" s="81"/>
      <c r="V243" s="108"/>
      <c r="W243" s="108"/>
      <c r="X243" s="81"/>
      <c r="Y243" s="81"/>
      <c r="Z243" s="81"/>
      <c r="AA243" s="81"/>
      <c r="AB243" s="21"/>
      <c r="AC243" s="21"/>
      <c r="AD243" s="21"/>
      <c r="AE243" s="21"/>
      <c r="AF243" s="21"/>
      <c r="AG243" s="21"/>
      <c r="AH243" s="21"/>
      <c r="AI243" s="21"/>
    </row>
    <row r="244" spans="2:35" x14ac:dyDescent="0.3">
      <c r="B244" s="21"/>
      <c r="C244" s="21"/>
      <c r="D244" s="105"/>
      <c r="E244" s="127"/>
      <c r="F244" s="128"/>
      <c r="G244" s="129"/>
      <c r="H244" s="129"/>
      <c r="I244" s="128"/>
      <c r="J244" s="128"/>
      <c r="K244" s="128"/>
      <c r="L244" s="129"/>
      <c r="M244" s="128"/>
      <c r="N244" s="106"/>
      <c r="O244" s="106"/>
      <c r="P244" s="106"/>
      <c r="Q244" s="107"/>
      <c r="R244" s="130"/>
      <c r="S244" s="81"/>
      <c r="T244" s="81"/>
      <c r="U244" s="81"/>
      <c r="V244" s="108"/>
      <c r="W244" s="108"/>
      <c r="X244" s="81"/>
      <c r="Y244" s="81"/>
      <c r="Z244" s="81"/>
      <c r="AA244" s="81"/>
      <c r="AB244" s="21"/>
      <c r="AC244" s="21"/>
      <c r="AD244" s="21"/>
      <c r="AE244" s="21"/>
      <c r="AF244" s="21"/>
      <c r="AG244" s="21"/>
      <c r="AH244" s="21"/>
      <c r="AI244" s="21"/>
    </row>
    <row r="245" spans="2:35" x14ac:dyDescent="0.3">
      <c r="B245" s="21"/>
      <c r="C245" s="21"/>
      <c r="D245" s="105"/>
      <c r="E245" s="127"/>
      <c r="F245" s="128"/>
      <c r="G245" s="129"/>
      <c r="H245" s="129"/>
      <c r="I245" s="128"/>
      <c r="J245" s="128"/>
      <c r="K245" s="128"/>
      <c r="L245" s="129"/>
      <c r="M245" s="128"/>
      <c r="N245" s="106"/>
      <c r="O245" s="106"/>
      <c r="P245" s="106"/>
      <c r="Q245" s="107"/>
      <c r="R245" s="130"/>
      <c r="S245" s="81"/>
      <c r="T245" s="81"/>
      <c r="U245" s="81"/>
      <c r="V245" s="108"/>
      <c r="W245" s="108"/>
      <c r="X245" s="81"/>
      <c r="Y245" s="81"/>
      <c r="Z245" s="81"/>
      <c r="AA245" s="81"/>
      <c r="AB245" s="21"/>
      <c r="AC245" s="21"/>
      <c r="AD245" s="21"/>
      <c r="AE245" s="21"/>
      <c r="AF245" s="21"/>
      <c r="AG245" s="21"/>
      <c r="AH245" s="21"/>
      <c r="AI245" s="21"/>
    </row>
    <row r="246" spans="2:35" x14ac:dyDescent="0.3">
      <c r="B246" s="21"/>
      <c r="C246" s="21"/>
      <c r="D246" s="105"/>
      <c r="E246" s="127"/>
      <c r="F246" s="128"/>
      <c r="G246" s="129"/>
      <c r="H246" s="129"/>
      <c r="I246" s="128"/>
      <c r="J246" s="128"/>
      <c r="K246" s="128"/>
      <c r="L246" s="129"/>
      <c r="M246" s="128"/>
      <c r="N246" s="106"/>
      <c r="O246" s="106"/>
      <c r="P246" s="106"/>
      <c r="Q246" s="107"/>
      <c r="R246" s="130"/>
      <c r="S246" s="81"/>
      <c r="T246" s="81"/>
      <c r="U246" s="81"/>
      <c r="V246" s="108"/>
      <c r="W246" s="108"/>
      <c r="X246" s="81"/>
      <c r="Y246" s="81"/>
      <c r="Z246" s="81"/>
      <c r="AA246" s="81"/>
      <c r="AB246" s="21"/>
      <c r="AC246" s="21"/>
      <c r="AD246" s="21"/>
      <c r="AE246" s="21"/>
      <c r="AF246" s="21"/>
      <c r="AG246" s="21"/>
      <c r="AH246" s="21"/>
      <c r="AI246" s="21"/>
    </row>
    <row r="247" spans="2:35" x14ac:dyDescent="0.3">
      <c r="B247" s="21"/>
      <c r="C247" s="21"/>
      <c r="D247" s="105"/>
      <c r="E247" s="127"/>
      <c r="F247" s="128"/>
      <c r="G247" s="129"/>
      <c r="H247" s="129"/>
      <c r="I247" s="128"/>
      <c r="J247" s="128"/>
      <c r="K247" s="128"/>
      <c r="L247" s="129"/>
      <c r="M247" s="128"/>
      <c r="N247" s="106"/>
      <c r="O247" s="106"/>
      <c r="P247" s="106"/>
      <c r="Q247" s="107"/>
      <c r="R247" s="130"/>
      <c r="S247" s="81"/>
      <c r="T247" s="81"/>
      <c r="U247" s="81"/>
      <c r="V247" s="108"/>
      <c r="W247" s="108"/>
      <c r="X247" s="81"/>
      <c r="Y247" s="81"/>
      <c r="Z247" s="81"/>
      <c r="AA247" s="81"/>
      <c r="AB247" s="21"/>
      <c r="AC247" s="21"/>
      <c r="AD247" s="21"/>
      <c r="AE247" s="21"/>
      <c r="AF247" s="21"/>
      <c r="AG247" s="21"/>
      <c r="AH247" s="21"/>
      <c r="AI247" s="21"/>
    </row>
    <row r="248" spans="2:35" x14ac:dyDescent="0.3">
      <c r="B248" s="21"/>
      <c r="C248" s="21"/>
      <c r="D248" s="105"/>
      <c r="E248" s="127"/>
      <c r="F248" s="128"/>
      <c r="G248" s="129"/>
      <c r="H248" s="129"/>
      <c r="I248" s="128"/>
      <c r="J248" s="128"/>
      <c r="K248" s="128"/>
      <c r="L248" s="129"/>
      <c r="M248" s="128"/>
      <c r="N248" s="106"/>
      <c r="O248" s="106"/>
      <c r="P248" s="106"/>
      <c r="Q248" s="107"/>
      <c r="R248" s="130"/>
      <c r="S248" s="81"/>
      <c r="T248" s="81"/>
      <c r="U248" s="81"/>
      <c r="V248" s="108"/>
      <c r="W248" s="108"/>
      <c r="X248" s="81"/>
      <c r="Y248" s="81"/>
      <c r="Z248" s="81"/>
      <c r="AA248" s="81"/>
      <c r="AB248" s="21"/>
      <c r="AC248" s="21"/>
      <c r="AD248" s="21"/>
      <c r="AE248" s="21"/>
      <c r="AF248" s="21"/>
      <c r="AG248" s="21"/>
      <c r="AH248" s="21"/>
      <c r="AI248" s="21"/>
    </row>
    <row r="249" spans="2:35" x14ac:dyDescent="0.3">
      <c r="B249" s="21"/>
      <c r="C249" s="21"/>
      <c r="D249" s="105"/>
      <c r="E249" s="127"/>
      <c r="F249" s="128"/>
      <c r="G249" s="129"/>
      <c r="H249" s="129"/>
      <c r="I249" s="128"/>
      <c r="J249" s="128"/>
      <c r="K249" s="128"/>
      <c r="L249" s="129"/>
      <c r="M249" s="128"/>
      <c r="N249" s="106"/>
      <c r="O249" s="106"/>
      <c r="P249" s="106"/>
      <c r="Q249" s="107"/>
      <c r="R249" s="130"/>
      <c r="S249" s="81"/>
      <c r="T249" s="81"/>
      <c r="U249" s="81"/>
      <c r="V249" s="108"/>
      <c r="W249" s="108"/>
      <c r="X249" s="81"/>
      <c r="Y249" s="81"/>
      <c r="Z249" s="81"/>
      <c r="AA249" s="81"/>
      <c r="AB249" s="21"/>
      <c r="AC249" s="21"/>
      <c r="AD249" s="21"/>
      <c r="AE249" s="21"/>
      <c r="AF249" s="21"/>
      <c r="AG249" s="21"/>
      <c r="AH249" s="21"/>
      <c r="AI249" s="21"/>
    </row>
    <row r="250" spans="2:35" x14ac:dyDescent="0.3">
      <c r="B250" s="21"/>
      <c r="C250" s="21"/>
      <c r="D250" s="105"/>
      <c r="E250" s="127"/>
      <c r="F250" s="128"/>
      <c r="G250" s="129"/>
      <c r="H250" s="129"/>
      <c r="I250" s="128"/>
      <c r="J250" s="128"/>
      <c r="K250" s="128"/>
      <c r="L250" s="129"/>
      <c r="M250" s="128"/>
      <c r="N250" s="106"/>
      <c r="O250" s="106"/>
      <c r="P250" s="106"/>
      <c r="Q250" s="107"/>
      <c r="R250" s="130"/>
      <c r="S250" s="81"/>
      <c r="T250" s="81"/>
      <c r="U250" s="81"/>
      <c r="V250" s="108"/>
      <c r="W250" s="108"/>
      <c r="X250" s="81"/>
      <c r="Y250" s="81"/>
      <c r="Z250" s="81"/>
      <c r="AA250" s="81"/>
      <c r="AB250" s="21"/>
      <c r="AC250" s="21"/>
      <c r="AD250" s="21"/>
      <c r="AE250" s="21"/>
      <c r="AF250" s="21"/>
      <c r="AG250" s="21"/>
      <c r="AH250" s="21"/>
      <c r="AI250" s="21"/>
    </row>
    <row r="251" spans="2:35" x14ac:dyDescent="0.3">
      <c r="B251" s="21"/>
      <c r="C251" s="21"/>
      <c r="D251" s="105"/>
      <c r="E251" s="127"/>
      <c r="F251" s="128"/>
      <c r="G251" s="129"/>
      <c r="H251" s="129"/>
      <c r="I251" s="128"/>
      <c r="J251" s="128"/>
      <c r="K251" s="128"/>
      <c r="L251" s="129"/>
      <c r="M251" s="128"/>
      <c r="N251" s="106"/>
      <c r="O251" s="106"/>
      <c r="P251" s="106"/>
      <c r="Q251" s="107"/>
      <c r="R251" s="130"/>
      <c r="S251" s="81"/>
      <c r="T251" s="81"/>
      <c r="U251" s="81"/>
      <c r="V251" s="108"/>
      <c r="W251" s="108"/>
      <c r="X251" s="81"/>
      <c r="Y251" s="81"/>
      <c r="Z251" s="81"/>
      <c r="AA251" s="81"/>
      <c r="AB251" s="21"/>
      <c r="AC251" s="21"/>
      <c r="AD251" s="21"/>
      <c r="AE251" s="21"/>
      <c r="AF251" s="21"/>
      <c r="AG251" s="21"/>
      <c r="AH251" s="21"/>
      <c r="AI251" s="21"/>
    </row>
    <row r="252" spans="2:35" x14ac:dyDescent="0.3">
      <c r="B252" s="21"/>
      <c r="C252" s="21"/>
      <c r="D252" s="105"/>
      <c r="E252" s="127"/>
      <c r="F252" s="128"/>
      <c r="G252" s="129"/>
      <c r="H252" s="129"/>
      <c r="I252" s="128"/>
      <c r="J252" s="128"/>
      <c r="K252" s="128"/>
      <c r="L252" s="129"/>
      <c r="M252" s="128"/>
      <c r="N252" s="106"/>
      <c r="O252" s="106"/>
      <c r="P252" s="106"/>
      <c r="Q252" s="107"/>
      <c r="R252" s="130"/>
      <c r="S252" s="81"/>
      <c r="T252" s="81"/>
      <c r="U252" s="81"/>
      <c r="V252" s="108"/>
      <c r="W252" s="108"/>
      <c r="X252" s="81"/>
      <c r="Y252" s="81"/>
      <c r="Z252" s="81"/>
      <c r="AA252" s="81"/>
      <c r="AB252" s="21"/>
      <c r="AC252" s="21"/>
      <c r="AD252" s="21"/>
      <c r="AE252" s="21"/>
      <c r="AF252" s="21"/>
      <c r="AG252" s="21"/>
      <c r="AH252" s="21"/>
      <c r="AI252" s="21"/>
    </row>
    <row r="253" spans="2:35" x14ac:dyDescent="0.3">
      <c r="B253" s="21"/>
      <c r="C253" s="21"/>
      <c r="D253" s="105"/>
      <c r="E253" s="127"/>
      <c r="F253" s="128"/>
      <c r="G253" s="129"/>
      <c r="H253" s="129"/>
      <c r="I253" s="128"/>
      <c r="J253" s="128"/>
      <c r="K253" s="128"/>
      <c r="L253" s="129"/>
      <c r="M253" s="128"/>
      <c r="N253" s="106"/>
      <c r="O253" s="106"/>
      <c r="P253" s="106"/>
      <c r="Q253" s="107"/>
      <c r="R253" s="130"/>
      <c r="S253" s="81"/>
      <c r="T253" s="81"/>
      <c r="U253" s="81"/>
      <c r="V253" s="108"/>
      <c r="W253" s="108"/>
      <c r="X253" s="81"/>
      <c r="Y253" s="81"/>
      <c r="Z253" s="81"/>
      <c r="AA253" s="81"/>
      <c r="AB253" s="21"/>
      <c r="AC253" s="21"/>
      <c r="AD253" s="21"/>
      <c r="AE253" s="21"/>
      <c r="AF253" s="21"/>
      <c r="AG253" s="21"/>
      <c r="AH253" s="21"/>
      <c r="AI253" s="21"/>
    </row>
    <row r="254" spans="2:35" x14ac:dyDescent="0.3">
      <c r="B254" s="21"/>
      <c r="C254" s="21"/>
      <c r="D254" s="105"/>
      <c r="E254" s="127"/>
      <c r="F254" s="128"/>
      <c r="G254" s="129"/>
      <c r="H254" s="129"/>
      <c r="I254" s="128"/>
      <c r="J254" s="128"/>
      <c r="K254" s="128"/>
      <c r="L254" s="129"/>
      <c r="M254" s="128"/>
      <c r="N254" s="106"/>
      <c r="O254" s="106"/>
      <c r="P254" s="106"/>
      <c r="Q254" s="107"/>
      <c r="R254" s="130"/>
      <c r="S254" s="81"/>
      <c r="T254" s="81"/>
      <c r="U254" s="81"/>
      <c r="V254" s="108"/>
      <c r="W254" s="108"/>
      <c r="X254" s="81"/>
      <c r="Y254" s="81"/>
      <c r="Z254" s="81"/>
      <c r="AA254" s="81"/>
      <c r="AB254" s="21"/>
      <c r="AC254" s="21"/>
      <c r="AD254" s="21"/>
      <c r="AE254" s="21"/>
      <c r="AF254" s="21"/>
      <c r="AG254" s="21"/>
      <c r="AH254" s="21"/>
      <c r="AI254" s="21"/>
    </row>
    <row r="255" spans="2:35" x14ac:dyDescent="0.3">
      <c r="B255" s="21"/>
      <c r="C255" s="21"/>
      <c r="D255" s="105"/>
      <c r="E255" s="127"/>
      <c r="F255" s="128"/>
      <c r="G255" s="129"/>
      <c r="H255" s="129"/>
      <c r="I255" s="128"/>
      <c r="J255" s="128"/>
      <c r="K255" s="128"/>
      <c r="L255" s="129"/>
      <c r="M255" s="128"/>
      <c r="N255" s="106"/>
      <c r="O255" s="106"/>
      <c r="P255" s="106"/>
      <c r="Q255" s="107"/>
      <c r="R255" s="130"/>
      <c r="S255" s="81"/>
      <c r="T255" s="81"/>
      <c r="U255" s="81"/>
      <c r="V255" s="108"/>
      <c r="W255" s="108"/>
      <c r="X255" s="81"/>
      <c r="Y255" s="81"/>
      <c r="Z255" s="81"/>
      <c r="AA255" s="81"/>
      <c r="AB255" s="21"/>
      <c r="AC255" s="21"/>
      <c r="AD255" s="21"/>
      <c r="AE255" s="21"/>
      <c r="AF255" s="21"/>
      <c r="AG255" s="21"/>
      <c r="AH255" s="21"/>
      <c r="AI255" s="21"/>
    </row>
    <row r="256" spans="2:35" x14ac:dyDescent="0.3">
      <c r="B256" s="21"/>
      <c r="C256" s="21"/>
      <c r="D256" s="105"/>
      <c r="E256" s="127"/>
      <c r="F256" s="128"/>
      <c r="G256" s="129"/>
      <c r="H256" s="129"/>
      <c r="I256" s="128"/>
      <c r="J256" s="128"/>
      <c r="K256" s="128"/>
      <c r="L256" s="129"/>
      <c r="M256" s="128"/>
      <c r="N256" s="106"/>
      <c r="O256" s="106"/>
      <c r="P256" s="106"/>
      <c r="Q256" s="107"/>
      <c r="R256" s="130"/>
      <c r="S256" s="81"/>
      <c r="T256" s="81"/>
      <c r="U256" s="81"/>
      <c r="V256" s="108"/>
      <c r="W256" s="108"/>
      <c r="X256" s="81"/>
      <c r="Y256" s="81"/>
      <c r="Z256" s="81"/>
      <c r="AA256" s="81"/>
      <c r="AB256" s="21"/>
      <c r="AC256" s="21"/>
      <c r="AD256" s="21"/>
      <c r="AE256" s="21"/>
      <c r="AF256" s="21"/>
      <c r="AG256" s="21"/>
      <c r="AH256" s="21"/>
      <c r="AI256" s="21"/>
    </row>
    <row r="257" spans="2:35" x14ac:dyDescent="0.3">
      <c r="B257" s="21"/>
      <c r="C257" s="21"/>
      <c r="D257" s="105"/>
      <c r="E257" s="127"/>
      <c r="F257" s="128"/>
      <c r="G257" s="129"/>
      <c r="H257" s="129"/>
      <c r="I257" s="128"/>
      <c r="J257" s="128"/>
      <c r="K257" s="128"/>
      <c r="L257" s="129"/>
      <c r="M257" s="128"/>
      <c r="N257" s="106"/>
      <c r="O257" s="106"/>
      <c r="P257" s="106"/>
      <c r="Q257" s="107"/>
      <c r="R257" s="130"/>
      <c r="S257" s="81"/>
      <c r="T257" s="81"/>
      <c r="U257" s="81"/>
      <c r="V257" s="108"/>
      <c r="W257" s="108"/>
      <c r="X257" s="81"/>
      <c r="Y257" s="81"/>
      <c r="Z257" s="81"/>
      <c r="AA257" s="81"/>
      <c r="AB257" s="21"/>
      <c r="AC257" s="21"/>
      <c r="AD257" s="21"/>
      <c r="AE257" s="21"/>
      <c r="AF257" s="21"/>
      <c r="AG257" s="21"/>
      <c r="AH257" s="21"/>
      <c r="AI257" s="21"/>
    </row>
    <row r="258" spans="2:35" x14ac:dyDescent="0.3">
      <c r="B258" s="21"/>
      <c r="C258" s="21"/>
      <c r="D258" s="105"/>
      <c r="E258" s="127"/>
      <c r="F258" s="128"/>
      <c r="G258" s="129"/>
      <c r="H258" s="129"/>
      <c r="I258" s="128"/>
      <c r="J258" s="128"/>
      <c r="K258" s="128"/>
      <c r="L258" s="129"/>
      <c r="M258" s="128"/>
      <c r="N258" s="106"/>
      <c r="O258" s="106"/>
      <c r="P258" s="106"/>
      <c r="Q258" s="107"/>
      <c r="R258" s="130"/>
      <c r="S258" s="81"/>
      <c r="T258" s="81"/>
      <c r="U258" s="81"/>
      <c r="V258" s="108"/>
      <c r="W258" s="108"/>
      <c r="X258" s="81"/>
      <c r="Y258" s="81"/>
      <c r="Z258" s="81"/>
      <c r="AA258" s="81"/>
      <c r="AB258" s="21"/>
      <c r="AC258" s="21"/>
      <c r="AD258" s="21"/>
      <c r="AE258" s="21"/>
      <c r="AF258" s="21"/>
      <c r="AG258" s="21"/>
      <c r="AH258" s="21"/>
      <c r="AI258" s="21"/>
    </row>
    <row r="259" spans="2:35" x14ac:dyDescent="0.3">
      <c r="B259" s="21"/>
      <c r="C259" s="21"/>
      <c r="D259" s="105"/>
      <c r="E259" s="127"/>
      <c r="F259" s="128"/>
      <c r="G259" s="129"/>
      <c r="H259" s="129"/>
      <c r="I259" s="128"/>
      <c r="J259" s="128"/>
      <c r="K259" s="128"/>
      <c r="L259" s="129"/>
      <c r="M259" s="128"/>
      <c r="N259" s="106"/>
      <c r="O259" s="106"/>
      <c r="P259" s="106"/>
      <c r="Q259" s="107"/>
      <c r="R259" s="130"/>
      <c r="S259" s="81"/>
      <c r="T259" s="81"/>
      <c r="U259" s="81"/>
      <c r="V259" s="108"/>
      <c r="W259" s="108"/>
      <c r="X259" s="81"/>
      <c r="Y259" s="81"/>
      <c r="Z259" s="81"/>
      <c r="AA259" s="81"/>
      <c r="AB259" s="21"/>
      <c r="AC259" s="21"/>
      <c r="AD259" s="21"/>
      <c r="AE259" s="21"/>
      <c r="AF259" s="21"/>
      <c r="AG259" s="21"/>
      <c r="AH259" s="21"/>
      <c r="AI259" s="21"/>
    </row>
    <row r="260" spans="2:35" x14ac:dyDescent="0.3">
      <c r="B260" s="21"/>
      <c r="C260" s="21"/>
      <c r="D260" s="105"/>
      <c r="E260" s="127"/>
      <c r="F260" s="128"/>
      <c r="G260" s="129"/>
      <c r="H260" s="129"/>
      <c r="I260" s="128"/>
      <c r="J260" s="128"/>
      <c r="K260" s="128"/>
      <c r="L260" s="129"/>
      <c r="M260" s="128"/>
      <c r="N260" s="106"/>
      <c r="O260" s="106"/>
      <c r="P260" s="106"/>
      <c r="Q260" s="107"/>
      <c r="R260" s="130"/>
      <c r="S260" s="81"/>
      <c r="T260" s="81"/>
      <c r="U260" s="81"/>
      <c r="V260" s="108"/>
      <c r="W260" s="108"/>
      <c r="X260" s="81"/>
      <c r="Y260" s="81"/>
      <c r="Z260" s="81"/>
      <c r="AA260" s="81"/>
      <c r="AB260" s="21"/>
      <c r="AC260" s="21"/>
      <c r="AD260" s="21"/>
      <c r="AE260" s="21"/>
      <c r="AF260" s="21"/>
      <c r="AG260" s="21"/>
      <c r="AH260" s="21"/>
      <c r="AI260" s="21"/>
    </row>
    <row r="261" spans="2:35" x14ac:dyDescent="0.3">
      <c r="B261" s="21"/>
      <c r="C261" s="21"/>
      <c r="D261" s="105"/>
      <c r="E261" s="127"/>
      <c r="F261" s="128"/>
      <c r="G261" s="129"/>
      <c r="H261" s="129"/>
      <c r="I261" s="128"/>
      <c r="J261" s="128"/>
      <c r="K261" s="128"/>
      <c r="L261" s="129"/>
      <c r="M261" s="128"/>
      <c r="N261" s="106"/>
      <c r="O261" s="106"/>
      <c r="P261" s="106"/>
      <c r="Q261" s="107"/>
      <c r="R261" s="130"/>
      <c r="S261" s="81"/>
      <c r="T261" s="81"/>
      <c r="U261" s="81"/>
      <c r="V261" s="108"/>
      <c r="W261" s="108"/>
      <c r="X261" s="81"/>
      <c r="Y261" s="81"/>
      <c r="Z261" s="81"/>
      <c r="AA261" s="81"/>
      <c r="AB261" s="21"/>
      <c r="AC261" s="21"/>
      <c r="AD261" s="21"/>
      <c r="AE261" s="21"/>
      <c r="AF261" s="21"/>
      <c r="AG261" s="21"/>
      <c r="AH261" s="21"/>
      <c r="AI261" s="21"/>
    </row>
    <row r="262" spans="2:35" x14ac:dyDescent="0.3">
      <c r="B262" s="21"/>
      <c r="C262" s="21"/>
      <c r="D262" s="105"/>
      <c r="E262" s="127"/>
      <c r="F262" s="128"/>
      <c r="G262" s="129"/>
      <c r="H262" s="129"/>
      <c r="I262" s="128"/>
      <c r="J262" s="128"/>
      <c r="K262" s="128"/>
      <c r="L262" s="129"/>
      <c r="M262" s="128"/>
      <c r="N262" s="106"/>
      <c r="O262" s="106"/>
      <c r="P262" s="106"/>
      <c r="Q262" s="107"/>
      <c r="R262" s="130"/>
      <c r="S262" s="81"/>
      <c r="T262" s="81"/>
      <c r="U262" s="81"/>
      <c r="V262" s="108"/>
      <c r="W262" s="108"/>
      <c r="X262" s="81"/>
      <c r="Y262" s="81"/>
      <c r="Z262" s="81"/>
      <c r="AA262" s="81"/>
      <c r="AB262" s="21"/>
      <c r="AC262" s="21"/>
      <c r="AD262" s="21"/>
      <c r="AE262" s="21"/>
      <c r="AF262" s="21"/>
      <c r="AG262" s="21"/>
      <c r="AH262" s="21"/>
      <c r="AI262" s="21"/>
    </row>
    <row r="263" spans="2:35" x14ac:dyDescent="0.3">
      <c r="B263" s="21"/>
      <c r="C263" s="21"/>
      <c r="D263" s="105"/>
      <c r="E263" s="127"/>
      <c r="F263" s="128"/>
      <c r="G263" s="129"/>
      <c r="H263" s="129"/>
      <c r="I263" s="128"/>
      <c r="J263" s="128"/>
      <c r="K263" s="128"/>
      <c r="L263" s="129"/>
      <c r="M263" s="128"/>
      <c r="N263" s="106"/>
      <c r="O263" s="106"/>
      <c r="P263" s="106"/>
      <c r="Q263" s="107"/>
      <c r="R263" s="130"/>
      <c r="S263" s="81"/>
      <c r="T263" s="81"/>
      <c r="U263" s="81"/>
      <c r="V263" s="108"/>
      <c r="W263" s="108"/>
      <c r="X263" s="81"/>
      <c r="Y263" s="81"/>
      <c r="Z263" s="81"/>
      <c r="AA263" s="81"/>
      <c r="AB263" s="21"/>
      <c r="AC263" s="21"/>
      <c r="AD263" s="21"/>
      <c r="AE263" s="21"/>
      <c r="AF263" s="21"/>
      <c r="AG263" s="21"/>
      <c r="AH263" s="21"/>
      <c r="AI263" s="21"/>
    </row>
    <row r="264" spans="2:35" x14ac:dyDescent="0.3">
      <c r="B264" s="21"/>
      <c r="C264" s="21"/>
      <c r="D264" s="105"/>
      <c r="E264" s="127"/>
      <c r="F264" s="128"/>
      <c r="G264" s="129"/>
      <c r="H264" s="129"/>
      <c r="I264" s="128"/>
      <c r="J264" s="128"/>
      <c r="K264" s="128"/>
      <c r="L264" s="129"/>
      <c r="M264" s="128"/>
      <c r="N264" s="106"/>
      <c r="O264" s="106"/>
      <c r="P264" s="106"/>
      <c r="Q264" s="107"/>
      <c r="R264" s="130"/>
      <c r="S264" s="81"/>
      <c r="T264" s="81"/>
      <c r="U264" s="81"/>
      <c r="V264" s="108"/>
      <c r="W264" s="108"/>
      <c r="X264" s="81"/>
      <c r="Y264" s="81"/>
      <c r="Z264" s="81"/>
      <c r="AA264" s="81"/>
      <c r="AB264" s="21"/>
      <c r="AC264" s="21"/>
      <c r="AD264" s="21"/>
      <c r="AE264" s="21"/>
      <c r="AF264" s="21"/>
      <c r="AG264" s="21"/>
      <c r="AH264" s="21"/>
      <c r="AI264" s="21"/>
    </row>
    <row r="265" spans="2:35" x14ac:dyDescent="0.3">
      <c r="B265" s="21"/>
      <c r="C265" s="21"/>
      <c r="D265" s="105"/>
      <c r="E265" s="127"/>
      <c r="F265" s="128"/>
      <c r="G265" s="129"/>
      <c r="H265" s="129"/>
      <c r="I265" s="128"/>
      <c r="J265" s="128"/>
      <c r="K265" s="128"/>
      <c r="L265" s="129"/>
      <c r="M265" s="128"/>
      <c r="N265" s="106"/>
      <c r="O265" s="106"/>
      <c r="P265" s="106"/>
      <c r="Q265" s="107"/>
      <c r="R265" s="130"/>
      <c r="S265" s="81"/>
      <c r="T265" s="81"/>
      <c r="U265" s="81"/>
      <c r="V265" s="108"/>
      <c r="W265" s="108"/>
      <c r="X265" s="81"/>
      <c r="Y265" s="81"/>
      <c r="Z265" s="81"/>
      <c r="AA265" s="81"/>
      <c r="AB265" s="21"/>
      <c r="AC265" s="21"/>
      <c r="AD265" s="21"/>
      <c r="AE265" s="21"/>
      <c r="AF265" s="21"/>
      <c r="AG265" s="21"/>
      <c r="AH265" s="21"/>
      <c r="AI265" s="21"/>
    </row>
    <row r="266" spans="2:35" x14ac:dyDescent="0.3">
      <c r="B266" s="21"/>
      <c r="C266" s="21"/>
      <c r="D266" s="105"/>
      <c r="E266" s="127"/>
      <c r="F266" s="128"/>
      <c r="G266" s="129"/>
      <c r="H266" s="129"/>
      <c r="I266" s="128"/>
      <c r="J266" s="128"/>
      <c r="K266" s="128"/>
      <c r="L266" s="129"/>
      <c r="M266" s="128"/>
      <c r="N266" s="106"/>
      <c r="O266" s="106"/>
      <c r="P266" s="106"/>
      <c r="Q266" s="107"/>
      <c r="R266" s="130"/>
      <c r="S266" s="81"/>
      <c r="T266" s="81"/>
      <c r="U266" s="81"/>
      <c r="V266" s="108"/>
      <c r="W266" s="108"/>
      <c r="X266" s="81"/>
      <c r="Y266" s="81"/>
      <c r="Z266" s="81"/>
      <c r="AA266" s="81"/>
      <c r="AB266" s="21"/>
      <c r="AC266" s="21"/>
      <c r="AD266" s="21"/>
      <c r="AE266" s="21"/>
      <c r="AF266" s="21"/>
      <c r="AG266" s="21"/>
      <c r="AH266" s="21"/>
      <c r="AI266" s="21"/>
    </row>
    <row r="267" spans="2:35" x14ac:dyDescent="0.3">
      <c r="B267" s="21"/>
      <c r="C267" s="21"/>
      <c r="D267" s="105"/>
      <c r="E267" s="127"/>
      <c r="F267" s="128"/>
      <c r="G267" s="129"/>
      <c r="H267" s="129"/>
      <c r="I267" s="128"/>
      <c r="J267" s="128"/>
      <c r="K267" s="128"/>
      <c r="L267" s="129"/>
      <c r="M267" s="128"/>
      <c r="N267" s="106"/>
      <c r="O267" s="106"/>
      <c r="P267" s="106"/>
      <c r="Q267" s="107"/>
      <c r="R267" s="130"/>
      <c r="S267" s="81"/>
      <c r="T267" s="81"/>
      <c r="U267" s="81"/>
      <c r="V267" s="108"/>
      <c r="W267" s="108"/>
      <c r="X267" s="81"/>
      <c r="Y267" s="81"/>
      <c r="Z267" s="81"/>
      <c r="AA267" s="81"/>
      <c r="AB267" s="21"/>
      <c r="AC267" s="21"/>
      <c r="AD267" s="21"/>
      <c r="AE267" s="21"/>
      <c r="AF267" s="21"/>
      <c r="AG267" s="21"/>
      <c r="AH267" s="21"/>
      <c r="AI267" s="21"/>
    </row>
    <row r="268" spans="2:35" x14ac:dyDescent="0.3">
      <c r="B268" s="21"/>
      <c r="C268" s="21"/>
      <c r="D268" s="105"/>
      <c r="E268" s="127"/>
      <c r="F268" s="128"/>
      <c r="G268" s="129"/>
      <c r="H268" s="129"/>
      <c r="I268" s="128"/>
      <c r="J268" s="128"/>
      <c r="K268" s="128"/>
      <c r="L268" s="129"/>
      <c r="M268" s="128"/>
      <c r="N268" s="106"/>
      <c r="O268" s="106"/>
      <c r="P268" s="106"/>
      <c r="Q268" s="107"/>
      <c r="R268" s="130"/>
      <c r="S268" s="81"/>
      <c r="T268" s="81"/>
      <c r="U268" s="81"/>
      <c r="V268" s="108"/>
      <c r="W268" s="108"/>
      <c r="X268" s="81"/>
      <c r="Y268" s="81"/>
      <c r="Z268" s="81"/>
      <c r="AA268" s="81"/>
      <c r="AB268" s="21"/>
      <c r="AC268" s="21"/>
      <c r="AD268" s="21"/>
      <c r="AE268" s="21"/>
      <c r="AF268" s="21"/>
      <c r="AG268" s="21"/>
      <c r="AH268" s="21"/>
      <c r="AI268" s="21"/>
    </row>
    <row r="269" spans="2:35" x14ac:dyDescent="0.3">
      <c r="B269" s="21"/>
      <c r="C269" s="21"/>
      <c r="D269" s="105"/>
      <c r="E269" s="127"/>
      <c r="F269" s="128"/>
      <c r="G269" s="129"/>
      <c r="H269" s="129"/>
      <c r="I269" s="128"/>
      <c r="J269" s="128"/>
      <c r="K269" s="128"/>
      <c r="L269" s="129"/>
      <c r="M269" s="128"/>
      <c r="N269" s="106"/>
      <c r="O269" s="106"/>
      <c r="P269" s="106"/>
      <c r="Q269" s="107"/>
      <c r="R269" s="130"/>
      <c r="S269" s="81"/>
      <c r="T269" s="81"/>
      <c r="U269" s="81"/>
      <c r="V269" s="108"/>
      <c r="W269" s="108"/>
      <c r="X269" s="81"/>
      <c r="Y269" s="81"/>
      <c r="Z269" s="81"/>
      <c r="AA269" s="81"/>
      <c r="AB269" s="21"/>
      <c r="AC269" s="21"/>
      <c r="AD269" s="21"/>
      <c r="AE269" s="21"/>
      <c r="AF269" s="21"/>
      <c r="AG269" s="21"/>
      <c r="AH269" s="21"/>
      <c r="AI269" s="21"/>
    </row>
    <row r="270" spans="2:35" x14ac:dyDescent="0.3">
      <c r="B270" s="21"/>
      <c r="C270" s="21"/>
      <c r="D270" s="105"/>
      <c r="E270" s="127"/>
      <c r="F270" s="128"/>
      <c r="G270" s="129"/>
      <c r="H270" s="129"/>
      <c r="I270" s="128"/>
      <c r="J270" s="128"/>
      <c r="K270" s="128"/>
      <c r="L270" s="129"/>
      <c r="M270" s="128"/>
      <c r="N270" s="106"/>
      <c r="O270" s="106"/>
      <c r="P270" s="106"/>
      <c r="Q270" s="107"/>
      <c r="R270" s="130"/>
      <c r="S270" s="81"/>
      <c r="T270" s="81"/>
      <c r="U270" s="81"/>
      <c r="V270" s="108"/>
      <c r="W270" s="108"/>
      <c r="X270" s="81"/>
      <c r="Y270" s="81"/>
      <c r="Z270" s="81"/>
      <c r="AA270" s="81"/>
      <c r="AB270" s="21"/>
      <c r="AC270" s="21"/>
      <c r="AD270" s="21"/>
      <c r="AE270" s="21"/>
      <c r="AF270" s="21"/>
      <c r="AG270" s="21"/>
      <c r="AH270" s="21"/>
      <c r="AI270" s="21"/>
    </row>
    <row r="271" spans="2:35" x14ac:dyDescent="0.3">
      <c r="B271" s="21"/>
      <c r="C271" s="21"/>
      <c r="D271" s="105"/>
      <c r="E271" s="127"/>
      <c r="F271" s="128"/>
      <c r="G271" s="129"/>
      <c r="H271" s="129"/>
      <c r="I271" s="128"/>
      <c r="J271" s="128"/>
      <c r="K271" s="128"/>
      <c r="L271" s="129"/>
      <c r="M271" s="128"/>
      <c r="N271" s="106"/>
      <c r="O271" s="106"/>
      <c r="P271" s="106"/>
      <c r="Q271" s="107"/>
      <c r="R271" s="130"/>
      <c r="S271" s="81"/>
      <c r="T271" s="81"/>
      <c r="U271" s="81"/>
      <c r="V271" s="108"/>
      <c r="W271" s="108"/>
      <c r="X271" s="81"/>
      <c r="Y271" s="81"/>
      <c r="Z271" s="81"/>
      <c r="AA271" s="81"/>
      <c r="AB271" s="21"/>
      <c r="AC271" s="21"/>
      <c r="AD271" s="21"/>
      <c r="AE271" s="21"/>
      <c r="AF271" s="21"/>
      <c r="AG271" s="21"/>
      <c r="AH271" s="21"/>
      <c r="AI271" s="21"/>
    </row>
    <row r="272" spans="2:35" x14ac:dyDescent="0.3">
      <c r="B272" s="21"/>
      <c r="C272" s="21"/>
      <c r="D272" s="105"/>
      <c r="E272" s="127"/>
      <c r="F272" s="128"/>
      <c r="G272" s="129"/>
      <c r="H272" s="129"/>
      <c r="I272" s="128"/>
      <c r="J272" s="128"/>
      <c r="K272" s="128"/>
      <c r="L272" s="129"/>
      <c r="M272" s="128"/>
      <c r="N272" s="106"/>
      <c r="O272" s="106"/>
      <c r="P272" s="106"/>
      <c r="Q272" s="107"/>
      <c r="R272" s="130"/>
      <c r="S272" s="81"/>
      <c r="T272" s="81"/>
      <c r="U272" s="81"/>
      <c r="V272" s="108"/>
      <c r="W272" s="108"/>
      <c r="X272" s="81"/>
      <c r="Y272" s="81"/>
      <c r="Z272" s="81"/>
      <c r="AA272" s="81"/>
      <c r="AB272" s="21"/>
      <c r="AC272" s="21"/>
      <c r="AD272" s="21"/>
      <c r="AE272" s="21"/>
      <c r="AF272" s="21"/>
      <c r="AG272" s="21"/>
      <c r="AH272" s="21"/>
      <c r="AI272" s="21"/>
    </row>
    <row r="273" spans="2:35" x14ac:dyDescent="0.3">
      <c r="B273" s="21"/>
      <c r="C273" s="21"/>
      <c r="D273" s="105"/>
      <c r="E273" s="127"/>
      <c r="F273" s="128"/>
      <c r="G273" s="129"/>
      <c r="H273" s="129"/>
      <c r="I273" s="128"/>
      <c r="J273" s="128"/>
      <c r="K273" s="128"/>
      <c r="L273" s="129"/>
      <c r="M273" s="128"/>
      <c r="N273" s="106"/>
      <c r="O273" s="106"/>
      <c r="P273" s="106"/>
      <c r="Q273" s="107"/>
      <c r="R273" s="130"/>
      <c r="S273" s="81"/>
      <c r="T273" s="81"/>
      <c r="U273" s="81"/>
      <c r="V273" s="108"/>
      <c r="W273" s="108"/>
      <c r="X273" s="81"/>
      <c r="Y273" s="81"/>
      <c r="Z273" s="81"/>
      <c r="AA273" s="81"/>
      <c r="AB273" s="21"/>
      <c r="AC273" s="21"/>
      <c r="AD273" s="21"/>
      <c r="AE273" s="21"/>
      <c r="AF273" s="21"/>
      <c r="AG273" s="21"/>
      <c r="AH273" s="21"/>
      <c r="AI273" s="21"/>
    </row>
    <row r="274" spans="2:35" x14ac:dyDescent="0.3">
      <c r="B274" s="21"/>
      <c r="C274" s="21"/>
      <c r="D274" s="105"/>
      <c r="E274" s="127"/>
      <c r="F274" s="128"/>
      <c r="G274" s="129"/>
      <c r="H274" s="129"/>
      <c r="I274" s="128"/>
      <c r="J274" s="128"/>
      <c r="K274" s="128"/>
      <c r="L274" s="129"/>
      <c r="M274" s="128"/>
      <c r="N274" s="106"/>
      <c r="O274" s="106"/>
      <c r="P274" s="106"/>
      <c r="Q274" s="107"/>
      <c r="R274" s="130"/>
      <c r="S274" s="81"/>
      <c r="T274" s="81"/>
      <c r="U274" s="81"/>
      <c r="V274" s="108"/>
      <c r="W274" s="108"/>
      <c r="X274" s="81"/>
      <c r="Y274" s="81"/>
      <c r="Z274" s="81"/>
      <c r="AA274" s="81"/>
      <c r="AB274" s="21"/>
      <c r="AC274" s="21"/>
      <c r="AD274" s="21"/>
      <c r="AE274" s="21"/>
      <c r="AF274" s="21"/>
      <c r="AG274" s="21"/>
      <c r="AH274" s="21"/>
      <c r="AI274" s="21"/>
    </row>
    <row r="275" spans="2:35" x14ac:dyDescent="0.3">
      <c r="B275" s="21"/>
      <c r="C275" s="21"/>
      <c r="D275" s="105"/>
      <c r="E275" s="127"/>
      <c r="F275" s="128"/>
      <c r="G275" s="129"/>
      <c r="H275" s="129"/>
      <c r="I275" s="128"/>
      <c r="J275" s="128"/>
      <c r="K275" s="128"/>
      <c r="L275" s="129"/>
      <c r="M275" s="128"/>
      <c r="N275" s="106"/>
      <c r="O275" s="106"/>
      <c r="P275" s="106"/>
      <c r="Q275" s="107"/>
      <c r="R275" s="130"/>
      <c r="S275" s="81"/>
      <c r="T275" s="81"/>
      <c r="U275" s="81"/>
      <c r="V275" s="108"/>
      <c r="W275" s="108"/>
      <c r="X275" s="81"/>
      <c r="Y275" s="81"/>
      <c r="Z275" s="81"/>
      <c r="AA275" s="81"/>
      <c r="AB275" s="21"/>
      <c r="AC275" s="21"/>
      <c r="AD275" s="21"/>
      <c r="AE275" s="21"/>
      <c r="AF275" s="21"/>
      <c r="AG275" s="21"/>
      <c r="AH275" s="21"/>
      <c r="AI275" s="21"/>
    </row>
    <row r="276" spans="2:35" x14ac:dyDescent="0.3">
      <c r="B276" s="21"/>
      <c r="C276" s="21"/>
      <c r="D276" s="105"/>
      <c r="E276" s="127"/>
      <c r="F276" s="128"/>
      <c r="G276" s="129"/>
      <c r="H276" s="129"/>
      <c r="I276" s="128"/>
      <c r="J276" s="128"/>
      <c r="K276" s="128"/>
      <c r="L276" s="129"/>
      <c r="M276" s="128"/>
      <c r="N276" s="106"/>
      <c r="O276" s="106"/>
      <c r="P276" s="106"/>
      <c r="Q276" s="107"/>
      <c r="R276" s="130"/>
      <c r="S276" s="81"/>
      <c r="T276" s="81"/>
      <c r="U276" s="81"/>
      <c r="V276" s="108"/>
      <c r="W276" s="108"/>
      <c r="X276" s="81"/>
      <c r="Y276" s="81"/>
      <c r="Z276" s="81"/>
      <c r="AA276" s="81"/>
      <c r="AB276" s="21"/>
      <c r="AC276" s="21"/>
      <c r="AD276" s="21"/>
      <c r="AE276" s="21"/>
      <c r="AF276" s="21"/>
      <c r="AG276" s="21"/>
      <c r="AH276" s="21"/>
      <c r="AI276" s="21"/>
    </row>
    <row r="277" spans="2:35" x14ac:dyDescent="0.3">
      <c r="B277" s="21"/>
      <c r="C277" s="21"/>
      <c r="D277" s="105"/>
      <c r="E277" s="127"/>
      <c r="F277" s="128"/>
      <c r="G277" s="129"/>
      <c r="H277" s="129"/>
      <c r="I277" s="128"/>
      <c r="J277" s="128"/>
      <c r="K277" s="128"/>
      <c r="L277" s="129"/>
      <c r="M277" s="128"/>
      <c r="N277" s="106"/>
      <c r="O277" s="106"/>
      <c r="P277" s="106"/>
      <c r="Q277" s="107"/>
      <c r="R277" s="130"/>
      <c r="S277" s="81"/>
      <c r="T277" s="81"/>
      <c r="U277" s="81"/>
      <c r="V277" s="108"/>
      <c r="W277" s="108"/>
      <c r="X277" s="81"/>
      <c r="Y277" s="81"/>
      <c r="Z277" s="81"/>
      <c r="AA277" s="81"/>
      <c r="AB277" s="21"/>
      <c r="AC277" s="21"/>
      <c r="AD277" s="21"/>
      <c r="AE277" s="21"/>
      <c r="AF277" s="21"/>
      <c r="AG277" s="21"/>
      <c r="AH277" s="21"/>
      <c r="AI277" s="21"/>
    </row>
    <row r="278" spans="2:35" x14ac:dyDescent="0.3">
      <c r="B278" s="21"/>
      <c r="C278" s="21"/>
      <c r="D278" s="105"/>
      <c r="E278" s="127"/>
      <c r="F278" s="128"/>
      <c r="G278" s="129"/>
      <c r="H278" s="129"/>
      <c r="I278" s="128"/>
      <c r="J278" s="128"/>
      <c r="K278" s="128"/>
      <c r="L278" s="129"/>
      <c r="M278" s="128"/>
      <c r="N278" s="106"/>
      <c r="O278" s="106"/>
      <c r="P278" s="106"/>
      <c r="Q278" s="107"/>
      <c r="R278" s="130"/>
      <c r="S278" s="81"/>
      <c r="T278" s="81"/>
      <c r="U278" s="81"/>
      <c r="V278" s="108"/>
      <c r="W278" s="108"/>
      <c r="X278" s="81"/>
      <c r="Y278" s="81"/>
      <c r="Z278" s="81"/>
      <c r="AA278" s="81"/>
      <c r="AB278" s="21"/>
      <c r="AC278" s="21"/>
      <c r="AD278" s="21"/>
      <c r="AE278" s="21"/>
      <c r="AF278" s="21"/>
      <c r="AG278" s="21"/>
      <c r="AH278" s="21"/>
      <c r="AI278" s="21"/>
    </row>
    <row r="279" spans="2:35" x14ac:dyDescent="0.3">
      <c r="B279" s="21"/>
      <c r="C279" s="21"/>
      <c r="D279" s="105"/>
      <c r="E279" s="127"/>
      <c r="F279" s="128"/>
      <c r="G279" s="129"/>
      <c r="H279" s="129"/>
      <c r="I279" s="128"/>
      <c r="J279" s="128"/>
      <c r="K279" s="128"/>
      <c r="L279" s="129"/>
      <c r="M279" s="128"/>
      <c r="N279" s="106"/>
      <c r="O279" s="106"/>
      <c r="P279" s="106"/>
      <c r="Q279" s="107"/>
      <c r="R279" s="130"/>
      <c r="S279" s="81"/>
      <c r="T279" s="81"/>
      <c r="U279" s="81"/>
      <c r="V279" s="108"/>
      <c r="W279" s="108"/>
      <c r="X279" s="81"/>
      <c r="Y279" s="81"/>
      <c r="Z279" s="81"/>
      <c r="AA279" s="81"/>
      <c r="AB279" s="21"/>
      <c r="AC279" s="21"/>
      <c r="AD279" s="21"/>
      <c r="AE279" s="21"/>
      <c r="AF279" s="21"/>
      <c r="AG279" s="21"/>
      <c r="AH279" s="21"/>
      <c r="AI279" s="21"/>
    </row>
    <row r="280" spans="2:35" x14ac:dyDescent="0.3">
      <c r="B280" s="21"/>
      <c r="C280" s="21"/>
      <c r="D280" s="105"/>
      <c r="E280" s="127"/>
      <c r="F280" s="128"/>
      <c r="G280" s="129"/>
      <c r="H280" s="129"/>
      <c r="I280" s="128"/>
      <c r="J280" s="128"/>
      <c r="K280" s="128"/>
      <c r="L280" s="129"/>
      <c r="M280" s="128"/>
      <c r="N280" s="106"/>
      <c r="O280" s="106"/>
      <c r="P280" s="106"/>
      <c r="Q280" s="107"/>
      <c r="R280" s="130"/>
      <c r="S280" s="81"/>
      <c r="T280" s="81"/>
      <c r="U280" s="81"/>
      <c r="V280" s="108"/>
      <c r="W280" s="108"/>
      <c r="X280" s="81"/>
      <c r="Y280" s="81"/>
      <c r="Z280" s="81"/>
      <c r="AA280" s="81"/>
      <c r="AB280" s="21"/>
      <c r="AC280" s="21"/>
      <c r="AD280" s="21"/>
      <c r="AE280" s="21"/>
      <c r="AF280" s="21"/>
      <c r="AG280" s="21"/>
      <c r="AH280" s="21"/>
      <c r="AI280" s="21"/>
    </row>
    <row r="281" spans="2:35" x14ac:dyDescent="0.3">
      <c r="B281" s="21"/>
      <c r="C281" s="21"/>
      <c r="D281" s="105"/>
      <c r="E281" s="127"/>
      <c r="F281" s="128"/>
      <c r="G281" s="129"/>
      <c r="H281" s="129"/>
      <c r="I281" s="128"/>
      <c r="J281" s="128"/>
      <c r="K281" s="128"/>
      <c r="L281" s="129"/>
      <c r="M281" s="128"/>
      <c r="N281" s="106"/>
      <c r="O281" s="106"/>
      <c r="P281" s="106"/>
      <c r="Q281" s="107"/>
      <c r="R281" s="130"/>
      <c r="S281" s="81"/>
      <c r="T281" s="81"/>
      <c r="U281" s="81"/>
      <c r="V281" s="108"/>
      <c r="W281" s="108"/>
      <c r="X281" s="81"/>
      <c r="Y281" s="81"/>
      <c r="Z281" s="81"/>
      <c r="AA281" s="81"/>
      <c r="AB281" s="21"/>
      <c r="AC281" s="21"/>
      <c r="AD281" s="21"/>
      <c r="AE281" s="21"/>
      <c r="AF281" s="21"/>
      <c r="AG281" s="21"/>
      <c r="AH281" s="21"/>
      <c r="AI281" s="21"/>
    </row>
    <row r="282" spans="2:35" x14ac:dyDescent="0.3">
      <c r="B282" s="21"/>
      <c r="C282" s="21"/>
      <c r="D282" s="105"/>
      <c r="E282" s="127"/>
      <c r="F282" s="128"/>
      <c r="G282" s="129"/>
      <c r="H282" s="129"/>
      <c r="I282" s="128"/>
      <c r="J282" s="128"/>
      <c r="K282" s="128"/>
      <c r="L282" s="129"/>
      <c r="M282" s="128"/>
      <c r="N282" s="106"/>
      <c r="O282" s="106"/>
      <c r="P282" s="106"/>
      <c r="Q282" s="107"/>
      <c r="R282" s="130"/>
      <c r="S282" s="81"/>
      <c r="T282" s="81"/>
      <c r="U282" s="81"/>
      <c r="V282" s="108"/>
      <c r="W282" s="108"/>
      <c r="X282" s="81"/>
      <c r="Y282" s="81"/>
      <c r="Z282" s="81"/>
      <c r="AA282" s="81"/>
      <c r="AB282" s="21"/>
      <c r="AC282" s="21"/>
      <c r="AD282" s="21"/>
      <c r="AE282" s="21"/>
      <c r="AF282" s="21"/>
      <c r="AG282" s="21"/>
      <c r="AH282" s="21"/>
      <c r="AI282" s="21"/>
    </row>
    <row r="283" spans="2:35" x14ac:dyDescent="0.3">
      <c r="B283" s="21"/>
      <c r="C283" s="21"/>
      <c r="D283" s="105"/>
      <c r="E283" s="127"/>
      <c r="F283" s="128"/>
      <c r="G283" s="129"/>
      <c r="H283" s="129"/>
      <c r="I283" s="128"/>
      <c r="J283" s="128"/>
      <c r="K283" s="128"/>
      <c r="L283" s="129"/>
      <c r="M283" s="128"/>
      <c r="N283" s="106"/>
      <c r="O283" s="106"/>
      <c r="P283" s="106"/>
      <c r="Q283" s="107"/>
      <c r="R283" s="130"/>
      <c r="S283" s="81"/>
      <c r="T283" s="81"/>
      <c r="U283" s="81"/>
      <c r="V283" s="108"/>
      <c r="W283" s="108"/>
      <c r="X283" s="81"/>
      <c r="Y283" s="81"/>
      <c r="Z283" s="81"/>
      <c r="AA283" s="81"/>
      <c r="AB283" s="21"/>
      <c r="AC283" s="21"/>
      <c r="AD283" s="21"/>
      <c r="AE283" s="21"/>
      <c r="AF283" s="21"/>
      <c r="AG283" s="21"/>
      <c r="AH283" s="21"/>
      <c r="AI283" s="21"/>
    </row>
    <row r="284" spans="2:35" x14ac:dyDescent="0.3">
      <c r="B284" s="21"/>
      <c r="C284" s="21"/>
      <c r="D284" s="105"/>
      <c r="E284" s="127"/>
      <c r="F284" s="128"/>
      <c r="G284" s="129"/>
      <c r="H284" s="129"/>
      <c r="I284" s="128"/>
      <c r="J284" s="128"/>
      <c r="K284" s="128"/>
      <c r="L284" s="129"/>
      <c r="M284" s="128"/>
      <c r="N284" s="106"/>
      <c r="O284" s="106"/>
      <c r="P284" s="106"/>
      <c r="Q284" s="107"/>
      <c r="R284" s="130"/>
      <c r="S284" s="81"/>
      <c r="T284" s="81"/>
      <c r="U284" s="81"/>
      <c r="V284" s="108"/>
      <c r="W284" s="108"/>
      <c r="X284" s="81"/>
      <c r="Y284" s="81"/>
      <c r="Z284" s="81"/>
      <c r="AA284" s="81"/>
      <c r="AB284" s="21"/>
      <c r="AC284" s="21"/>
      <c r="AD284" s="21"/>
      <c r="AE284" s="21"/>
      <c r="AF284" s="21"/>
      <c r="AG284" s="21"/>
      <c r="AH284" s="21"/>
      <c r="AI284" s="21"/>
    </row>
    <row r="285" spans="2:35" x14ac:dyDescent="0.3">
      <c r="B285" s="21"/>
      <c r="C285" s="21"/>
      <c r="D285" s="105"/>
      <c r="E285" s="127"/>
      <c r="F285" s="128"/>
      <c r="G285" s="129"/>
      <c r="H285" s="129"/>
      <c r="I285" s="128"/>
      <c r="J285" s="128"/>
      <c r="K285" s="128"/>
      <c r="L285" s="129"/>
      <c r="M285" s="128"/>
      <c r="N285" s="106"/>
      <c r="O285" s="106"/>
      <c r="P285" s="106"/>
      <c r="Q285" s="107"/>
      <c r="R285" s="130"/>
      <c r="S285" s="81"/>
      <c r="T285" s="81"/>
      <c r="U285" s="81"/>
      <c r="V285" s="108"/>
      <c r="W285" s="108"/>
      <c r="X285" s="81"/>
      <c r="Y285" s="81"/>
      <c r="Z285" s="81"/>
      <c r="AA285" s="81"/>
      <c r="AB285" s="21"/>
      <c r="AC285" s="21"/>
      <c r="AD285" s="21"/>
      <c r="AE285" s="21"/>
      <c r="AF285" s="21"/>
      <c r="AG285" s="21"/>
      <c r="AH285" s="21"/>
      <c r="AI285" s="21"/>
    </row>
    <row r="286" spans="2:35" x14ac:dyDescent="0.3">
      <c r="B286" s="21"/>
      <c r="C286" s="21"/>
      <c r="D286" s="105"/>
      <c r="E286" s="127"/>
      <c r="F286" s="128"/>
      <c r="G286" s="129"/>
      <c r="H286" s="129"/>
      <c r="I286" s="128"/>
      <c r="J286" s="128"/>
      <c r="K286" s="128"/>
      <c r="L286" s="129"/>
      <c r="M286" s="128"/>
      <c r="N286" s="106"/>
      <c r="O286" s="106"/>
      <c r="P286" s="106"/>
      <c r="Q286" s="107"/>
      <c r="R286" s="130"/>
      <c r="S286" s="81"/>
      <c r="T286" s="81"/>
      <c r="U286" s="81"/>
      <c r="V286" s="108"/>
      <c r="W286" s="108"/>
      <c r="X286" s="81"/>
      <c r="Y286" s="81"/>
      <c r="Z286" s="81"/>
      <c r="AA286" s="81"/>
      <c r="AB286" s="21"/>
      <c r="AC286" s="21"/>
      <c r="AD286" s="21"/>
      <c r="AE286" s="21"/>
      <c r="AF286" s="21"/>
      <c r="AG286" s="21"/>
      <c r="AH286" s="21"/>
      <c r="AI286" s="21"/>
    </row>
    <row r="287" spans="2:35" x14ac:dyDescent="0.3">
      <c r="B287" s="21"/>
      <c r="C287" s="21"/>
      <c r="D287" s="105"/>
      <c r="E287" s="127"/>
      <c r="F287" s="128"/>
      <c r="G287" s="129"/>
      <c r="H287" s="129"/>
      <c r="I287" s="128"/>
      <c r="J287" s="128"/>
      <c r="K287" s="128"/>
      <c r="L287" s="129"/>
      <c r="M287" s="128"/>
      <c r="N287" s="106"/>
      <c r="O287" s="106"/>
      <c r="P287" s="106"/>
      <c r="Q287" s="107"/>
      <c r="R287" s="130"/>
      <c r="S287" s="81"/>
      <c r="T287" s="81"/>
      <c r="U287" s="81"/>
      <c r="V287" s="108"/>
      <c r="W287" s="108"/>
      <c r="X287" s="81"/>
      <c r="Y287" s="81"/>
      <c r="Z287" s="81"/>
      <c r="AA287" s="81"/>
      <c r="AB287" s="21"/>
      <c r="AC287" s="21"/>
      <c r="AD287" s="21"/>
      <c r="AE287" s="21"/>
      <c r="AF287" s="21"/>
      <c r="AG287" s="21"/>
      <c r="AH287" s="21"/>
      <c r="AI287" s="21"/>
    </row>
    <row r="288" spans="2:35" x14ac:dyDescent="0.3">
      <c r="B288" s="21"/>
      <c r="C288" s="21"/>
      <c r="D288" s="105"/>
      <c r="E288" s="127"/>
      <c r="F288" s="128"/>
      <c r="G288" s="129"/>
      <c r="H288" s="129"/>
      <c r="I288" s="128"/>
      <c r="J288" s="128"/>
      <c r="K288" s="128"/>
      <c r="L288" s="129"/>
      <c r="M288" s="128"/>
      <c r="N288" s="106"/>
      <c r="O288" s="106"/>
      <c r="P288" s="106"/>
      <c r="Q288" s="107"/>
      <c r="R288" s="130"/>
      <c r="S288" s="81"/>
      <c r="T288" s="81"/>
      <c r="U288" s="81"/>
      <c r="V288" s="108"/>
      <c r="W288" s="108"/>
      <c r="X288" s="81"/>
      <c r="Y288" s="81"/>
      <c r="Z288" s="81"/>
      <c r="AA288" s="81"/>
      <c r="AB288" s="21"/>
      <c r="AC288" s="21"/>
      <c r="AD288" s="21"/>
      <c r="AE288" s="21"/>
      <c r="AF288" s="21"/>
      <c r="AG288" s="21"/>
      <c r="AH288" s="21"/>
      <c r="AI288" s="21"/>
    </row>
    <row r="289" spans="2:35" x14ac:dyDescent="0.3">
      <c r="B289" s="21"/>
      <c r="C289" s="21"/>
      <c r="D289" s="105"/>
      <c r="E289" s="127"/>
      <c r="F289" s="128"/>
      <c r="G289" s="129"/>
      <c r="H289" s="129"/>
      <c r="I289" s="128"/>
      <c r="J289" s="128"/>
      <c r="K289" s="128"/>
      <c r="L289" s="129"/>
      <c r="M289" s="128"/>
      <c r="N289" s="106"/>
      <c r="O289" s="106"/>
      <c r="P289" s="106"/>
      <c r="Q289" s="107"/>
      <c r="R289" s="130"/>
      <c r="S289" s="81"/>
      <c r="T289" s="81"/>
      <c r="U289" s="81"/>
      <c r="V289" s="108"/>
      <c r="W289" s="108"/>
      <c r="X289" s="81"/>
      <c r="Y289" s="81"/>
      <c r="Z289" s="81"/>
      <c r="AA289" s="81"/>
      <c r="AB289" s="21"/>
      <c r="AC289" s="21"/>
      <c r="AD289" s="21"/>
      <c r="AE289" s="21"/>
      <c r="AF289" s="21"/>
      <c r="AG289" s="21"/>
      <c r="AH289" s="21"/>
      <c r="AI289" s="21"/>
    </row>
    <row r="290" spans="2:35" x14ac:dyDescent="0.3">
      <c r="B290" s="21"/>
      <c r="C290" s="21"/>
      <c r="D290" s="105"/>
      <c r="E290" s="127"/>
      <c r="F290" s="128"/>
      <c r="G290" s="129"/>
      <c r="H290" s="129"/>
      <c r="I290" s="128"/>
      <c r="J290" s="128"/>
      <c r="K290" s="128"/>
      <c r="L290" s="129"/>
      <c r="M290" s="128"/>
      <c r="N290" s="106"/>
      <c r="O290" s="106"/>
      <c r="P290" s="106"/>
      <c r="Q290" s="107"/>
      <c r="R290" s="130"/>
      <c r="S290" s="81"/>
      <c r="T290" s="81"/>
      <c r="U290" s="81"/>
      <c r="V290" s="108"/>
      <c r="W290" s="108"/>
      <c r="X290" s="81"/>
      <c r="Y290" s="81"/>
      <c r="Z290" s="81"/>
      <c r="AA290" s="81"/>
      <c r="AB290" s="21"/>
      <c r="AC290" s="21"/>
      <c r="AD290" s="21"/>
      <c r="AE290" s="21"/>
      <c r="AF290" s="21"/>
      <c r="AG290" s="21"/>
      <c r="AH290" s="21"/>
      <c r="AI290" s="21"/>
    </row>
    <row r="291" spans="2:35" x14ac:dyDescent="0.3">
      <c r="B291" s="21"/>
      <c r="C291" s="21"/>
      <c r="D291" s="105"/>
      <c r="E291" s="127"/>
      <c r="F291" s="128"/>
      <c r="G291" s="129"/>
      <c r="H291" s="129"/>
      <c r="I291" s="128"/>
      <c r="J291" s="128"/>
      <c r="K291" s="128"/>
      <c r="L291" s="129"/>
      <c r="M291" s="128"/>
      <c r="N291" s="106"/>
      <c r="O291" s="106"/>
      <c r="P291" s="106"/>
      <c r="Q291" s="107"/>
      <c r="R291" s="130"/>
      <c r="S291" s="81"/>
      <c r="T291" s="81"/>
      <c r="U291" s="81"/>
      <c r="V291" s="108"/>
      <c r="W291" s="108"/>
      <c r="X291" s="81"/>
      <c r="Y291" s="81"/>
      <c r="Z291" s="81"/>
      <c r="AA291" s="81"/>
      <c r="AB291" s="21"/>
      <c r="AC291" s="21"/>
      <c r="AD291" s="21"/>
      <c r="AE291" s="21"/>
      <c r="AF291" s="21"/>
      <c r="AG291" s="21"/>
      <c r="AH291" s="21"/>
      <c r="AI291" s="21"/>
    </row>
    <row r="292" spans="2:35" x14ac:dyDescent="0.3">
      <c r="B292" s="21"/>
      <c r="C292" s="21"/>
      <c r="D292" s="105"/>
      <c r="E292" s="127"/>
      <c r="F292" s="128"/>
      <c r="G292" s="129"/>
      <c r="H292" s="129"/>
      <c r="I292" s="128"/>
      <c r="J292" s="128"/>
      <c r="K292" s="128"/>
      <c r="L292" s="129"/>
      <c r="M292" s="128"/>
      <c r="N292" s="106"/>
      <c r="O292" s="106"/>
      <c r="P292" s="106"/>
      <c r="Q292" s="107"/>
      <c r="R292" s="130"/>
      <c r="S292" s="81"/>
      <c r="T292" s="81"/>
      <c r="U292" s="81"/>
      <c r="V292" s="108"/>
      <c r="W292" s="108"/>
      <c r="X292" s="81"/>
      <c r="Y292" s="81"/>
      <c r="Z292" s="81"/>
      <c r="AA292" s="81"/>
      <c r="AB292" s="21"/>
      <c r="AC292" s="21"/>
      <c r="AD292" s="21"/>
      <c r="AE292" s="21"/>
      <c r="AF292" s="21"/>
      <c r="AG292" s="21"/>
      <c r="AH292" s="21"/>
      <c r="AI292" s="21"/>
    </row>
    <row r="293" spans="2:35" x14ac:dyDescent="0.3">
      <c r="B293" s="21"/>
      <c r="C293" s="21"/>
      <c r="D293" s="105"/>
      <c r="E293" s="127"/>
      <c r="F293" s="128"/>
      <c r="G293" s="129"/>
      <c r="H293" s="129"/>
      <c r="I293" s="128"/>
      <c r="J293" s="128"/>
      <c r="K293" s="128"/>
      <c r="L293" s="129"/>
      <c r="M293" s="128"/>
      <c r="N293" s="106"/>
      <c r="O293" s="106"/>
      <c r="P293" s="106"/>
      <c r="Q293" s="107"/>
      <c r="R293" s="130"/>
      <c r="S293" s="81"/>
      <c r="T293" s="81"/>
      <c r="U293" s="81"/>
      <c r="V293" s="108"/>
      <c r="W293" s="108"/>
      <c r="X293" s="81"/>
      <c r="Y293" s="81"/>
      <c r="Z293" s="81"/>
      <c r="AA293" s="81"/>
      <c r="AB293" s="21"/>
      <c r="AC293" s="21"/>
      <c r="AD293" s="21"/>
      <c r="AE293" s="21"/>
      <c r="AF293" s="21"/>
      <c r="AG293" s="21"/>
      <c r="AH293" s="21"/>
      <c r="AI293" s="21"/>
    </row>
    <row r="294" spans="2:35" x14ac:dyDescent="0.3">
      <c r="B294" s="21"/>
      <c r="C294" s="21"/>
      <c r="D294" s="105"/>
      <c r="E294" s="127"/>
      <c r="F294" s="128"/>
      <c r="G294" s="129"/>
      <c r="H294" s="129"/>
      <c r="I294" s="128"/>
      <c r="J294" s="128"/>
      <c r="K294" s="128"/>
      <c r="L294" s="129"/>
      <c r="M294" s="128"/>
      <c r="N294" s="106"/>
      <c r="O294" s="106"/>
      <c r="P294" s="106"/>
      <c r="Q294" s="107"/>
      <c r="R294" s="130"/>
      <c r="S294" s="81"/>
      <c r="T294" s="81"/>
      <c r="U294" s="81"/>
      <c r="V294" s="108"/>
      <c r="W294" s="108"/>
      <c r="X294" s="81"/>
      <c r="Y294" s="81"/>
      <c r="Z294" s="81"/>
      <c r="AA294" s="81"/>
      <c r="AB294" s="21"/>
      <c r="AC294" s="21"/>
      <c r="AD294" s="21"/>
      <c r="AE294" s="21"/>
      <c r="AF294" s="21"/>
      <c r="AG294" s="21"/>
      <c r="AH294" s="21"/>
      <c r="AI294" s="21"/>
    </row>
    <row r="295" spans="2:35" x14ac:dyDescent="0.3">
      <c r="B295" s="21"/>
      <c r="C295" s="21"/>
      <c r="D295" s="105"/>
      <c r="E295" s="127"/>
      <c r="F295" s="128"/>
      <c r="G295" s="129"/>
      <c r="H295" s="129"/>
      <c r="I295" s="128"/>
      <c r="J295" s="128"/>
      <c r="K295" s="128"/>
      <c r="L295" s="129"/>
      <c r="M295" s="128"/>
      <c r="N295" s="106"/>
      <c r="O295" s="106"/>
      <c r="P295" s="106"/>
      <c r="Q295" s="107"/>
      <c r="R295" s="130"/>
      <c r="S295" s="81"/>
      <c r="T295" s="81"/>
      <c r="U295" s="81"/>
      <c r="V295" s="108"/>
      <c r="W295" s="108"/>
      <c r="X295" s="81"/>
      <c r="Y295" s="81"/>
      <c r="Z295" s="81"/>
      <c r="AA295" s="81"/>
      <c r="AB295" s="21"/>
      <c r="AC295" s="21"/>
      <c r="AD295" s="21"/>
      <c r="AE295" s="21"/>
      <c r="AF295" s="21"/>
      <c r="AG295" s="21"/>
      <c r="AH295" s="21"/>
      <c r="AI295" s="21"/>
    </row>
    <row r="296" spans="2:35" x14ac:dyDescent="0.3">
      <c r="B296" s="21"/>
      <c r="C296" s="21"/>
      <c r="D296" s="105"/>
      <c r="E296" s="127"/>
      <c r="F296" s="128"/>
      <c r="G296" s="129"/>
      <c r="H296" s="129"/>
      <c r="I296" s="128"/>
      <c r="J296" s="128"/>
      <c r="K296" s="128"/>
      <c r="L296" s="129"/>
      <c r="M296" s="128"/>
      <c r="N296" s="106"/>
      <c r="O296" s="106"/>
      <c r="P296" s="106"/>
      <c r="Q296" s="107"/>
      <c r="R296" s="130"/>
      <c r="S296" s="81"/>
      <c r="T296" s="81"/>
      <c r="U296" s="81"/>
      <c r="V296" s="108"/>
      <c r="W296" s="108"/>
      <c r="X296" s="81"/>
      <c r="Y296" s="81"/>
      <c r="Z296" s="81"/>
      <c r="AA296" s="81"/>
      <c r="AB296" s="21"/>
      <c r="AC296" s="21"/>
      <c r="AD296" s="21"/>
      <c r="AE296" s="21"/>
      <c r="AF296" s="21"/>
      <c r="AG296" s="21"/>
      <c r="AH296" s="21"/>
      <c r="AI296" s="21"/>
    </row>
    <row r="297" spans="2:35" x14ac:dyDescent="0.3">
      <c r="B297" s="21"/>
      <c r="C297" s="21"/>
      <c r="D297" s="105"/>
      <c r="E297" s="127"/>
      <c r="F297" s="128"/>
      <c r="G297" s="129"/>
      <c r="H297" s="129"/>
      <c r="I297" s="128"/>
      <c r="J297" s="128"/>
      <c r="K297" s="128"/>
      <c r="L297" s="129"/>
      <c r="M297" s="128"/>
      <c r="N297" s="106"/>
      <c r="O297" s="106"/>
      <c r="P297" s="106"/>
      <c r="Q297" s="107"/>
      <c r="R297" s="130"/>
      <c r="S297" s="81"/>
      <c r="T297" s="81"/>
      <c r="U297" s="81"/>
      <c r="V297" s="108"/>
      <c r="W297" s="108"/>
      <c r="X297" s="81"/>
      <c r="Y297" s="81"/>
      <c r="Z297" s="81"/>
      <c r="AA297" s="81"/>
      <c r="AB297" s="21"/>
      <c r="AC297" s="21"/>
      <c r="AD297" s="21"/>
      <c r="AE297" s="21"/>
      <c r="AF297" s="21"/>
      <c r="AG297" s="21"/>
      <c r="AH297" s="21"/>
      <c r="AI297" s="21"/>
    </row>
    <row r="298" spans="2:35" x14ac:dyDescent="0.3">
      <c r="B298" s="21"/>
      <c r="C298" s="21"/>
      <c r="D298" s="105"/>
      <c r="E298" s="127"/>
      <c r="F298" s="128"/>
      <c r="G298" s="129"/>
      <c r="H298" s="129"/>
      <c r="I298" s="128"/>
      <c r="J298" s="128"/>
      <c r="K298" s="128"/>
      <c r="L298" s="129"/>
      <c r="M298" s="128"/>
      <c r="N298" s="106"/>
      <c r="O298" s="106"/>
      <c r="P298" s="106"/>
      <c r="Q298" s="107"/>
      <c r="R298" s="130"/>
      <c r="S298" s="81"/>
      <c r="T298" s="81"/>
      <c r="U298" s="81"/>
      <c r="V298" s="108"/>
      <c r="W298" s="108"/>
      <c r="X298" s="81"/>
      <c r="Y298" s="81"/>
      <c r="Z298" s="81"/>
      <c r="AA298" s="81"/>
      <c r="AB298" s="21"/>
      <c r="AC298" s="21"/>
      <c r="AD298" s="21"/>
      <c r="AE298" s="21"/>
      <c r="AF298" s="21"/>
      <c r="AG298" s="21"/>
      <c r="AH298" s="21"/>
      <c r="AI298" s="21"/>
    </row>
    <row r="299" spans="2:35" x14ac:dyDescent="0.3">
      <c r="B299" s="21"/>
      <c r="C299" s="21"/>
      <c r="D299" s="105"/>
      <c r="E299" s="127"/>
      <c r="F299" s="128"/>
      <c r="G299" s="129"/>
      <c r="H299" s="129"/>
      <c r="I299" s="128"/>
      <c r="J299" s="128"/>
      <c r="K299" s="128"/>
      <c r="L299" s="129"/>
      <c r="M299" s="128"/>
      <c r="N299" s="106"/>
      <c r="O299" s="106"/>
      <c r="P299" s="106"/>
      <c r="Q299" s="107"/>
      <c r="R299" s="130"/>
      <c r="S299" s="81"/>
      <c r="T299" s="81"/>
      <c r="U299" s="81"/>
      <c r="V299" s="108"/>
      <c r="W299" s="108"/>
      <c r="X299" s="81"/>
      <c r="Y299" s="81"/>
      <c r="Z299" s="81"/>
      <c r="AA299" s="81"/>
      <c r="AB299" s="21"/>
      <c r="AC299" s="21"/>
      <c r="AD299" s="21"/>
      <c r="AE299" s="21"/>
      <c r="AF299" s="21"/>
      <c r="AG299" s="21"/>
      <c r="AH299" s="21"/>
      <c r="AI299" s="21"/>
    </row>
    <row r="300" spans="2:35" x14ac:dyDescent="0.3">
      <c r="B300" s="21"/>
      <c r="C300" s="21"/>
      <c r="D300" s="105"/>
      <c r="E300" s="127"/>
      <c r="F300" s="128"/>
      <c r="G300" s="129"/>
      <c r="H300" s="129"/>
      <c r="I300" s="128"/>
      <c r="J300" s="128"/>
      <c r="K300" s="128"/>
      <c r="L300" s="129"/>
      <c r="M300" s="128"/>
      <c r="N300" s="106"/>
      <c r="O300" s="106"/>
      <c r="P300" s="106"/>
      <c r="Q300" s="107"/>
      <c r="R300" s="130"/>
      <c r="S300" s="81"/>
      <c r="T300" s="81"/>
      <c r="U300" s="81"/>
      <c r="V300" s="108"/>
      <c r="W300" s="108"/>
      <c r="X300" s="81"/>
      <c r="Y300" s="81"/>
      <c r="Z300" s="81"/>
      <c r="AA300" s="81"/>
      <c r="AB300" s="21"/>
      <c r="AC300" s="21"/>
      <c r="AD300" s="21"/>
      <c r="AE300" s="21"/>
      <c r="AF300" s="21"/>
      <c r="AG300" s="21"/>
      <c r="AH300" s="21"/>
      <c r="AI300" s="21"/>
    </row>
    <row r="301" spans="2:35" x14ac:dyDescent="0.3">
      <c r="B301" s="21"/>
      <c r="C301" s="21"/>
      <c r="D301" s="105"/>
      <c r="E301" s="127"/>
      <c r="F301" s="128"/>
      <c r="G301" s="129"/>
      <c r="H301" s="129"/>
      <c r="I301" s="128"/>
      <c r="J301" s="128"/>
      <c r="K301" s="128"/>
      <c r="L301" s="129"/>
      <c r="M301" s="128"/>
      <c r="N301" s="106"/>
      <c r="O301" s="106"/>
      <c r="P301" s="106"/>
      <c r="Q301" s="107"/>
      <c r="R301" s="130"/>
      <c r="S301" s="81"/>
      <c r="T301" s="81"/>
      <c r="U301" s="81"/>
      <c r="V301" s="108"/>
      <c r="W301" s="108"/>
      <c r="X301" s="81"/>
      <c r="Y301" s="81"/>
      <c r="Z301" s="81"/>
      <c r="AA301" s="81"/>
      <c r="AB301" s="21"/>
      <c r="AC301" s="21"/>
      <c r="AD301" s="21"/>
      <c r="AE301" s="21"/>
      <c r="AF301" s="21"/>
      <c r="AG301" s="21"/>
      <c r="AH301" s="21"/>
      <c r="AI301" s="21"/>
    </row>
    <row r="302" spans="2:35" x14ac:dyDescent="0.3">
      <c r="B302" s="21"/>
      <c r="C302" s="21"/>
      <c r="D302" s="105"/>
      <c r="E302" s="127"/>
      <c r="F302" s="128"/>
      <c r="G302" s="129"/>
      <c r="H302" s="129"/>
      <c r="I302" s="128"/>
      <c r="J302" s="128"/>
      <c r="K302" s="128"/>
      <c r="L302" s="129"/>
      <c r="M302" s="128"/>
      <c r="N302" s="106"/>
      <c r="O302" s="106"/>
      <c r="P302" s="106"/>
      <c r="Q302" s="107"/>
      <c r="R302" s="130"/>
      <c r="S302" s="81"/>
      <c r="T302" s="81"/>
      <c r="U302" s="81"/>
      <c r="V302" s="108"/>
      <c r="W302" s="108"/>
      <c r="X302" s="81"/>
      <c r="Y302" s="81"/>
      <c r="Z302" s="81"/>
      <c r="AA302" s="81"/>
      <c r="AB302" s="21"/>
      <c r="AC302" s="21"/>
      <c r="AD302" s="21"/>
      <c r="AE302" s="21"/>
      <c r="AF302" s="21"/>
      <c r="AG302" s="21"/>
      <c r="AH302" s="21"/>
      <c r="AI302" s="21"/>
    </row>
    <row r="303" spans="2:35" x14ac:dyDescent="0.3">
      <c r="B303" s="21"/>
      <c r="C303" s="21"/>
      <c r="D303" s="105"/>
      <c r="E303" s="127"/>
      <c r="F303" s="128"/>
      <c r="G303" s="129"/>
      <c r="H303" s="129"/>
      <c r="I303" s="128"/>
      <c r="J303" s="128"/>
      <c r="K303" s="128"/>
      <c r="L303" s="129"/>
      <c r="M303" s="128"/>
      <c r="N303" s="106"/>
      <c r="O303" s="106"/>
      <c r="P303" s="106"/>
      <c r="Q303" s="107"/>
      <c r="R303" s="130"/>
      <c r="S303" s="81"/>
      <c r="T303" s="81"/>
      <c r="U303" s="81"/>
      <c r="V303" s="108"/>
      <c r="W303" s="108"/>
      <c r="X303" s="81"/>
      <c r="Y303" s="81"/>
      <c r="Z303" s="81"/>
      <c r="AA303" s="81"/>
      <c r="AB303" s="21"/>
      <c r="AC303" s="21"/>
      <c r="AD303" s="21"/>
      <c r="AE303" s="21"/>
      <c r="AF303" s="21"/>
      <c r="AG303" s="21"/>
      <c r="AH303" s="21"/>
      <c r="AI303" s="21"/>
    </row>
    <row r="304" spans="2:35" x14ac:dyDescent="0.3">
      <c r="B304" s="21"/>
      <c r="C304" s="21"/>
      <c r="D304" s="105"/>
      <c r="E304" s="127"/>
      <c r="F304" s="128"/>
      <c r="G304" s="129"/>
      <c r="H304" s="129"/>
      <c r="I304" s="128"/>
      <c r="J304" s="128"/>
      <c r="K304" s="128"/>
      <c r="L304" s="129"/>
      <c r="M304" s="128"/>
      <c r="N304" s="106"/>
      <c r="O304" s="106"/>
      <c r="P304" s="106"/>
      <c r="Q304" s="107"/>
      <c r="R304" s="130"/>
      <c r="S304" s="81"/>
      <c r="T304" s="81"/>
      <c r="U304" s="81"/>
      <c r="V304" s="108"/>
      <c r="W304" s="108"/>
      <c r="X304" s="81"/>
      <c r="Y304" s="81"/>
      <c r="Z304" s="81"/>
      <c r="AA304" s="81"/>
      <c r="AB304" s="21"/>
      <c r="AC304" s="21"/>
      <c r="AD304" s="21"/>
      <c r="AE304" s="21"/>
      <c r="AF304" s="21"/>
      <c r="AG304" s="21"/>
      <c r="AH304" s="21"/>
      <c r="AI304" s="21"/>
    </row>
    <row r="305" spans="2:35" x14ac:dyDescent="0.3">
      <c r="B305" s="21"/>
      <c r="C305" s="21"/>
      <c r="D305" s="105"/>
      <c r="E305" s="127"/>
      <c r="F305" s="128"/>
      <c r="G305" s="129"/>
      <c r="H305" s="129"/>
      <c r="I305" s="128"/>
      <c r="J305" s="128"/>
      <c r="K305" s="128"/>
      <c r="L305" s="129"/>
      <c r="M305" s="128"/>
      <c r="N305" s="106"/>
      <c r="O305" s="106"/>
      <c r="P305" s="106"/>
      <c r="Q305" s="107"/>
      <c r="R305" s="130"/>
      <c r="S305" s="81"/>
      <c r="T305" s="81"/>
      <c r="U305" s="81"/>
      <c r="V305" s="108"/>
      <c r="W305" s="108"/>
      <c r="X305" s="81"/>
      <c r="Y305" s="81"/>
      <c r="Z305" s="81"/>
      <c r="AA305" s="81"/>
      <c r="AB305" s="21"/>
      <c r="AC305" s="21"/>
      <c r="AD305" s="21"/>
      <c r="AE305" s="21"/>
      <c r="AF305" s="21"/>
      <c r="AG305" s="21"/>
      <c r="AH305" s="21"/>
      <c r="AI305" s="21"/>
    </row>
    <row r="306" spans="2:35" x14ac:dyDescent="0.3">
      <c r="B306" s="21"/>
      <c r="C306" s="21"/>
      <c r="D306" s="105"/>
      <c r="E306" s="127"/>
      <c r="F306" s="128"/>
      <c r="G306" s="129"/>
      <c r="H306" s="129"/>
      <c r="I306" s="128"/>
      <c r="J306" s="128"/>
      <c r="K306" s="128"/>
      <c r="L306" s="129"/>
      <c r="M306" s="128"/>
      <c r="N306" s="106"/>
      <c r="O306" s="106"/>
      <c r="P306" s="106"/>
      <c r="Q306" s="107"/>
      <c r="R306" s="130"/>
      <c r="S306" s="81"/>
      <c r="T306" s="81"/>
      <c r="U306" s="81"/>
      <c r="V306" s="108"/>
      <c r="W306" s="108"/>
      <c r="X306" s="81"/>
      <c r="Y306" s="81"/>
      <c r="Z306" s="81"/>
      <c r="AA306" s="81"/>
      <c r="AB306" s="21"/>
      <c r="AC306" s="21"/>
      <c r="AD306" s="21"/>
      <c r="AE306" s="21"/>
      <c r="AF306" s="21"/>
      <c r="AG306" s="21"/>
      <c r="AH306" s="21"/>
      <c r="AI306" s="21"/>
    </row>
    <row r="307" spans="2:35" x14ac:dyDescent="0.3">
      <c r="B307" s="21"/>
      <c r="C307" s="21"/>
      <c r="D307" s="105"/>
      <c r="E307" s="127"/>
      <c r="F307" s="128"/>
      <c r="G307" s="129"/>
      <c r="H307" s="129"/>
      <c r="I307" s="128"/>
      <c r="J307" s="128"/>
      <c r="K307" s="128"/>
      <c r="L307" s="129"/>
      <c r="M307" s="128"/>
      <c r="N307" s="106"/>
      <c r="O307" s="106"/>
      <c r="P307" s="106"/>
      <c r="Q307" s="107"/>
      <c r="R307" s="130"/>
      <c r="S307" s="81"/>
      <c r="T307" s="81"/>
      <c r="U307" s="81"/>
      <c r="V307" s="108"/>
      <c r="W307" s="108"/>
      <c r="X307" s="81"/>
      <c r="Y307" s="81"/>
      <c r="Z307" s="81"/>
      <c r="AA307" s="81"/>
      <c r="AB307" s="21"/>
      <c r="AC307" s="21"/>
      <c r="AD307" s="21"/>
      <c r="AE307" s="21"/>
      <c r="AF307" s="21"/>
      <c r="AG307" s="21"/>
      <c r="AH307" s="21"/>
      <c r="AI307" s="21"/>
    </row>
    <row r="308" spans="2:35" x14ac:dyDescent="0.3">
      <c r="B308" s="21"/>
      <c r="C308" s="21"/>
      <c r="D308" s="105"/>
      <c r="E308" s="127"/>
      <c r="F308" s="128"/>
      <c r="G308" s="129"/>
      <c r="H308" s="129"/>
      <c r="I308" s="128"/>
      <c r="J308" s="128"/>
      <c r="K308" s="128"/>
      <c r="L308" s="129"/>
      <c r="M308" s="128"/>
      <c r="N308" s="106"/>
      <c r="O308" s="106"/>
      <c r="P308" s="106"/>
      <c r="Q308" s="107"/>
      <c r="R308" s="130"/>
      <c r="S308" s="81"/>
      <c r="T308" s="81"/>
      <c r="U308" s="81"/>
      <c r="V308" s="108"/>
      <c r="W308" s="108"/>
      <c r="X308" s="81"/>
      <c r="Y308" s="81"/>
      <c r="Z308" s="81"/>
      <c r="AA308" s="81"/>
      <c r="AB308" s="21"/>
      <c r="AC308" s="21"/>
      <c r="AD308" s="21"/>
      <c r="AE308" s="21"/>
      <c r="AF308" s="21"/>
      <c r="AG308" s="21"/>
      <c r="AH308" s="21"/>
      <c r="AI308" s="21"/>
    </row>
    <row r="309" spans="2:35" x14ac:dyDescent="0.3">
      <c r="B309" s="21"/>
      <c r="C309" s="21"/>
      <c r="D309" s="105"/>
      <c r="E309" s="127"/>
      <c r="F309" s="128"/>
      <c r="G309" s="129"/>
      <c r="H309" s="129"/>
      <c r="I309" s="128"/>
      <c r="J309" s="128"/>
      <c r="K309" s="128"/>
      <c r="L309" s="129"/>
      <c r="M309" s="128"/>
      <c r="N309" s="106"/>
      <c r="O309" s="106"/>
      <c r="P309" s="106"/>
      <c r="Q309" s="107"/>
      <c r="R309" s="130"/>
      <c r="S309" s="81"/>
      <c r="T309" s="81"/>
      <c r="U309" s="81"/>
      <c r="V309" s="108"/>
      <c r="W309" s="108"/>
      <c r="X309" s="81"/>
      <c r="Y309" s="81"/>
      <c r="Z309" s="81"/>
      <c r="AA309" s="81"/>
      <c r="AB309" s="21"/>
      <c r="AC309" s="21"/>
      <c r="AD309" s="21"/>
      <c r="AE309" s="21"/>
      <c r="AF309" s="21"/>
      <c r="AG309" s="21"/>
      <c r="AH309" s="21"/>
      <c r="AI309" s="21"/>
    </row>
    <row r="310" spans="2:35" x14ac:dyDescent="0.3">
      <c r="B310" s="21"/>
      <c r="C310" s="21"/>
      <c r="D310" s="105"/>
      <c r="E310" s="127"/>
      <c r="F310" s="128"/>
      <c r="G310" s="129"/>
      <c r="H310" s="129"/>
      <c r="I310" s="128"/>
      <c r="J310" s="128"/>
      <c r="K310" s="128"/>
      <c r="L310" s="129"/>
      <c r="M310" s="128"/>
      <c r="N310" s="106"/>
      <c r="O310" s="106"/>
      <c r="P310" s="106"/>
      <c r="Q310" s="107"/>
      <c r="R310" s="130"/>
      <c r="S310" s="81"/>
      <c r="T310" s="81"/>
      <c r="U310" s="81"/>
      <c r="V310" s="108"/>
      <c r="W310" s="108"/>
      <c r="X310" s="81"/>
      <c r="Y310" s="81"/>
      <c r="Z310" s="81"/>
      <c r="AA310" s="81"/>
      <c r="AB310" s="21"/>
      <c r="AC310" s="21"/>
      <c r="AD310" s="21"/>
      <c r="AE310" s="21"/>
      <c r="AF310" s="21"/>
      <c r="AG310" s="21"/>
      <c r="AH310" s="21"/>
      <c r="AI310" s="21"/>
    </row>
    <row r="311" spans="2:35" x14ac:dyDescent="0.3">
      <c r="B311" s="21"/>
      <c r="C311" s="21"/>
      <c r="D311" s="105"/>
      <c r="E311" s="127"/>
      <c r="F311" s="128"/>
      <c r="G311" s="129"/>
      <c r="H311" s="129"/>
      <c r="I311" s="128"/>
      <c r="J311" s="128"/>
      <c r="K311" s="128"/>
      <c r="L311" s="129"/>
      <c r="M311" s="128"/>
      <c r="N311" s="106"/>
      <c r="O311" s="106"/>
      <c r="P311" s="106"/>
      <c r="Q311" s="107"/>
      <c r="R311" s="130"/>
      <c r="S311" s="81"/>
      <c r="T311" s="81"/>
      <c r="U311" s="81"/>
      <c r="V311" s="108"/>
      <c r="W311" s="108"/>
      <c r="X311" s="81"/>
      <c r="Y311" s="81"/>
      <c r="Z311" s="81"/>
      <c r="AA311" s="81"/>
      <c r="AB311" s="21"/>
      <c r="AC311" s="21"/>
      <c r="AD311" s="21"/>
      <c r="AE311" s="21"/>
      <c r="AF311" s="21"/>
      <c r="AG311" s="21"/>
      <c r="AH311" s="21"/>
      <c r="AI311" s="21"/>
    </row>
    <row r="312" spans="2:35" x14ac:dyDescent="0.3">
      <c r="B312" s="21"/>
      <c r="C312" s="21"/>
      <c r="D312" s="105"/>
      <c r="E312" s="127"/>
      <c r="F312" s="128"/>
      <c r="G312" s="129"/>
      <c r="H312" s="129"/>
      <c r="I312" s="128"/>
      <c r="J312" s="128"/>
      <c r="K312" s="128"/>
      <c r="L312" s="129"/>
      <c r="M312" s="128"/>
      <c r="N312" s="106"/>
      <c r="O312" s="106"/>
      <c r="P312" s="106"/>
      <c r="Q312" s="107"/>
      <c r="R312" s="130"/>
      <c r="S312" s="81"/>
      <c r="T312" s="81"/>
      <c r="U312" s="81"/>
      <c r="V312" s="108"/>
      <c r="W312" s="108"/>
      <c r="X312" s="81"/>
      <c r="Y312" s="81"/>
      <c r="Z312" s="81"/>
      <c r="AA312" s="81"/>
      <c r="AB312" s="21"/>
      <c r="AC312" s="21"/>
      <c r="AD312" s="21"/>
      <c r="AE312" s="21"/>
      <c r="AF312" s="21"/>
      <c r="AG312" s="21"/>
      <c r="AH312" s="21"/>
      <c r="AI312" s="21"/>
    </row>
    <row r="313" spans="2:35" x14ac:dyDescent="0.3">
      <c r="B313" s="21"/>
      <c r="C313" s="21"/>
      <c r="D313" s="105"/>
      <c r="E313" s="127"/>
      <c r="F313" s="128"/>
      <c r="G313" s="129"/>
      <c r="H313" s="129"/>
      <c r="I313" s="128"/>
      <c r="J313" s="128"/>
      <c r="K313" s="128"/>
      <c r="L313" s="129"/>
      <c r="M313" s="128"/>
      <c r="N313" s="106"/>
      <c r="O313" s="106"/>
      <c r="P313" s="106"/>
      <c r="Q313" s="107"/>
      <c r="R313" s="130"/>
      <c r="S313" s="81"/>
      <c r="T313" s="81"/>
      <c r="U313" s="81"/>
      <c r="V313" s="108"/>
      <c r="W313" s="108"/>
      <c r="X313" s="81"/>
      <c r="Y313" s="81"/>
      <c r="Z313" s="81"/>
      <c r="AA313" s="81"/>
      <c r="AB313" s="21"/>
      <c r="AC313" s="21"/>
      <c r="AD313" s="21"/>
      <c r="AE313" s="21"/>
      <c r="AF313" s="21"/>
      <c r="AG313" s="21"/>
      <c r="AH313" s="21"/>
      <c r="AI313" s="21"/>
    </row>
    <row r="314" spans="2:35" x14ac:dyDescent="0.3">
      <c r="B314" s="21"/>
      <c r="C314" s="21"/>
      <c r="D314" s="105"/>
      <c r="E314" s="127"/>
      <c r="F314" s="128"/>
      <c r="G314" s="129"/>
      <c r="H314" s="129"/>
      <c r="I314" s="128"/>
      <c r="J314" s="128"/>
      <c r="K314" s="128"/>
      <c r="L314" s="129"/>
      <c r="M314" s="128"/>
      <c r="N314" s="106"/>
      <c r="O314" s="106"/>
      <c r="P314" s="106"/>
      <c r="Q314" s="107"/>
      <c r="R314" s="130"/>
      <c r="S314" s="81"/>
      <c r="T314" s="81"/>
      <c r="U314" s="81"/>
      <c r="V314" s="108"/>
      <c r="W314" s="108"/>
      <c r="X314" s="81"/>
      <c r="Y314" s="81"/>
      <c r="Z314" s="81"/>
      <c r="AA314" s="81"/>
      <c r="AB314" s="21"/>
      <c r="AC314" s="21"/>
      <c r="AD314" s="21"/>
      <c r="AE314" s="21"/>
      <c r="AF314" s="21"/>
      <c r="AG314" s="21"/>
      <c r="AH314" s="21"/>
      <c r="AI314" s="21"/>
    </row>
    <row r="315" spans="2:35" x14ac:dyDescent="0.3">
      <c r="B315" s="21"/>
      <c r="C315" s="21"/>
      <c r="D315" s="105"/>
      <c r="E315" s="127"/>
      <c r="F315" s="128"/>
      <c r="G315" s="129"/>
      <c r="H315" s="129"/>
      <c r="I315" s="128"/>
      <c r="J315" s="128"/>
      <c r="K315" s="128"/>
      <c r="L315" s="129"/>
      <c r="M315" s="128"/>
      <c r="N315" s="106"/>
      <c r="O315" s="106"/>
      <c r="P315" s="106"/>
      <c r="Q315" s="107"/>
      <c r="R315" s="130"/>
      <c r="S315" s="81"/>
      <c r="T315" s="81"/>
      <c r="U315" s="81"/>
      <c r="V315" s="108"/>
      <c r="W315" s="108"/>
      <c r="X315" s="81"/>
      <c r="Y315" s="81"/>
      <c r="Z315" s="81"/>
      <c r="AA315" s="81"/>
      <c r="AB315" s="21"/>
      <c r="AC315" s="21"/>
      <c r="AD315" s="21"/>
      <c r="AE315" s="21"/>
      <c r="AF315" s="21"/>
      <c r="AG315" s="21"/>
      <c r="AH315" s="21"/>
      <c r="AI315" s="21"/>
    </row>
    <row r="316" spans="2:35" x14ac:dyDescent="0.3">
      <c r="B316" s="21"/>
      <c r="C316" s="21"/>
      <c r="D316" s="105"/>
      <c r="E316" s="127"/>
      <c r="F316" s="128"/>
      <c r="G316" s="129"/>
      <c r="H316" s="129"/>
      <c r="I316" s="128"/>
      <c r="J316" s="128"/>
      <c r="K316" s="128"/>
      <c r="L316" s="129"/>
      <c r="M316" s="128"/>
      <c r="N316" s="106"/>
      <c r="O316" s="106"/>
      <c r="P316" s="106"/>
      <c r="Q316" s="107"/>
      <c r="R316" s="130"/>
      <c r="S316" s="81"/>
      <c r="T316" s="81"/>
      <c r="U316" s="81"/>
      <c r="V316" s="108"/>
      <c r="W316" s="108"/>
      <c r="X316" s="81"/>
      <c r="Y316" s="81"/>
      <c r="Z316" s="81"/>
      <c r="AA316" s="81"/>
      <c r="AB316" s="21"/>
      <c r="AC316" s="21"/>
      <c r="AD316" s="21"/>
      <c r="AE316" s="21"/>
      <c r="AF316" s="21"/>
      <c r="AG316" s="21"/>
      <c r="AH316" s="21"/>
      <c r="AI316" s="21"/>
    </row>
    <row r="317" spans="2:35" x14ac:dyDescent="0.3">
      <c r="B317" s="21"/>
      <c r="C317" s="21"/>
      <c r="D317" s="105"/>
      <c r="E317" s="127"/>
      <c r="F317" s="128"/>
      <c r="G317" s="129"/>
      <c r="H317" s="129"/>
      <c r="I317" s="128"/>
      <c r="J317" s="128"/>
      <c r="K317" s="128"/>
      <c r="L317" s="129"/>
      <c r="M317" s="128"/>
      <c r="N317" s="106"/>
      <c r="O317" s="106"/>
      <c r="P317" s="106"/>
      <c r="Q317" s="107"/>
      <c r="R317" s="130"/>
      <c r="S317" s="81"/>
      <c r="T317" s="81"/>
      <c r="U317" s="81"/>
      <c r="V317" s="108"/>
      <c r="W317" s="108"/>
      <c r="X317" s="81"/>
      <c r="Y317" s="81"/>
      <c r="Z317" s="81"/>
      <c r="AA317" s="81"/>
      <c r="AB317" s="21"/>
      <c r="AC317" s="21"/>
      <c r="AD317" s="21"/>
      <c r="AE317" s="21"/>
      <c r="AF317" s="21"/>
      <c r="AG317" s="21"/>
      <c r="AH317" s="21"/>
      <c r="AI317" s="21"/>
    </row>
    <row r="318" spans="2:35" x14ac:dyDescent="0.3">
      <c r="B318" s="21"/>
      <c r="C318" s="21"/>
      <c r="D318" s="105"/>
      <c r="E318" s="127"/>
      <c r="F318" s="128"/>
      <c r="G318" s="129"/>
      <c r="H318" s="129"/>
      <c r="I318" s="128"/>
      <c r="J318" s="128"/>
      <c r="K318" s="128"/>
      <c r="L318" s="129"/>
      <c r="M318" s="128"/>
      <c r="N318" s="106"/>
      <c r="O318" s="106"/>
      <c r="P318" s="106"/>
      <c r="Q318" s="107"/>
      <c r="R318" s="130"/>
      <c r="S318" s="81"/>
      <c r="T318" s="81"/>
      <c r="U318" s="81"/>
      <c r="V318" s="108"/>
      <c r="W318" s="108"/>
      <c r="X318" s="81"/>
      <c r="Y318" s="81"/>
      <c r="Z318" s="81"/>
      <c r="AA318" s="81"/>
      <c r="AB318" s="21"/>
      <c r="AC318" s="21"/>
      <c r="AD318" s="21"/>
      <c r="AE318" s="21"/>
      <c r="AF318" s="21"/>
      <c r="AG318" s="21"/>
      <c r="AH318" s="21"/>
      <c r="AI318" s="21"/>
    </row>
    <row r="319" spans="2:35" x14ac:dyDescent="0.3">
      <c r="B319" s="21"/>
      <c r="C319" s="21"/>
      <c r="D319" s="105"/>
      <c r="E319" s="127"/>
      <c r="F319" s="128"/>
      <c r="G319" s="129"/>
      <c r="H319" s="129"/>
      <c r="I319" s="128"/>
      <c r="J319" s="128"/>
      <c r="K319" s="128"/>
      <c r="L319" s="129"/>
      <c r="M319" s="128"/>
      <c r="N319" s="106"/>
      <c r="O319" s="106"/>
      <c r="P319" s="106"/>
      <c r="Q319" s="107"/>
      <c r="R319" s="130"/>
      <c r="S319" s="81"/>
      <c r="T319" s="81"/>
      <c r="U319" s="81"/>
      <c r="V319" s="108"/>
      <c r="W319" s="108"/>
      <c r="X319" s="81"/>
      <c r="Y319" s="81"/>
      <c r="Z319" s="81"/>
      <c r="AA319" s="81"/>
      <c r="AB319" s="21"/>
      <c r="AC319" s="21"/>
      <c r="AD319" s="21"/>
      <c r="AE319" s="21"/>
      <c r="AF319" s="21"/>
      <c r="AG319" s="21"/>
      <c r="AH319" s="21"/>
      <c r="AI319" s="21"/>
    </row>
    <row r="320" spans="2:35" x14ac:dyDescent="0.3">
      <c r="B320" s="21"/>
      <c r="C320" s="21"/>
      <c r="D320" s="105"/>
      <c r="E320" s="127"/>
      <c r="F320" s="128"/>
      <c r="G320" s="129"/>
      <c r="H320" s="129"/>
      <c r="I320" s="128"/>
      <c r="J320" s="128"/>
      <c r="K320" s="128"/>
      <c r="L320" s="129"/>
      <c r="M320" s="128"/>
      <c r="N320" s="106"/>
      <c r="O320" s="106"/>
      <c r="P320" s="106"/>
      <c r="Q320" s="107"/>
      <c r="R320" s="130"/>
      <c r="S320" s="81"/>
      <c r="T320" s="81"/>
      <c r="U320" s="81"/>
      <c r="V320" s="108"/>
      <c r="W320" s="108"/>
      <c r="X320" s="81"/>
      <c r="Y320" s="81"/>
      <c r="Z320" s="81"/>
      <c r="AA320" s="81"/>
      <c r="AB320" s="21"/>
      <c r="AC320" s="21"/>
      <c r="AD320" s="21"/>
      <c r="AE320" s="21"/>
      <c r="AF320" s="21"/>
      <c r="AG320" s="21"/>
      <c r="AH320" s="21"/>
      <c r="AI320" s="21"/>
    </row>
    <row r="321" spans="2:35" x14ac:dyDescent="0.3">
      <c r="B321" s="21"/>
      <c r="C321" s="21"/>
      <c r="D321" s="105"/>
      <c r="E321" s="127"/>
      <c r="F321" s="128"/>
      <c r="G321" s="129"/>
      <c r="H321" s="129"/>
      <c r="I321" s="128"/>
      <c r="J321" s="128"/>
      <c r="K321" s="128"/>
      <c r="L321" s="129"/>
      <c r="M321" s="128"/>
      <c r="N321" s="106"/>
      <c r="O321" s="106"/>
      <c r="P321" s="106"/>
      <c r="Q321" s="107"/>
      <c r="R321" s="130"/>
      <c r="S321" s="81"/>
      <c r="T321" s="81"/>
      <c r="U321" s="81"/>
      <c r="V321" s="108"/>
      <c r="W321" s="108"/>
      <c r="X321" s="81"/>
      <c r="Y321" s="81"/>
      <c r="Z321" s="81"/>
      <c r="AA321" s="81"/>
      <c r="AB321" s="21"/>
      <c r="AC321" s="21"/>
      <c r="AD321" s="21"/>
      <c r="AE321" s="21"/>
      <c r="AF321" s="21"/>
      <c r="AG321" s="21"/>
      <c r="AH321" s="21"/>
      <c r="AI321" s="21"/>
    </row>
    <row r="322" spans="2:35" x14ac:dyDescent="0.3">
      <c r="B322" s="21"/>
      <c r="C322" s="21"/>
      <c r="D322" s="105"/>
      <c r="E322" s="127"/>
      <c r="F322" s="128"/>
      <c r="G322" s="129"/>
      <c r="H322" s="129"/>
      <c r="I322" s="128"/>
      <c r="J322" s="128"/>
      <c r="K322" s="128"/>
      <c r="L322" s="129"/>
      <c r="M322" s="128"/>
      <c r="N322" s="106"/>
      <c r="O322" s="106"/>
      <c r="P322" s="106"/>
      <c r="Q322" s="107"/>
      <c r="R322" s="130"/>
      <c r="S322" s="81"/>
      <c r="T322" s="81"/>
      <c r="U322" s="81"/>
      <c r="V322" s="108"/>
      <c r="W322" s="108"/>
      <c r="X322" s="81"/>
      <c r="Y322" s="81"/>
      <c r="Z322" s="81"/>
      <c r="AA322" s="81"/>
      <c r="AB322" s="21"/>
      <c r="AC322" s="21"/>
      <c r="AD322" s="21"/>
      <c r="AE322" s="21"/>
      <c r="AF322" s="21"/>
      <c r="AG322" s="21"/>
      <c r="AH322" s="21"/>
      <c r="AI322" s="21"/>
    </row>
    <row r="323" spans="2:35" x14ac:dyDescent="0.3">
      <c r="B323" s="21"/>
      <c r="C323" s="21"/>
      <c r="D323" s="105"/>
      <c r="E323" s="127"/>
      <c r="F323" s="128"/>
      <c r="G323" s="129"/>
      <c r="H323" s="129"/>
      <c r="I323" s="128"/>
      <c r="J323" s="128"/>
      <c r="K323" s="128"/>
      <c r="L323" s="129"/>
      <c r="M323" s="128"/>
      <c r="N323" s="106"/>
      <c r="O323" s="106"/>
      <c r="P323" s="106"/>
      <c r="Q323" s="107"/>
      <c r="R323" s="130"/>
      <c r="S323" s="81"/>
      <c r="T323" s="81"/>
      <c r="U323" s="81"/>
      <c r="V323" s="108"/>
      <c r="W323" s="108"/>
      <c r="X323" s="81"/>
      <c r="Y323" s="81"/>
      <c r="Z323" s="81"/>
      <c r="AA323" s="81"/>
      <c r="AB323" s="21"/>
      <c r="AC323" s="21"/>
      <c r="AD323" s="21"/>
      <c r="AE323" s="21"/>
      <c r="AF323" s="21"/>
      <c r="AG323" s="21"/>
      <c r="AH323" s="21"/>
      <c r="AI323" s="21"/>
    </row>
    <row r="324" spans="2:35" x14ac:dyDescent="0.3">
      <c r="B324" s="21"/>
      <c r="C324" s="21"/>
      <c r="D324" s="105"/>
      <c r="E324" s="127"/>
      <c r="F324" s="128"/>
      <c r="G324" s="129"/>
      <c r="H324" s="129"/>
      <c r="I324" s="128"/>
      <c r="J324" s="128"/>
      <c r="K324" s="128"/>
      <c r="L324" s="129"/>
      <c r="M324" s="128"/>
      <c r="N324" s="106"/>
      <c r="O324" s="106"/>
      <c r="P324" s="106"/>
      <c r="Q324" s="107"/>
      <c r="R324" s="130"/>
      <c r="S324" s="81"/>
      <c r="T324" s="81"/>
      <c r="U324" s="81"/>
      <c r="V324" s="108"/>
      <c r="W324" s="108"/>
      <c r="X324" s="81"/>
      <c r="Y324" s="81"/>
      <c r="Z324" s="81"/>
      <c r="AA324" s="81"/>
      <c r="AB324" s="21"/>
      <c r="AC324" s="21"/>
      <c r="AD324" s="21"/>
      <c r="AE324" s="21"/>
      <c r="AF324" s="21"/>
      <c r="AG324" s="21"/>
      <c r="AH324" s="21"/>
      <c r="AI324" s="21"/>
    </row>
    <row r="325" spans="2:35" x14ac:dyDescent="0.3">
      <c r="B325" s="21"/>
      <c r="C325" s="21"/>
      <c r="D325" s="105"/>
      <c r="E325" s="127"/>
      <c r="F325" s="128"/>
      <c r="G325" s="129"/>
      <c r="H325" s="129"/>
      <c r="I325" s="128"/>
      <c r="J325" s="128"/>
      <c r="K325" s="128"/>
      <c r="L325" s="129"/>
      <c r="M325" s="128"/>
      <c r="N325" s="106"/>
      <c r="O325" s="106"/>
      <c r="P325" s="106"/>
      <c r="Q325" s="107"/>
      <c r="R325" s="130"/>
      <c r="S325" s="81"/>
      <c r="T325" s="81"/>
      <c r="U325" s="81"/>
      <c r="V325" s="108"/>
      <c r="W325" s="108"/>
      <c r="X325" s="81"/>
      <c r="Y325" s="81"/>
      <c r="Z325" s="81"/>
      <c r="AA325" s="81"/>
      <c r="AB325" s="21"/>
      <c r="AC325" s="21"/>
      <c r="AD325" s="21"/>
      <c r="AE325" s="21"/>
      <c r="AF325" s="21"/>
      <c r="AG325" s="21"/>
      <c r="AH325" s="21"/>
      <c r="AI325" s="21"/>
    </row>
    <row r="326" spans="2:35" x14ac:dyDescent="0.3">
      <c r="B326" s="21"/>
      <c r="C326" s="21"/>
      <c r="D326" s="105"/>
      <c r="E326" s="127"/>
      <c r="F326" s="128"/>
      <c r="G326" s="129"/>
      <c r="H326" s="129"/>
      <c r="I326" s="128"/>
      <c r="J326" s="128"/>
      <c r="K326" s="128"/>
      <c r="L326" s="129"/>
      <c r="M326" s="128"/>
      <c r="N326" s="106"/>
      <c r="O326" s="106"/>
      <c r="P326" s="106"/>
      <c r="Q326" s="107"/>
      <c r="R326" s="130"/>
      <c r="S326" s="81"/>
      <c r="T326" s="81"/>
      <c r="U326" s="81"/>
      <c r="V326" s="108"/>
      <c r="W326" s="108"/>
      <c r="X326" s="81"/>
      <c r="Y326" s="81"/>
      <c r="Z326" s="81"/>
      <c r="AA326" s="81"/>
      <c r="AB326" s="21"/>
      <c r="AC326" s="21"/>
      <c r="AD326" s="21"/>
      <c r="AE326" s="21"/>
      <c r="AF326" s="21"/>
      <c r="AG326" s="21"/>
      <c r="AH326" s="21"/>
      <c r="AI326" s="21"/>
    </row>
    <row r="327" spans="2:35" x14ac:dyDescent="0.3">
      <c r="B327" s="21"/>
      <c r="C327" s="21"/>
      <c r="D327" s="105"/>
      <c r="E327" s="127"/>
      <c r="F327" s="128"/>
      <c r="G327" s="129"/>
      <c r="H327" s="129"/>
      <c r="I327" s="128"/>
      <c r="J327" s="128"/>
      <c r="K327" s="128"/>
      <c r="L327" s="129"/>
      <c r="M327" s="128"/>
      <c r="N327" s="106"/>
      <c r="O327" s="106"/>
      <c r="P327" s="106"/>
      <c r="Q327" s="107"/>
      <c r="R327" s="130"/>
      <c r="S327" s="81"/>
      <c r="T327" s="81"/>
      <c r="U327" s="81"/>
      <c r="V327" s="108"/>
      <c r="W327" s="108"/>
      <c r="X327" s="81"/>
      <c r="Y327" s="81"/>
      <c r="Z327" s="81"/>
      <c r="AA327" s="81"/>
      <c r="AB327" s="21"/>
      <c r="AC327" s="21"/>
      <c r="AD327" s="21"/>
      <c r="AE327" s="21"/>
      <c r="AF327" s="21"/>
      <c r="AG327" s="21"/>
      <c r="AH327" s="21"/>
      <c r="AI327" s="21"/>
    </row>
    <row r="328" spans="2:35" x14ac:dyDescent="0.3">
      <c r="B328" s="21"/>
      <c r="C328" s="21"/>
      <c r="D328" s="105"/>
      <c r="E328" s="127"/>
      <c r="F328" s="128"/>
      <c r="G328" s="129"/>
      <c r="H328" s="129"/>
      <c r="I328" s="128"/>
      <c r="J328" s="128"/>
      <c r="K328" s="128"/>
      <c r="L328" s="129"/>
      <c r="M328" s="128"/>
      <c r="N328" s="106"/>
      <c r="O328" s="106"/>
      <c r="P328" s="106"/>
      <c r="Q328" s="107"/>
      <c r="R328" s="130"/>
      <c r="S328" s="81"/>
      <c r="T328" s="81"/>
      <c r="U328" s="81"/>
      <c r="V328" s="108"/>
      <c r="W328" s="108"/>
      <c r="X328" s="81"/>
      <c r="Y328" s="81"/>
      <c r="Z328" s="81"/>
      <c r="AA328" s="81"/>
      <c r="AB328" s="21"/>
      <c r="AC328" s="21"/>
      <c r="AD328" s="21"/>
      <c r="AE328" s="21"/>
      <c r="AF328" s="21"/>
      <c r="AG328" s="21"/>
      <c r="AH328" s="21"/>
      <c r="AI328" s="21"/>
    </row>
    <row r="329" spans="2:35" x14ac:dyDescent="0.3">
      <c r="B329" s="21"/>
      <c r="C329" s="21"/>
      <c r="D329" s="105"/>
      <c r="E329" s="127"/>
      <c r="F329" s="128"/>
      <c r="G329" s="129"/>
      <c r="H329" s="129"/>
      <c r="I329" s="128"/>
      <c r="J329" s="128"/>
      <c r="K329" s="128"/>
      <c r="L329" s="129"/>
      <c r="M329" s="128"/>
      <c r="N329" s="106"/>
      <c r="O329" s="106"/>
      <c r="P329" s="106"/>
      <c r="Q329" s="107"/>
      <c r="R329" s="130"/>
      <c r="S329" s="81"/>
      <c r="T329" s="81"/>
      <c r="U329" s="81"/>
      <c r="V329" s="108"/>
      <c r="W329" s="108"/>
      <c r="X329" s="81"/>
      <c r="Y329" s="81"/>
      <c r="Z329" s="81"/>
      <c r="AA329" s="81"/>
      <c r="AB329" s="21"/>
      <c r="AC329" s="21"/>
      <c r="AD329" s="21"/>
      <c r="AE329" s="21"/>
      <c r="AF329" s="21"/>
      <c r="AG329" s="21"/>
      <c r="AH329" s="21"/>
      <c r="AI329" s="21"/>
    </row>
    <row r="330" spans="2:35" x14ac:dyDescent="0.3">
      <c r="B330" s="21"/>
      <c r="C330" s="21"/>
      <c r="D330" s="105"/>
      <c r="E330" s="127"/>
      <c r="F330" s="128"/>
      <c r="G330" s="129"/>
      <c r="H330" s="129"/>
      <c r="I330" s="128"/>
      <c r="J330" s="128"/>
      <c r="K330" s="128"/>
      <c r="L330" s="129"/>
      <c r="M330" s="128"/>
      <c r="N330" s="106"/>
      <c r="O330" s="106"/>
      <c r="P330" s="106"/>
      <c r="Q330" s="107"/>
      <c r="R330" s="130"/>
      <c r="S330" s="81"/>
      <c r="T330" s="81"/>
      <c r="U330" s="81"/>
      <c r="V330" s="108"/>
      <c r="W330" s="108"/>
      <c r="X330" s="81"/>
      <c r="Y330" s="81"/>
      <c r="Z330" s="81"/>
      <c r="AA330" s="81"/>
      <c r="AB330" s="21"/>
      <c r="AC330" s="21"/>
      <c r="AD330" s="21"/>
      <c r="AE330" s="21"/>
      <c r="AF330" s="21"/>
      <c r="AG330" s="21"/>
      <c r="AH330" s="21"/>
      <c r="AI330" s="21"/>
    </row>
    <row r="331" spans="2:35" x14ac:dyDescent="0.3">
      <c r="B331" s="21"/>
      <c r="C331" s="21"/>
      <c r="D331" s="105"/>
      <c r="E331" s="127"/>
      <c r="F331" s="128"/>
      <c r="G331" s="129"/>
      <c r="H331" s="129"/>
      <c r="I331" s="128"/>
      <c r="J331" s="128"/>
      <c r="K331" s="128"/>
      <c r="L331" s="129"/>
      <c r="M331" s="128"/>
      <c r="N331" s="106"/>
      <c r="O331" s="106"/>
      <c r="P331" s="106"/>
      <c r="Q331" s="107"/>
      <c r="R331" s="130"/>
      <c r="S331" s="81"/>
      <c r="T331" s="81"/>
      <c r="U331" s="81"/>
      <c r="V331" s="108"/>
      <c r="W331" s="108"/>
      <c r="X331" s="81"/>
      <c r="Y331" s="81"/>
      <c r="Z331" s="81"/>
      <c r="AA331" s="81"/>
      <c r="AB331" s="21"/>
      <c r="AC331" s="21"/>
      <c r="AD331" s="21"/>
      <c r="AE331" s="21"/>
      <c r="AF331" s="21"/>
      <c r="AG331" s="21"/>
      <c r="AH331" s="21"/>
      <c r="AI331" s="21"/>
    </row>
    <row r="332" spans="2:35" x14ac:dyDescent="0.3">
      <c r="B332" s="21"/>
      <c r="C332" s="21"/>
      <c r="D332" s="105"/>
      <c r="E332" s="127"/>
      <c r="F332" s="128"/>
      <c r="G332" s="129"/>
      <c r="H332" s="129"/>
      <c r="I332" s="128"/>
      <c r="J332" s="128"/>
      <c r="K332" s="128"/>
      <c r="L332" s="129"/>
      <c r="M332" s="128"/>
      <c r="N332" s="106"/>
      <c r="O332" s="106"/>
      <c r="P332" s="106"/>
      <c r="Q332" s="107"/>
      <c r="R332" s="130"/>
      <c r="S332" s="81"/>
      <c r="T332" s="81"/>
      <c r="U332" s="81"/>
      <c r="V332" s="108"/>
      <c r="W332" s="108"/>
      <c r="X332" s="81"/>
      <c r="Y332" s="81"/>
      <c r="Z332" s="81"/>
      <c r="AA332" s="81"/>
      <c r="AB332" s="21"/>
      <c r="AC332" s="21"/>
      <c r="AD332" s="21"/>
      <c r="AE332" s="21"/>
      <c r="AF332" s="21"/>
      <c r="AG332" s="21"/>
      <c r="AH332" s="21"/>
      <c r="AI332" s="21"/>
    </row>
    <row r="333" spans="2:35" x14ac:dyDescent="0.3">
      <c r="B333" s="21"/>
      <c r="C333" s="21"/>
      <c r="D333" s="105"/>
      <c r="E333" s="127"/>
      <c r="F333" s="128"/>
      <c r="G333" s="129"/>
      <c r="H333" s="129"/>
      <c r="I333" s="128"/>
      <c r="J333" s="128"/>
      <c r="K333" s="128"/>
      <c r="L333" s="129"/>
      <c r="M333" s="128"/>
      <c r="N333" s="106"/>
      <c r="O333" s="106"/>
      <c r="P333" s="106"/>
      <c r="Q333" s="107"/>
      <c r="R333" s="130"/>
      <c r="S333" s="81"/>
      <c r="T333" s="81"/>
      <c r="U333" s="81"/>
      <c r="V333" s="108"/>
      <c r="W333" s="108"/>
      <c r="X333" s="81"/>
      <c r="Y333" s="81"/>
      <c r="Z333" s="81"/>
      <c r="AA333" s="81"/>
      <c r="AB333" s="21"/>
      <c r="AC333" s="21"/>
      <c r="AD333" s="21"/>
      <c r="AE333" s="21"/>
      <c r="AF333" s="21"/>
      <c r="AG333" s="21"/>
      <c r="AH333" s="21"/>
      <c r="AI333" s="21"/>
    </row>
    <row r="334" spans="2:35" x14ac:dyDescent="0.3">
      <c r="B334" s="21"/>
      <c r="C334" s="21"/>
      <c r="D334" s="105"/>
      <c r="E334" s="127"/>
      <c r="F334" s="128"/>
      <c r="G334" s="129"/>
      <c r="H334" s="129"/>
      <c r="I334" s="128"/>
      <c r="J334" s="128"/>
      <c r="K334" s="128"/>
      <c r="L334" s="129"/>
      <c r="M334" s="128"/>
      <c r="N334" s="106"/>
      <c r="O334" s="106"/>
      <c r="P334" s="106"/>
      <c r="Q334" s="107"/>
      <c r="R334" s="130"/>
      <c r="S334" s="81"/>
      <c r="T334" s="81"/>
      <c r="U334" s="81"/>
      <c r="V334" s="108"/>
      <c r="W334" s="108"/>
      <c r="X334" s="81"/>
      <c r="Y334" s="81"/>
      <c r="Z334" s="81"/>
      <c r="AA334" s="81"/>
      <c r="AB334" s="21"/>
      <c r="AC334" s="21"/>
      <c r="AD334" s="21"/>
      <c r="AE334" s="21"/>
      <c r="AF334" s="21"/>
      <c r="AG334" s="21"/>
      <c r="AH334" s="21"/>
      <c r="AI334" s="21"/>
    </row>
    <row r="335" spans="2:35" x14ac:dyDescent="0.3">
      <c r="B335" s="21"/>
      <c r="C335" s="21"/>
      <c r="D335" s="105"/>
      <c r="E335" s="127"/>
      <c r="F335" s="128"/>
      <c r="G335" s="129"/>
      <c r="H335" s="129"/>
      <c r="I335" s="128"/>
      <c r="J335" s="128"/>
      <c r="K335" s="128"/>
      <c r="L335" s="129"/>
      <c r="M335" s="128"/>
      <c r="N335" s="106"/>
      <c r="O335" s="106"/>
      <c r="P335" s="106"/>
      <c r="Q335" s="107"/>
      <c r="R335" s="130"/>
      <c r="S335" s="81"/>
      <c r="T335" s="81"/>
      <c r="U335" s="81"/>
      <c r="V335" s="108"/>
      <c r="W335" s="108"/>
      <c r="X335" s="81"/>
      <c r="Y335" s="81"/>
      <c r="Z335" s="81"/>
      <c r="AA335" s="81"/>
      <c r="AB335" s="21"/>
      <c r="AC335" s="21"/>
      <c r="AD335" s="21"/>
      <c r="AE335" s="21"/>
      <c r="AF335" s="21"/>
      <c r="AG335" s="21"/>
      <c r="AH335" s="21"/>
      <c r="AI335" s="21"/>
    </row>
    <row r="336" spans="2:35" x14ac:dyDescent="0.3">
      <c r="B336" s="21"/>
      <c r="C336" s="21"/>
      <c r="D336" s="105"/>
      <c r="E336" s="127"/>
      <c r="F336" s="128"/>
      <c r="G336" s="129"/>
      <c r="H336" s="129"/>
      <c r="I336" s="128"/>
      <c r="J336" s="128"/>
      <c r="K336" s="128"/>
      <c r="L336" s="129"/>
      <c r="M336" s="128"/>
      <c r="N336" s="106"/>
      <c r="O336" s="106"/>
      <c r="P336" s="106"/>
      <c r="Q336" s="107"/>
      <c r="R336" s="130"/>
      <c r="S336" s="81"/>
      <c r="T336" s="81"/>
      <c r="U336" s="81"/>
      <c r="V336" s="108"/>
      <c r="W336" s="108"/>
      <c r="X336" s="81"/>
      <c r="Y336" s="81"/>
      <c r="Z336" s="81"/>
      <c r="AA336" s="81"/>
      <c r="AB336" s="21"/>
      <c r="AC336" s="21"/>
      <c r="AD336" s="21"/>
      <c r="AE336" s="21"/>
      <c r="AF336" s="21"/>
      <c r="AG336" s="21"/>
      <c r="AH336" s="21"/>
      <c r="AI336" s="21"/>
    </row>
    <row r="337" spans="2:35" x14ac:dyDescent="0.3">
      <c r="B337" s="21"/>
      <c r="C337" s="21"/>
      <c r="D337" s="105"/>
      <c r="E337" s="127"/>
      <c r="F337" s="128"/>
      <c r="G337" s="129"/>
      <c r="H337" s="129"/>
      <c r="I337" s="128"/>
      <c r="J337" s="128"/>
      <c r="K337" s="128"/>
      <c r="L337" s="129"/>
      <c r="M337" s="128"/>
      <c r="N337" s="106"/>
      <c r="O337" s="106"/>
      <c r="P337" s="106"/>
      <c r="Q337" s="107"/>
      <c r="R337" s="130"/>
      <c r="S337" s="81"/>
      <c r="T337" s="81"/>
      <c r="U337" s="81"/>
      <c r="V337" s="108"/>
      <c r="W337" s="108"/>
      <c r="X337" s="81"/>
      <c r="Y337" s="81"/>
      <c r="Z337" s="81"/>
      <c r="AA337" s="81"/>
      <c r="AB337" s="21"/>
      <c r="AC337" s="21"/>
      <c r="AD337" s="21"/>
      <c r="AE337" s="21"/>
      <c r="AF337" s="21"/>
      <c r="AG337" s="21"/>
      <c r="AH337" s="21"/>
      <c r="AI337" s="21"/>
    </row>
    <row r="338" spans="2:35" x14ac:dyDescent="0.3">
      <c r="B338" s="21"/>
      <c r="C338" s="21"/>
      <c r="D338" s="105"/>
      <c r="E338" s="127"/>
      <c r="F338" s="128"/>
      <c r="G338" s="129"/>
      <c r="H338" s="129"/>
      <c r="I338" s="128"/>
      <c r="J338" s="128"/>
      <c r="K338" s="128"/>
      <c r="L338" s="129"/>
      <c r="M338" s="128"/>
      <c r="N338" s="106"/>
      <c r="O338" s="106"/>
      <c r="P338" s="106"/>
      <c r="Q338" s="107"/>
      <c r="R338" s="130"/>
      <c r="S338" s="81"/>
      <c r="T338" s="81"/>
      <c r="U338" s="81"/>
      <c r="V338" s="108"/>
      <c r="W338" s="108"/>
      <c r="X338" s="81"/>
      <c r="Y338" s="81"/>
      <c r="Z338" s="81"/>
      <c r="AA338" s="81"/>
      <c r="AB338" s="21"/>
      <c r="AC338" s="21"/>
      <c r="AD338" s="21"/>
      <c r="AE338" s="21"/>
      <c r="AF338" s="21"/>
      <c r="AG338" s="21"/>
      <c r="AH338" s="21"/>
      <c r="AI338" s="21"/>
    </row>
    <row r="339" spans="2:35" x14ac:dyDescent="0.3">
      <c r="B339" s="21"/>
      <c r="C339" s="21"/>
      <c r="D339" s="105"/>
      <c r="E339" s="127"/>
      <c r="F339" s="128"/>
      <c r="G339" s="129"/>
      <c r="H339" s="129"/>
      <c r="I339" s="128"/>
      <c r="J339" s="128"/>
      <c r="K339" s="128"/>
      <c r="L339" s="129"/>
      <c r="M339" s="128"/>
      <c r="N339" s="106"/>
      <c r="O339" s="106"/>
      <c r="P339" s="106"/>
      <c r="Q339" s="107"/>
      <c r="R339" s="130"/>
      <c r="S339" s="81"/>
      <c r="T339" s="81"/>
      <c r="U339" s="81"/>
      <c r="V339" s="108"/>
      <c r="W339" s="108"/>
      <c r="X339" s="81"/>
      <c r="Y339" s="81"/>
      <c r="Z339" s="81"/>
      <c r="AA339" s="81"/>
      <c r="AB339" s="21"/>
      <c r="AC339" s="21"/>
      <c r="AD339" s="21"/>
      <c r="AE339" s="21"/>
      <c r="AF339" s="21"/>
      <c r="AG339" s="21"/>
      <c r="AH339" s="21"/>
      <c r="AI339" s="21"/>
    </row>
    <row r="340" spans="2:35" x14ac:dyDescent="0.3">
      <c r="B340" s="21"/>
      <c r="C340" s="21"/>
      <c r="D340" s="105"/>
      <c r="E340" s="127"/>
      <c r="F340" s="128"/>
      <c r="G340" s="129"/>
      <c r="H340" s="129"/>
      <c r="I340" s="128"/>
      <c r="J340" s="128"/>
      <c r="K340" s="128"/>
      <c r="L340" s="129"/>
      <c r="M340" s="128"/>
      <c r="N340" s="106"/>
      <c r="O340" s="106"/>
      <c r="P340" s="106"/>
      <c r="Q340" s="107"/>
      <c r="R340" s="130"/>
      <c r="S340" s="81"/>
      <c r="T340" s="81"/>
      <c r="U340" s="81"/>
      <c r="V340" s="108"/>
      <c r="W340" s="108"/>
      <c r="X340" s="81"/>
      <c r="Y340" s="81"/>
      <c r="Z340" s="81"/>
      <c r="AA340" s="81"/>
      <c r="AB340" s="21"/>
      <c r="AC340" s="21"/>
      <c r="AD340" s="21"/>
      <c r="AE340" s="21"/>
      <c r="AF340" s="21"/>
      <c r="AG340" s="21"/>
      <c r="AH340" s="21"/>
      <c r="AI340" s="21"/>
    </row>
    <row r="341" spans="2:35" x14ac:dyDescent="0.3">
      <c r="B341" s="21"/>
      <c r="C341" s="21"/>
      <c r="D341" s="105"/>
      <c r="E341" s="127"/>
      <c r="F341" s="128"/>
      <c r="G341" s="129"/>
      <c r="H341" s="129"/>
      <c r="I341" s="128"/>
      <c r="J341" s="128"/>
      <c r="K341" s="128"/>
      <c r="L341" s="129"/>
      <c r="M341" s="128"/>
      <c r="N341" s="106"/>
      <c r="O341" s="106"/>
      <c r="P341" s="106"/>
      <c r="Q341" s="107"/>
      <c r="R341" s="130"/>
      <c r="S341" s="81"/>
      <c r="T341" s="81"/>
      <c r="U341" s="81"/>
      <c r="V341" s="108"/>
      <c r="W341" s="108"/>
      <c r="X341" s="81"/>
      <c r="Y341" s="81"/>
      <c r="Z341" s="81"/>
      <c r="AA341" s="81"/>
      <c r="AB341" s="21"/>
      <c r="AC341" s="21"/>
      <c r="AD341" s="21"/>
      <c r="AE341" s="21"/>
      <c r="AF341" s="21"/>
      <c r="AG341" s="21"/>
      <c r="AH341" s="21"/>
      <c r="AI341" s="21"/>
    </row>
    <row r="342" spans="2:35" x14ac:dyDescent="0.3">
      <c r="B342" s="21"/>
      <c r="C342" s="21"/>
      <c r="D342" s="105"/>
      <c r="E342" s="127"/>
      <c r="F342" s="128"/>
      <c r="G342" s="129"/>
      <c r="H342" s="129"/>
      <c r="I342" s="128"/>
      <c r="J342" s="128"/>
      <c r="K342" s="128"/>
      <c r="L342" s="129"/>
      <c r="M342" s="128"/>
      <c r="N342" s="106"/>
      <c r="O342" s="106"/>
      <c r="P342" s="106"/>
      <c r="Q342" s="107"/>
      <c r="R342" s="130"/>
      <c r="S342" s="81"/>
      <c r="T342" s="81"/>
      <c r="U342" s="81"/>
      <c r="V342" s="108"/>
      <c r="W342" s="108"/>
      <c r="X342" s="81"/>
      <c r="Y342" s="81"/>
      <c r="Z342" s="81"/>
      <c r="AA342" s="81"/>
      <c r="AB342" s="21"/>
      <c r="AC342" s="21"/>
      <c r="AD342" s="21"/>
      <c r="AE342" s="21"/>
      <c r="AF342" s="21"/>
      <c r="AG342" s="21"/>
      <c r="AH342" s="21"/>
      <c r="AI342" s="21"/>
    </row>
    <row r="343" spans="2:35" x14ac:dyDescent="0.3">
      <c r="B343" s="21"/>
      <c r="C343" s="21"/>
      <c r="D343" s="105"/>
      <c r="E343" s="127"/>
      <c r="F343" s="128"/>
      <c r="G343" s="129"/>
      <c r="H343" s="129"/>
      <c r="I343" s="128"/>
      <c r="J343" s="128"/>
      <c r="K343" s="128"/>
      <c r="L343" s="129"/>
      <c r="M343" s="128"/>
      <c r="N343" s="106"/>
      <c r="O343" s="106"/>
      <c r="P343" s="106"/>
      <c r="Q343" s="107"/>
      <c r="R343" s="130"/>
      <c r="S343" s="81"/>
      <c r="T343" s="81"/>
      <c r="U343" s="81"/>
      <c r="V343" s="108"/>
      <c r="W343" s="108"/>
      <c r="X343" s="81"/>
      <c r="Y343" s="81"/>
      <c r="Z343" s="81"/>
      <c r="AA343" s="81"/>
      <c r="AB343" s="21"/>
      <c r="AC343" s="21"/>
      <c r="AD343" s="21"/>
      <c r="AE343" s="21"/>
      <c r="AF343" s="21"/>
      <c r="AG343" s="21"/>
      <c r="AH343" s="21"/>
      <c r="AI343" s="21"/>
    </row>
    <row r="344" spans="2:35" x14ac:dyDescent="0.3">
      <c r="B344" s="21"/>
      <c r="C344" s="21"/>
      <c r="D344" s="105"/>
      <c r="E344" s="127"/>
      <c r="F344" s="128"/>
      <c r="G344" s="129"/>
      <c r="H344" s="129"/>
      <c r="I344" s="128"/>
      <c r="J344" s="128"/>
      <c r="K344" s="128"/>
      <c r="L344" s="129"/>
      <c r="M344" s="128"/>
      <c r="N344" s="106"/>
      <c r="O344" s="106"/>
      <c r="P344" s="106"/>
      <c r="Q344" s="107"/>
      <c r="R344" s="130"/>
      <c r="S344" s="81"/>
      <c r="T344" s="81"/>
      <c r="U344" s="81"/>
      <c r="V344" s="108"/>
      <c r="W344" s="108"/>
      <c r="X344" s="81"/>
      <c r="Y344" s="81"/>
      <c r="Z344" s="81"/>
      <c r="AA344" s="81"/>
      <c r="AB344" s="21"/>
      <c r="AC344" s="21"/>
      <c r="AD344" s="21"/>
      <c r="AE344" s="21"/>
      <c r="AF344" s="21"/>
      <c r="AG344" s="21"/>
      <c r="AH344" s="21"/>
      <c r="AI344" s="21"/>
    </row>
    <row r="345" spans="2:35" x14ac:dyDescent="0.3">
      <c r="B345" s="21"/>
      <c r="C345" s="21"/>
      <c r="D345" s="105"/>
      <c r="E345" s="127"/>
      <c r="F345" s="128"/>
      <c r="G345" s="129"/>
      <c r="H345" s="129"/>
      <c r="I345" s="128"/>
      <c r="J345" s="128"/>
      <c r="K345" s="128"/>
      <c r="L345" s="129"/>
      <c r="M345" s="128"/>
      <c r="N345" s="106"/>
      <c r="O345" s="106"/>
      <c r="P345" s="106"/>
      <c r="Q345" s="107"/>
      <c r="R345" s="130"/>
      <c r="S345" s="81"/>
      <c r="T345" s="81"/>
      <c r="U345" s="81"/>
      <c r="V345" s="108"/>
      <c r="W345" s="108"/>
      <c r="X345" s="81"/>
      <c r="Y345" s="81"/>
      <c r="Z345" s="81"/>
      <c r="AA345" s="81"/>
      <c r="AB345" s="21"/>
      <c r="AC345" s="21"/>
      <c r="AD345" s="21"/>
      <c r="AE345" s="21"/>
      <c r="AF345" s="21"/>
      <c r="AG345" s="21"/>
      <c r="AH345" s="21"/>
      <c r="AI345" s="21"/>
    </row>
    <row r="346" spans="2:35" x14ac:dyDescent="0.3">
      <c r="B346" s="21"/>
      <c r="C346" s="21"/>
      <c r="D346" s="105"/>
      <c r="E346" s="127"/>
      <c r="F346" s="128"/>
      <c r="G346" s="129"/>
      <c r="H346" s="129"/>
      <c r="I346" s="128"/>
      <c r="J346" s="128"/>
      <c r="K346" s="128"/>
      <c r="L346" s="129"/>
      <c r="M346" s="128"/>
      <c r="N346" s="106"/>
      <c r="O346" s="106"/>
      <c r="P346" s="106"/>
      <c r="Q346" s="107"/>
      <c r="R346" s="130"/>
      <c r="S346" s="81"/>
      <c r="T346" s="81"/>
      <c r="U346" s="81"/>
      <c r="V346" s="108"/>
      <c r="W346" s="108"/>
      <c r="X346" s="81"/>
      <c r="Y346" s="81"/>
      <c r="Z346" s="81"/>
      <c r="AA346" s="81"/>
      <c r="AB346" s="21"/>
      <c r="AC346" s="21"/>
      <c r="AD346" s="21"/>
      <c r="AE346" s="21"/>
      <c r="AF346" s="21"/>
      <c r="AG346" s="21"/>
      <c r="AH346" s="21"/>
      <c r="AI346" s="21"/>
    </row>
    <row r="347" spans="2:35" x14ac:dyDescent="0.3">
      <c r="B347" s="21"/>
      <c r="C347" s="21"/>
      <c r="D347" s="105"/>
      <c r="E347" s="127"/>
      <c r="F347" s="128"/>
      <c r="G347" s="129"/>
      <c r="H347" s="129"/>
      <c r="I347" s="128"/>
      <c r="J347" s="128"/>
      <c r="K347" s="128"/>
      <c r="L347" s="129"/>
      <c r="M347" s="128"/>
      <c r="N347" s="106"/>
      <c r="O347" s="106"/>
      <c r="P347" s="106"/>
      <c r="Q347" s="107"/>
      <c r="R347" s="130"/>
      <c r="S347" s="81"/>
      <c r="T347" s="81"/>
      <c r="U347" s="81"/>
      <c r="V347" s="108"/>
      <c r="W347" s="108"/>
      <c r="X347" s="81"/>
      <c r="Y347" s="81"/>
      <c r="Z347" s="81"/>
      <c r="AA347" s="81"/>
      <c r="AB347" s="21"/>
      <c r="AC347" s="21"/>
      <c r="AD347" s="21"/>
      <c r="AE347" s="21"/>
      <c r="AF347" s="21"/>
      <c r="AG347" s="21"/>
      <c r="AH347" s="21"/>
      <c r="AI347" s="21"/>
    </row>
    <row r="348" spans="2:35" x14ac:dyDescent="0.3">
      <c r="B348" s="21"/>
      <c r="C348" s="21"/>
      <c r="D348" s="105"/>
      <c r="E348" s="127"/>
      <c r="F348" s="128"/>
      <c r="G348" s="129"/>
      <c r="H348" s="129"/>
      <c r="I348" s="128"/>
      <c r="J348" s="128"/>
      <c r="K348" s="128"/>
      <c r="L348" s="129"/>
      <c r="M348" s="128"/>
      <c r="N348" s="106"/>
      <c r="O348" s="106"/>
      <c r="P348" s="106"/>
      <c r="Q348" s="107"/>
      <c r="R348" s="130"/>
      <c r="S348" s="81"/>
      <c r="T348" s="81"/>
      <c r="U348" s="81"/>
      <c r="V348" s="108"/>
      <c r="W348" s="108"/>
      <c r="X348" s="81"/>
      <c r="Y348" s="81"/>
      <c r="Z348" s="81"/>
      <c r="AA348" s="81"/>
      <c r="AB348" s="21"/>
      <c r="AC348" s="21"/>
      <c r="AD348" s="21"/>
      <c r="AE348" s="21"/>
      <c r="AF348" s="21"/>
      <c r="AG348" s="21"/>
      <c r="AH348" s="21"/>
      <c r="AI348" s="21"/>
    </row>
    <row r="349" spans="2:35" x14ac:dyDescent="0.3">
      <c r="B349" s="21"/>
      <c r="C349" s="21"/>
      <c r="D349" s="105"/>
      <c r="E349" s="127"/>
      <c r="F349" s="128"/>
      <c r="G349" s="129"/>
      <c r="H349" s="129"/>
      <c r="I349" s="128"/>
      <c r="J349" s="128"/>
      <c r="K349" s="128"/>
      <c r="L349" s="129"/>
      <c r="M349" s="128"/>
      <c r="N349" s="106"/>
      <c r="O349" s="106"/>
      <c r="P349" s="106"/>
      <c r="Q349" s="107"/>
      <c r="R349" s="130"/>
      <c r="S349" s="81"/>
      <c r="T349" s="81"/>
      <c r="U349" s="81"/>
      <c r="V349" s="108"/>
      <c r="W349" s="108"/>
      <c r="X349" s="81"/>
      <c r="Y349" s="81"/>
      <c r="Z349" s="81"/>
      <c r="AA349" s="81"/>
      <c r="AB349" s="21"/>
      <c r="AC349" s="21"/>
      <c r="AD349" s="21"/>
      <c r="AE349" s="21"/>
      <c r="AF349" s="21"/>
      <c r="AG349" s="21"/>
      <c r="AH349" s="21"/>
      <c r="AI349" s="21"/>
    </row>
    <row r="350" spans="2:35" x14ac:dyDescent="0.3">
      <c r="B350" s="21"/>
      <c r="C350" s="21"/>
      <c r="D350" s="105"/>
      <c r="E350" s="127"/>
      <c r="F350" s="128"/>
      <c r="G350" s="129"/>
      <c r="H350" s="129"/>
      <c r="I350" s="128"/>
      <c r="J350" s="128"/>
      <c r="K350" s="128"/>
      <c r="L350" s="129"/>
      <c r="M350" s="128"/>
      <c r="N350" s="106"/>
      <c r="O350" s="106"/>
      <c r="P350" s="106"/>
      <c r="Q350" s="107"/>
      <c r="R350" s="130"/>
      <c r="S350" s="81"/>
      <c r="T350" s="81"/>
      <c r="U350" s="81"/>
      <c r="V350" s="108"/>
      <c r="W350" s="108"/>
      <c r="X350" s="81"/>
      <c r="Y350" s="81"/>
      <c r="Z350" s="81"/>
      <c r="AA350" s="81"/>
      <c r="AB350" s="21"/>
      <c r="AC350" s="21"/>
      <c r="AD350" s="21"/>
      <c r="AE350" s="21"/>
      <c r="AF350" s="21"/>
      <c r="AG350" s="21"/>
      <c r="AH350" s="21"/>
      <c r="AI350" s="21"/>
    </row>
    <row r="351" spans="2:35" x14ac:dyDescent="0.3">
      <c r="B351" s="21"/>
      <c r="C351" s="21"/>
      <c r="D351" s="105"/>
      <c r="E351" s="127"/>
      <c r="F351" s="128"/>
      <c r="G351" s="129"/>
      <c r="H351" s="129"/>
      <c r="I351" s="128"/>
      <c r="J351" s="128"/>
      <c r="K351" s="128"/>
      <c r="L351" s="129"/>
      <c r="M351" s="128"/>
      <c r="N351" s="106"/>
      <c r="O351" s="106"/>
      <c r="P351" s="106"/>
      <c r="Q351" s="107"/>
      <c r="R351" s="130"/>
      <c r="S351" s="81"/>
      <c r="T351" s="81"/>
      <c r="U351" s="81"/>
      <c r="V351" s="108"/>
      <c r="W351" s="108"/>
      <c r="X351" s="81"/>
      <c r="Y351" s="81"/>
      <c r="Z351" s="81"/>
      <c r="AA351" s="81"/>
      <c r="AB351" s="21"/>
      <c r="AC351" s="21"/>
      <c r="AD351" s="21"/>
      <c r="AE351" s="21"/>
      <c r="AF351" s="21"/>
      <c r="AG351" s="21"/>
      <c r="AH351" s="21"/>
      <c r="AI351" s="21"/>
    </row>
    <row r="352" spans="2:35" x14ac:dyDescent="0.3">
      <c r="B352" s="21"/>
      <c r="C352" s="21"/>
      <c r="D352" s="105"/>
      <c r="E352" s="127"/>
      <c r="F352" s="128"/>
      <c r="G352" s="129"/>
      <c r="H352" s="129"/>
      <c r="I352" s="128"/>
      <c r="J352" s="128"/>
      <c r="K352" s="128"/>
      <c r="L352" s="129"/>
      <c r="M352" s="128"/>
      <c r="N352" s="106"/>
      <c r="O352" s="106"/>
      <c r="P352" s="106"/>
      <c r="Q352" s="107"/>
      <c r="R352" s="130"/>
      <c r="S352" s="81"/>
      <c r="T352" s="81"/>
      <c r="U352" s="81"/>
      <c r="V352" s="108"/>
      <c r="W352" s="108"/>
      <c r="X352" s="81"/>
      <c r="Y352" s="81"/>
      <c r="Z352" s="81"/>
      <c r="AA352" s="81"/>
      <c r="AB352" s="21"/>
      <c r="AC352" s="21"/>
      <c r="AD352" s="21"/>
      <c r="AE352" s="21"/>
      <c r="AF352" s="21"/>
      <c r="AG352" s="21"/>
      <c r="AH352" s="21"/>
      <c r="AI352" s="21"/>
    </row>
    <row r="353" spans="2:35" x14ac:dyDescent="0.3">
      <c r="B353" s="21"/>
      <c r="C353" s="21"/>
      <c r="D353" s="105"/>
      <c r="E353" s="127"/>
      <c r="F353" s="128"/>
      <c r="G353" s="129"/>
      <c r="H353" s="129"/>
      <c r="I353" s="128"/>
      <c r="J353" s="128"/>
      <c r="K353" s="128"/>
      <c r="L353" s="129"/>
      <c r="M353" s="128"/>
      <c r="N353" s="106"/>
      <c r="O353" s="106"/>
      <c r="P353" s="106"/>
      <c r="Q353" s="107"/>
      <c r="R353" s="130"/>
      <c r="S353" s="81"/>
      <c r="T353" s="81"/>
      <c r="U353" s="81"/>
      <c r="V353" s="108"/>
      <c r="W353" s="108"/>
      <c r="X353" s="81"/>
      <c r="Y353" s="81"/>
      <c r="Z353" s="81"/>
      <c r="AA353" s="81"/>
      <c r="AB353" s="21"/>
      <c r="AC353" s="21"/>
      <c r="AD353" s="21"/>
      <c r="AE353" s="21"/>
      <c r="AF353" s="21"/>
      <c r="AG353" s="21"/>
      <c r="AH353" s="21"/>
      <c r="AI353" s="21"/>
    </row>
    <row r="354" spans="2:35" x14ac:dyDescent="0.3">
      <c r="B354" s="21"/>
      <c r="C354" s="21"/>
      <c r="D354" s="105"/>
      <c r="E354" s="127"/>
      <c r="F354" s="128"/>
      <c r="G354" s="129"/>
      <c r="H354" s="129"/>
      <c r="I354" s="128"/>
      <c r="J354" s="128"/>
      <c r="K354" s="128"/>
      <c r="L354" s="129"/>
      <c r="M354" s="128"/>
      <c r="N354" s="106"/>
      <c r="O354" s="106"/>
      <c r="P354" s="106"/>
      <c r="Q354" s="107"/>
      <c r="R354" s="130"/>
      <c r="S354" s="81"/>
      <c r="T354" s="81"/>
      <c r="U354" s="81"/>
      <c r="V354" s="108"/>
      <c r="W354" s="108"/>
      <c r="X354" s="81"/>
      <c r="Y354" s="81"/>
      <c r="Z354" s="81"/>
      <c r="AA354" s="81"/>
      <c r="AB354" s="21"/>
      <c r="AC354" s="21"/>
      <c r="AD354" s="21"/>
      <c r="AE354" s="21"/>
      <c r="AF354" s="21"/>
      <c r="AG354" s="21"/>
      <c r="AH354" s="21"/>
      <c r="AI354" s="21"/>
    </row>
    <row r="355" spans="2:35" x14ac:dyDescent="0.3">
      <c r="B355" s="21"/>
      <c r="C355" s="21"/>
      <c r="D355" s="105"/>
      <c r="E355" s="127"/>
      <c r="F355" s="128"/>
      <c r="G355" s="129"/>
      <c r="H355" s="129"/>
      <c r="I355" s="128"/>
      <c r="J355" s="128"/>
      <c r="K355" s="128"/>
      <c r="L355" s="129"/>
      <c r="M355" s="128"/>
      <c r="N355" s="106"/>
      <c r="O355" s="106"/>
      <c r="P355" s="106"/>
      <c r="Q355" s="107"/>
      <c r="R355" s="130"/>
      <c r="S355" s="81"/>
      <c r="T355" s="81"/>
      <c r="U355" s="81"/>
      <c r="V355" s="108"/>
      <c r="W355" s="108"/>
      <c r="X355" s="81"/>
      <c r="Y355" s="81"/>
      <c r="Z355" s="81"/>
      <c r="AA355" s="81"/>
      <c r="AB355" s="21"/>
      <c r="AC355" s="21"/>
      <c r="AD355" s="21"/>
      <c r="AE355" s="21"/>
      <c r="AF355" s="21"/>
      <c r="AG355" s="21"/>
      <c r="AH355" s="21"/>
      <c r="AI355" s="21"/>
    </row>
    <row r="356" spans="2:35" x14ac:dyDescent="0.3">
      <c r="B356" s="21"/>
      <c r="C356" s="21"/>
      <c r="D356" s="105"/>
      <c r="E356" s="127"/>
      <c r="F356" s="128"/>
      <c r="G356" s="129"/>
      <c r="H356" s="129"/>
      <c r="I356" s="128"/>
      <c r="J356" s="128"/>
      <c r="K356" s="128"/>
      <c r="L356" s="129"/>
      <c r="M356" s="128"/>
      <c r="N356" s="106"/>
      <c r="O356" s="106"/>
      <c r="P356" s="106"/>
      <c r="Q356" s="107"/>
      <c r="R356" s="130"/>
      <c r="S356" s="81"/>
      <c r="T356" s="81"/>
      <c r="U356" s="81"/>
      <c r="V356" s="108"/>
      <c r="W356" s="108"/>
      <c r="X356" s="81"/>
      <c r="Y356" s="81"/>
      <c r="Z356" s="81"/>
      <c r="AA356" s="81"/>
      <c r="AB356" s="21"/>
      <c r="AC356" s="21"/>
      <c r="AD356" s="21"/>
      <c r="AE356" s="21"/>
      <c r="AF356" s="21"/>
      <c r="AG356" s="21"/>
      <c r="AH356" s="21"/>
      <c r="AI356" s="21"/>
    </row>
    <row r="357" spans="2:35" x14ac:dyDescent="0.3">
      <c r="B357" s="21"/>
      <c r="C357" s="21"/>
      <c r="D357" s="105"/>
      <c r="E357" s="127"/>
      <c r="F357" s="128"/>
      <c r="G357" s="129"/>
      <c r="H357" s="129"/>
      <c r="I357" s="128"/>
      <c r="J357" s="128"/>
      <c r="K357" s="128"/>
      <c r="L357" s="129"/>
      <c r="M357" s="128"/>
      <c r="N357" s="106"/>
      <c r="O357" s="106"/>
      <c r="P357" s="106"/>
      <c r="Q357" s="107"/>
      <c r="R357" s="130"/>
      <c r="S357" s="81"/>
      <c r="T357" s="81"/>
      <c r="U357" s="81"/>
      <c r="V357" s="108"/>
      <c r="W357" s="108"/>
      <c r="X357" s="81"/>
      <c r="Y357" s="81"/>
      <c r="Z357" s="81"/>
      <c r="AA357" s="81"/>
      <c r="AB357" s="21"/>
      <c r="AC357" s="21"/>
      <c r="AD357" s="21"/>
      <c r="AE357" s="21"/>
      <c r="AF357" s="21"/>
      <c r="AG357" s="21"/>
      <c r="AH357" s="21"/>
      <c r="AI357" s="21"/>
    </row>
    <row r="358" spans="2:35" x14ac:dyDescent="0.3">
      <c r="B358" s="21"/>
      <c r="C358" s="21"/>
      <c r="D358" s="105"/>
      <c r="E358" s="127"/>
      <c r="F358" s="128"/>
      <c r="G358" s="129"/>
      <c r="H358" s="129"/>
      <c r="I358" s="128"/>
      <c r="J358" s="128"/>
      <c r="K358" s="128"/>
      <c r="L358" s="129"/>
      <c r="M358" s="128"/>
      <c r="N358" s="106"/>
      <c r="O358" s="106"/>
      <c r="P358" s="106"/>
      <c r="Q358" s="107"/>
      <c r="R358" s="130"/>
      <c r="S358" s="81"/>
      <c r="T358" s="81"/>
      <c r="U358" s="81"/>
      <c r="V358" s="108"/>
      <c r="W358" s="108"/>
      <c r="X358" s="81"/>
      <c r="Y358" s="81"/>
      <c r="Z358" s="81"/>
      <c r="AA358" s="81"/>
      <c r="AB358" s="21"/>
      <c r="AC358" s="21"/>
      <c r="AD358" s="21"/>
      <c r="AE358" s="21"/>
      <c r="AF358" s="21"/>
      <c r="AG358" s="21"/>
      <c r="AH358" s="21"/>
      <c r="AI358" s="21"/>
    </row>
    <row r="359" spans="2:35" x14ac:dyDescent="0.3">
      <c r="B359" s="21"/>
      <c r="C359" s="21"/>
      <c r="D359" s="105"/>
      <c r="E359" s="127"/>
      <c r="F359" s="128"/>
      <c r="G359" s="129"/>
      <c r="H359" s="129"/>
      <c r="I359" s="128"/>
      <c r="J359" s="128"/>
      <c r="K359" s="128"/>
      <c r="L359" s="129"/>
      <c r="M359" s="128"/>
      <c r="N359" s="106"/>
      <c r="O359" s="106"/>
      <c r="P359" s="106"/>
      <c r="Q359" s="107"/>
      <c r="R359" s="130"/>
      <c r="S359" s="81"/>
      <c r="T359" s="81"/>
      <c r="U359" s="81"/>
      <c r="V359" s="108"/>
      <c r="W359" s="108"/>
      <c r="X359" s="81"/>
      <c r="Y359" s="81"/>
      <c r="Z359" s="81"/>
      <c r="AA359" s="81"/>
      <c r="AB359" s="21"/>
      <c r="AC359" s="21"/>
      <c r="AD359" s="21"/>
      <c r="AE359" s="21"/>
      <c r="AF359" s="21"/>
      <c r="AG359" s="21"/>
      <c r="AH359" s="21"/>
      <c r="AI359" s="21"/>
    </row>
    <row r="360" spans="2:35" x14ac:dyDescent="0.3">
      <c r="B360" s="21"/>
      <c r="C360" s="21"/>
      <c r="D360" s="105"/>
      <c r="E360" s="127"/>
      <c r="F360" s="128"/>
      <c r="G360" s="129"/>
      <c r="H360" s="129"/>
      <c r="I360" s="128"/>
      <c r="J360" s="128"/>
      <c r="K360" s="128"/>
      <c r="L360" s="129"/>
      <c r="M360" s="128"/>
      <c r="N360" s="106"/>
      <c r="O360" s="106"/>
      <c r="P360" s="106"/>
      <c r="Q360" s="107"/>
      <c r="R360" s="130"/>
      <c r="S360" s="81"/>
      <c r="T360" s="81"/>
      <c r="U360" s="81"/>
      <c r="V360" s="108"/>
      <c r="W360" s="108"/>
      <c r="X360" s="81"/>
      <c r="Y360" s="81"/>
      <c r="Z360" s="81"/>
      <c r="AA360" s="81"/>
      <c r="AB360" s="21"/>
      <c r="AC360" s="21"/>
      <c r="AD360" s="21"/>
      <c r="AE360" s="21"/>
      <c r="AF360" s="21"/>
      <c r="AG360" s="21"/>
      <c r="AH360" s="21"/>
      <c r="AI360" s="21"/>
    </row>
    <row r="361" spans="2:35" x14ac:dyDescent="0.3">
      <c r="B361" s="21"/>
      <c r="C361" s="21"/>
      <c r="D361" s="105"/>
      <c r="E361" s="127"/>
      <c r="F361" s="128"/>
      <c r="G361" s="129"/>
      <c r="H361" s="129"/>
      <c r="I361" s="128"/>
      <c r="J361" s="128"/>
      <c r="K361" s="128"/>
      <c r="L361" s="129"/>
      <c r="M361" s="128"/>
      <c r="N361" s="106"/>
      <c r="O361" s="106"/>
      <c r="P361" s="106"/>
      <c r="Q361" s="107"/>
      <c r="R361" s="130"/>
      <c r="S361" s="81"/>
      <c r="T361" s="81"/>
      <c r="U361" s="81"/>
      <c r="V361" s="108"/>
      <c r="W361" s="108"/>
      <c r="X361" s="81"/>
      <c r="Y361" s="81"/>
      <c r="Z361" s="81"/>
      <c r="AA361" s="81"/>
      <c r="AB361" s="21"/>
      <c r="AC361" s="21"/>
      <c r="AD361" s="21"/>
      <c r="AE361" s="21"/>
      <c r="AF361" s="21"/>
      <c r="AG361" s="21"/>
      <c r="AH361" s="21"/>
      <c r="AI361" s="21"/>
    </row>
    <row r="362" spans="2:35" x14ac:dyDescent="0.3">
      <c r="B362" s="21"/>
      <c r="C362" s="21"/>
      <c r="D362" s="105"/>
      <c r="E362" s="127"/>
      <c r="F362" s="128"/>
      <c r="G362" s="129"/>
      <c r="H362" s="129"/>
      <c r="I362" s="128"/>
      <c r="J362" s="128"/>
      <c r="K362" s="128"/>
      <c r="L362" s="129"/>
      <c r="M362" s="128"/>
      <c r="N362" s="106"/>
      <c r="O362" s="106"/>
      <c r="P362" s="106"/>
      <c r="Q362" s="107"/>
      <c r="R362" s="130"/>
      <c r="S362" s="81"/>
      <c r="T362" s="81"/>
      <c r="U362" s="81"/>
      <c r="V362" s="108"/>
      <c r="W362" s="108"/>
      <c r="X362" s="81"/>
      <c r="Y362" s="81"/>
      <c r="Z362" s="81"/>
      <c r="AA362" s="81"/>
      <c r="AB362" s="21"/>
      <c r="AC362" s="21"/>
      <c r="AD362" s="21"/>
      <c r="AE362" s="21"/>
      <c r="AF362" s="21"/>
      <c r="AG362" s="21"/>
      <c r="AH362" s="21"/>
      <c r="AI362" s="21"/>
    </row>
    <row r="363" spans="2:35" x14ac:dyDescent="0.3">
      <c r="B363" s="21"/>
      <c r="C363" s="21"/>
      <c r="D363" s="21"/>
      <c r="E363" s="21"/>
      <c r="F363" s="21"/>
      <c r="G363" s="21"/>
      <c r="H363" s="21"/>
      <c r="I363" s="21"/>
      <c r="J363" s="21"/>
      <c r="K363" s="21"/>
      <c r="L363" s="21"/>
      <c r="M363" s="21"/>
      <c r="N363" s="21"/>
      <c r="O363" s="21"/>
      <c r="P363" s="21"/>
      <c r="Q363" s="21"/>
      <c r="R363" s="21"/>
      <c r="S363" s="21"/>
      <c r="T363" s="21"/>
      <c r="U363" s="21"/>
      <c r="V363" s="21"/>
      <c r="W363" s="21"/>
      <c r="X363" s="21"/>
      <c r="Y363" s="21"/>
      <c r="Z363" s="21"/>
      <c r="AA363" s="21"/>
      <c r="AB363" s="21"/>
      <c r="AC363" s="21"/>
      <c r="AD363" s="21"/>
      <c r="AE363" s="21"/>
      <c r="AF363" s="21"/>
      <c r="AG363" s="21"/>
      <c r="AH363" s="21"/>
      <c r="AI363" s="21"/>
    </row>
    <row r="364" spans="2:35" x14ac:dyDescent="0.3">
      <c r="B364" s="21"/>
      <c r="C364" s="21"/>
      <c r="D364" s="21"/>
      <c r="E364" s="21"/>
      <c r="F364" s="21"/>
      <c r="G364" s="21"/>
      <c r="H364" s="21"/>
      <c r="I364" s="21"/>
      <c r="J364" s="21"/>
      <c r="K364" s="21"/>
      <c r="L364" s="21"/>
      <c r="M364" s="21"/>
      <c r="N364" s="21"/>
      <c r="O364" s="21"/>
      <c r="P364" s="21"/>
      <c r="Q364" s="21"/>
      <c r="R364" s="21"/>
      <c r="S364" s="21"/>
      <c r="T364" s="21"/>
      <c r="U364" s="21"/>
      <c r="V364" s="21"/>
      <c r="W364" s="21"/>
      <c r="X364" s="21"/>
      <c r="Y364" s="21"/>
      <c r="Z364" s="21"/>
      <c r="AA364" s="21"/>
      <c r="AB364" s="21"/>
      <c r="AC364" s="21"/>
      <c r="AD364" s="21"/>
      <c r="AE364" s="21"/>
      <c r="AF364" s="21"/>
      <c r="AG364" s="21"/>
      <c r="AH364" s="21"/>
      <c r="AI364" s="21"/>
    </row>
    <row r="365" spans="2:35" x14ac:dyDescent="0.3">
      <c r="B365" s="21"/>
      <c r="C365" s="21"/>
      <c r="D365" s="21"/>
      <c r="E365" s="21"/>
      <c r="F365" s="21"/>
      <c r="G365" s="21"/>
      <c r="H365" s="21"/>
      <c r="I365" s="21"/>
      <c r="J365" s="21"/>
      <c r="K365" s="21"/>
      <c r="L365" s="21"/>
      <c r="M365" s="21"/>
      <c r="N365" s="21"/>
      <c r="O365" s="21"/>
      <c r="P365" s="21"/>
      <c r="Q365" s="21"/>
      <c r="R365" s="21"/>
      <c r="S365" s="21"/>
      <c r="T365" s="21"/>
      <c r="U365" s="21"/>
      <c r="V365" s="21"/>
      <c r="W365" s="21"/>
      <c r="X365" s="21"/>
      <c r="Y365" s="21"/>
      <c r="Z365" s="21"/>
      <c r="AA365" s="21"/>
      <c r="AB365" s="21"/>
      <c r="AC365" s="21"/>
      <c r="AD365" s="21"/>
      <c r="AE365" s="21"/>
      <c r="AF365" s="21"/>
      <c r="AG365" s="21"/>
      <c r="AH365" s="21"/>
      <c r="AI365" s="21"/>
    </row>
    <row r="366" spans="2:35" x14ac:dyDescent="0.3">
      <c r="B366" s="21"/>
      <c r="C366" s="21"/>
      <c r="D366" s="21"/>
      <c r="E366" s="21"/>
      <c r="F366" s="21"/>
      <c r="G366" s="21"/>
      <c r="H366" s="21"/>
      <c r="I366" s="21"/>
      <c r="J366" s="21"/>
      <c r="K366" s="21"/>
      <c r="L366" s="21"/>
      <c r="M366" s="21"/>
      <c r="N366" s="21"/>
      <c r="O366" s="21"/>
      <c r="P366" s="21"/>
      <c r="Q366" s="21"/>
      <c r="R366" s="21"/>
      <c r="S366" s="21"/>
      <c r="T366" s="21"/>
      <c r="U366" s="21"/>
      <c r="V366" s="21"/>
      <c r="W366" s="21"/>
      <c r="X366" s="21"/>
      <c r="Y366" s="21"/>
      <c r="Z366" s="21"/>
      <c r="AA366" s="21"/>
      <c r="AB366" s="21"/>
      <c r="AC366" s="21"/>
      <c r="AD366" s="21"/>
      <c r="AE366" s="21"/>
      <c r="AF366" s="21"/>
      <c r="AG366" s="21"/>
      <c r="AH366" s="21"/>
      <c r="AI366" s="21"/>
    </row>
    <row r="367" spans="2:35" x14ac:dyDescent="0.3">
      <c r="B367" s="21"/>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c r="AA367" s="21"/>
      <c r="AB367" s="21"/>
      <c r="AC367" s="21"/>
      <c r="AD367" s="21"/>
      <c r="AE367" s="21"/>
      <c r="AF367" s="21"/>
      <c r="AG367" s="21"/>
      <c r="AH367" s="21"/>
      <c r="AI367" s="21"/>
    </row>
    <row r="368" spans="2:35" x14ac:dyDescent="0.3">
      <c r="B368" s="21"/>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c r="AA368" s="21"/>
      <c r="AB368" s="21"/>
      <c r="AC368" s="21"/>
      <c r="AD368" s="21"/>
      <c r="AE368" s="21"/>
    </row>
    <row r="369" spans="2:31" x14ac:dyDescent="0.3">
      <c r="B369" s="21"/>
      <c r="C369" s="21"/>
      <c r="D369" s="21"/>
      <c r="E369" s="21"/>
      <c r="F369" s="21"/>
      <c r="G369" s="21"/>
      <c r="H369" s="21"/>
      <c r="I369" s="21"/>
      <c r="J369" s="21"/>
      <c r="K369" s="21"/>
      <c r="L369" s="21"/>
      <c r="M369" s="21"/>
      <c r="N369" s="21"/>
      <c r="O369" s="21"/>
      <c r="P369" s="21"/>
      <c r="Q369" s="21"/>
      <c r="R369" s="21"/>
      <c r="S369" s="21"/>
      <c r="T369" s="21"/>
      <c r="U369" s="21"/>
      <c r="V369" s="21"/>
      <c r="W369" s="21"/>
      <c r="X369" s="21"/>
      <c r="Y369" s="21"/>
      <c r="Z369" s="21"/>
      <c r="AA369" s="21"/>
      <c r="AB369" s="21"/>
      <c r="AC369" s="21"/>
      <c r="AD369" s="21"/>
      <c r="AE369" s="21"/>
    </row>
    <row r="370" spans="2:31" x14ac:dyDescent="0.3">
      <c r="B370" s="21"/>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c r="AA370" s="21"/>
      <c r="AB370" s="21"/>
      <c r="AC370" s="21"/>
      <c r="AD370" s="21"/>
      <c r="AE370" s="21"/>
    </row>
    <row r="371" spans="2:31" x14ac:dyDescent="0.3">
      <c r="B371" s="21"/>
      <c r="C371" s="21"/>
      <c r="D371" s="21"/>
      <c r="E371" s="21"/>
      <c r="F371" s="21"/>
      <c r="G371" s="21"/>
      <c r="H371" s="21"/>
      <c r="I371" s="21"/>
      <c r="J371" s="21"/>
      <c r="K371" s="21"/>
      <c r="L371" s="21"/>
      <c r="M371" s="21"/>
      <c r="N371" s="21"/>
      <c r="O371" s="21"/>
      <c r="P371" s="21"/>
      <c r="Q371" s="21"/>
      <c r="R371" s="21"/>
      <c r="S371" s="21"/>
      <c r="T371" s="21"/>
      <c r="U371" s="21"/>
      <c r="V371" s="21"/>
      <c r="W371" s="21"/>
      <c r="X371" s="21"/>
      <c r="Y371" s="21"/>
      <c r="Z371" s="21"/>
      <c r="AA371" s="21"/>
      <c r="AB371" s="21"/>
      <c r="AC371" s="21"/>
      <c r="AD371" s="21"/>
      <c r="AE371" s="21"/>
    </row>
    <row r="372" spans="2:31" x14ac:dyDescent="0.3">
      <c r="B372" s="21"/>
      <c r="C372" s="21"/>
      <c r="D372" s="21"/>
      <c r="E372" s="21"/>
      <c r="F372" s="21"/>
      <c r="G372" s="21"/>
      <c r="H372" s="21"/>
      <c r="I372" s="21"/>
      <c r="J372" s="21"/>
      <c r="K372" s="21"/>
      <c r="L372" s="21"/>
      <c r="M372" s="21"/>
      <c r="N372" s="21"/>
      <c r="O372" s="21"/>
      <c r="P372" s="21"/>
      <c r="Q372" s="21"/>
      <c r="R372" s="21"/>
      <c r="S372" s="21"/>
      <c r="T372" s="21"/>
      <c r="U372" s="21"/>
      <c r="V372" s="21"/>
      <c r="W372" s="21"/>
      <c r="X372" s="21"/>
      <c r="Y372" s="21"/>
      <c r="Z372" s="21"/>
      <c r="AA372" s="21"/>
      <c r="AB372" s="21"/>
      <c r="AC372" s="21"/>
      <c r="AD372" s="21"/>
      <c r="AE372" s="21"/>
    </row>
    <row r="373" spans="2:31" x14ac:dyDescent="0.3">
      <c r="B373" s="21"/>
      <c r="C373" s="21"/>
      <c r="D373" s="21"/>
      <c r="E373" s="21"/>
      <c r="F373" s="21"/>
      <c r="G373" s="21"/>
      <c r="H373" s="21"/>
      <c r="I373" s="21"/>
      <c r="J373" s="21"/>
      <c r="K373" s="21"/>
      <c r="L373" s="21"/>
      <c r="M373" s="21"/>
      <c r="N373" s="21"/>
      <c r="O373" s="21"/>
      <c r="P373" s="21"/>
      <c r="Q373" s="21"/>
      <c r="R373" s="21"/>
      <c r="S373" s="21"/>
      <c r="T373" s="21"/>
      <c r="U373" s="21"/>
      <c r="V373" s="21"/>
      <c r="W373" s="21"/>
      <c r="X373" s="21"/>
      <c r="Y373" s="21"/>
      <c r="Z373" s="21"/>
      <c r="AA373" s="21"/>
      <c r="AB373" s="21"/>
      <c r="AC373" s="21"/>
      <c r="AD373" s="21"/>
      <c r="AE373" s="21"/>
    </row>
    <row r="374" spans="2:31" x14ac:dyDescent="0.3">
      <c r="B374" s="21"/>
      <c r="C374" s="21"/>
      <c r="D374" s="21"/>
      <c r="E374" s="21"/>
      <c r="F374" s="21"/>
      <c r="G374" s="21"/>
      <c r="H374" s="21"/>
      <c r="I374" s="21"/>
      <c r="J374" s="21"/>
      <c r="K374" s="21"/>
      <c r="L374" s="21"/>
      <c r="M374" s="21"/>
      <c r="N374" s="21"/>
      <c r="O374" s="21"/>
      <c r="P374" s="21"/>
      <c r="Q374" s="21"/>
      <c r="R374" s="21"/>
      <c r="S374" s="21"/>
      <c r="T374" s="21"/>
      <c r="U374" s="21"/>
      <c r="V374" s="21"/>
      <c r="W374" s="21"/>
      <c r="X374" s="21"/>
      <c r="Y374" s="21"/>
      <c r="Z374" s="21"/>
      <c r="AA374" s="21"/>
      <c r="AB374" s="21"/>
      <c r="AC374" s="21"/>
      <c r="AD374" s="21"/>
      <c r="AE374" s="21"/>
    </row>
    <row r="375" spans="2:31" x14ac:dyDescent="0.3">
      <c r="B375" s="21"/>
      <c r="C375" s="21"/>
      <c r="D375" s="21"/>
      <c r="E375" s="21"/>
      <c r="F375" s="21"/>
      <c r="G375" s="21"/>
      <c r="H375" s="21"/>
      <c r="I375" s="21"/>
      <c r="J375" s="21"/>
      <c r="K375" s="21"/>
      <c r="L375" s="21"/>
      <c r="M375" s="21"/>
      <c r="N375" s="21"/>
      <c r="O375" s="21"/>
      <c r="P375" s="21"/>
      <c r="Q375" s="21"/>
      <c r="R375" s="21"/>
      <c r="S375" s="21"/>
      <c r="T375" s="21"/>
      <c r="U375" s="21"/>
      <c r="V375" s="21"/>
      <c r="W375" s="21"/>
      <c r="X375" s="21"/>
      <c r="Y375" s="21"/>
      <c r="Z375" s="21"/>
      <c r="AA375" s="21"/>
      <c r="AB375" s="21"/>
      <c r="AC375" s="21"/>
      <c r="AD375" s="21"/>
      <c r="AE375" s="21"/>
    </row>
    <row r="376" spans="2:31" x14ac:dyDescent="0.3">
      <c r="B376" s="21"/>
      <c r="C376" s="21"/>
      <c r="D376" s="21"/>
      <c r="E376" s="21"/>
      <c r="F376" s="21"/>
      <c r="G376" s="21"/>
      <c r="H376" s="21"/>
      <c r="I376" s="21"/>
      <c r="J376" s="21"/>
      <c r="K376" s="21"/>
      <c r="L376" s="21"/>
      <c r="M376" s="21"/>
      <c r="N376" s="21"/>
      <c r="O376" s="21"/>
      <c r="P376" s="21"/>
      <c r="Q376" s="21"/>
      <c r="R376" s="21"/>
      <c r="S376" s="21"/>
      <c r="T376" s="21"/>
      <c r="U376" s="21"/>
      <c r="V376" s="21"/>
      <c r="W376" s="21"/>
      <c r="X376" s="21"/>
      <c r="Y376" s="21"/>
      <c r="Z376" s="21"/>
      <c r="AA376" s="21"/>
      <c r="AB376" s="21"/>
      <c r="AC376" s="21"/>
      <c r="AD376" s="21"/>
      <c r="AE376" s="21"/>
    </row>
    <row r="377" spans="2:31" x14ac:dyDescent="0.3">
      <c r="B377" s="21"/>
      <c r="C377" s="21"/>
      <c r="D377" s="21"/>
      <c r="E377" s="21"/>
      <c r="F377" s="21"/>
      <c r="G377" s="21"/>
      <c r="H377" s="21"/>
      <c r="I377" s="21"/>
      <c r="J377" s="21"/>
      <c r="K377" s="21"/>
      <c r="L377" s="21"/>
      <c r="M377" s="21"/>
      <c r="N377" s="21"/>
      <c r="O377" s="21"/>
      <c r="P377" s="21"/>
      <c r="Q377" s="21"/>
      <c r="R377" s="21"/>
      <c r="S377" s="21"/>
      <c r="T377" s="21"/>
      <c r="U377" s="21"/>
      <c r="V377" s="21"/>
      <c r="W377" s="21"/>
      <c r="X377" s="21"/>
      <c r="Y377" s="21"/>
      <c r="Z377" s="21"/>
      <c r="AA377" s="21"/>
      <c r="AB377" s="21"/>
      <c r="AC377" s="21"/>
      <c r="AD377" s="21"/>
      <c r="AE377" s="21"/>
    </row>
    <row r="378" spans="2:31" x14ac:dyDescent="0.3">
      <c r="B378" s="21"/>
      <c r="C378" s="21"/>
      <c r="D378" s="21"/>
      <c r="E378" s="21"/>
      <c r="F378" s="21"/>
      <c r="G378" s="21"/>
      <c r="H378" s="21"/>
      <c r="I378" s="21"/>
      <c r="J378" s="21"/>
      <c r="K378" s="21"/>
      <c r="L378" s="21"/>
      <c r="M378" s="21"/>
      <c r="N378" s="21"/>
      <c r="O378" s="21"/>
      <c r="P378" s="21"/>
      <c r="Q378" s="21"/>
      <c r="R378" s="21"/>
      <c r="S378" s="21"/>
      <c r="T378" s="21"/>
      <c r="U378" s="21"/>
      <c r="V378" s="21"/>
      <c r="W378" s="21"/>
      <c r="X378" s="21"/>
      <c r="Y378" s="21"/>
      <c r="Z378" s="21"/>
      <c r="AA378" s="21"/>
      <c r="AB378" s="21"/>
      <c r="AC378" s="21"/>
      <c r="AD378" s="21"/>
      <c r="AE378" s="21"/>
    </row>
    <row r="379" spans="2:31" x14ac:dyDescent="0.3">
      <c r="B379" s="21"/>
      <c r="C379" s="21"/>
      <c r="D379" s="21"/>
      <c r="E379" s="21"/>
      <c r="F379" s="21"/>
      <c r="G379" s="21"/>
      <c r="H379" s="21"/>
      <c r="I379" s="21"/>
      <c r="J379" s="21"/>
      <c r="K379" s="21"/>
      <c r="L379" s="21"/>
      <c r="M379" s="21"/>
      <c r="N379" s="21"/>
      <c r="O379" s="21"/>
      <c r="P379" s="21"/>
      <c r="Q379" s="21"/>
      <c r="R379" s="21"/>
      <c r="S379" s="21"/>
      <c r="T379" s="21"/>
      <c r="U379" s="21"/>
      <c r="V379" s="21"/>
      <c r="W379" s="21"/>
      <c r="X379" s="21"/>
      <c r="Y379" s="21"/>
      <c r="Z379" s="21"/>
      <c r="AA379" s="21"/>
      <c r="AB379" s="21"/>
      <c r="AC379" s="21"/>
      <c r="AD379" s="21"/>
      <c r="AE379" s="21"/>
    </row>
    <row r="380" spans="2:31" x14ac:dyDescent="0.3">
      <c r="B380" s="21"/>
      <c r="C380" s="21"/>
      <c r="D380" s="21"/>
      <c r="E380" s="21"/>
      <c r="F380" s="21"/>
      <c r="G380" s="21"/>
      <c r="H380" s="21"/>
      <c r="I380" s="21"/>
      <c r="J380" s="21"/>
      <c r="K380" s="21"/>
      <c r="L380" s="21"/>
      <c r="M380" s="21"/>
      <c r="N380" s="21"/>
      <c r="O380" s="21"/>
      <c r="P380" s="21"/>
      <c r="Q380" s="21"/>
      <c r="R380" s="21"/>
      <c r="S380" s="21"/>
      <c r="T380" s="21"/>
      <c r="U380" s="21"/>
      <c r="V380" s="21"/>
      <c r="W380" s="21"/>
      <c r="X380" s="21"/>
      <c r="Y380" s="21"/>
      <c r="Z380" s="21"/>
      <c r="AA380" s="21"/>
      <c r="AB380" s="21"/>
      <c r="AC380" s="21"/>
      <c r="AD380" s="21"/>
      <c r="AE380" s="21"/>
    </row>
    <row r="381" spans="2:31" x14ac:dyDescent="0.3">
      <c r="B381" s="21"/>
      <c r="C381" s="21"/>
      <c r="D381" s="21"/>
      <c r="E381" s="21"/>
      <c r="F381" s="21"/>
      <c r="G381" s="21"/>
      <c r="H381" s="21"/>
      <c r="I381" s="21"/>
      <c r="J381" s="21"/>
      <c r="K381" s="21"/>
      <c r="L381" s="21"/>
      <c r="M381" s="21"/>
      <c r="N381" s="21"/>
      <c r="O381" s="21"/>
      <c r="P381" s="21"/>
      <c r="Q381" s="21"/>
      <c r="R381" s="21"/>
      <c r="S381" s="21"/>
      <c r="T381" s="21"/>
      <c r="U381" s="21"/>
      <c r="V381" s="21"/>
      <c r="W381" s="21"/>
      <c r="X381" s="21"/>
      <c r="Y381" s="21"/>
      <c r="Z381" s="21"/>
      <c r="AA381" s="21"/>
      <c r="AB381" s="21"/>
      <c r="AC381" s="21"/>
      <c r="AD381" s="21"/>
      <c r="AE381" s="21"/>
    </row>
    <row r="382" spans="2:31" x14ac:dyDescent="0.3">
      <c r="B382" s="21"/>
      <c r="C382" s="21"/>
      <c r="D382" s="21"/>
      <c r="E382" s="21"/>
      <c r="F382" s="21"/>
      <c r="G382" s="21"/>
      <c r="H382" s="21"/>
      <c r="I382" s="21"/>
      <c r="J382" s="21"/>
      <c r="K382" s="21"/>
      <c r="L382" s="21"/>
      <c r="M382" s="21"/>
      <c r="N382" s="21"/>
      <c r="O382" s="21"/>
      <c r="P382" s="21"/>
      <c r="Q382" s="21"/>
      <c r="R382" s="21"/>
      <c r="S382" s="21"/>
      <c r="T382" s="21"/>
      <c r="U382" s="21"/>
      <c r="V382" s="21"/>
      <c r="W382" s="21"/>
      <c r="X382" s="21"/>
      <c r="Y382" s="21"/>
      <c r="Z382" s="21"/>
      <c r="AA382" s="21"/>
      <c r="AB382" s="21"/>
      <c r="AC382" s="21"/>
      <c r="AD382" s="21"/>
      <c r="AE382" s="21"/>
    </row>
    <row r="383" spans="2:31" x14ac:dyDescent="0.3">
      <c r="B383" s="21"/>
      <c r="C383" s="21"/>
      <c r="D383" s="21"/>
      <c r="E383" s="21"/>
      <c r="F383" s="21"/>
      <c r="G383" s="21"/>
      <c r="H383" s="21"/>
      <c r="I383" s="21"/>
      <c r="J383" s="21"/>
      <c r="K383" s="21"/>
      <c r="L383" s="21"/>
      <c r="M383" s="21"/>
      <c r="N383" s="21"/>
      <c r="O383" s="21"/>
      <c r="P383" s="21"/>
      <c r="Q383" s="21"/>
      <c r="R383" s="21"/>
      <c r="S383" s="21"/>
      <c r="T383" s="21"/>
      <c r="U383" s="21"/>
      <c r="V383" s="21"/>
      <c r="W383" s="21"/>
      <c r="X383" s="21"/>
      <c r="Y383" s="21"/>
      <c r="Z383" s="21"/>
      <c r="AA383" s="21"/>
      <c r="AB383" s="21"/>
      <c r="AC383" s="21"/>
      <c r="AD383" s="21"/>
      <c r="AE383" s="21"/>
    </row>
    <row r="384" spans="2:31" x14ac:dyDescent="0.3">
      <c r="B384" s="21"/>
      <c r="C384" s="21"/>
      <c r="D384" s="21"/>
      <c r="E384" s="21"/>
      <c r="F384" s="21"/>
      <c r="G384" s="21"/>
      <c r="H384" s="21"/>
      <c r="I384" s="21"/>
      <c r="J384" s="21"/>
      <c r="K384" s="21"/>
      <c r="L384" s="21"/>
      <c r="M384" s="21"/>
      <c r="N384" s="21"/>
      <c r="O384" s="21"/>
      <c r="P384" s="21"/>
      <c r="Q384" s="21"/>
      <c r="R384" s="21"/>
      <c r="S384" s="21"/>
      <c r="T384" s="21"/>
      <c r="U384" s="21"/>
      <c r="V384" s="21"/>
      <c r="W384" s="21"/>
      <c r="X384" s="21"/>
      <c r="Y384" s="21"/>
      <c r="Z384" s="21"/>
      <c r="AA384" s="21"/>
      <c r="AB384" s="21"/>
      <c r="AC384" s="21"/>
      <c r="AD384" s="21"/>
      <c r="AE384" s="21"/>
    </row>
    <row r="385" spans="2:31" x14ac:dyDescent="0.3">
      <c r="B385" s="21"/>
      <c r="C385" s="21"/>
      <c r="D385" s="21"/>
      <c r="E385" s="21"/>
      <c r="F385" s="21"/>
      <c r="G385" s="21"/>
      <c r="H385" s="21"/>
      <c r="I385" s="21"/>
      <c r="J385" s="21"/>
      <c r="K385" s="21"/>
      <c r="L385" s="21"/>
      <c r="M385" s="21"/>
      <c r="N385" s="21"/>
      <c r="O385" s="21"/>
      <c r="P385" s="21"/>
      <c r="Q385" s="21"/>
      <c r="R385" s="21"/>
      <c r="S385" s="21"/>
      <c r="T385" s="21"/>
      <c r="U385" s="21"/>
      <c r="V385" s="21"/>
      <c r="W385" s="21"/>
      <c r="X385" s="21"/>
      <c r="Y385" s="21"/>
      <c r="Z385" s="21"/>
      <c r="AA385" s="21"/>
      <c r="AB385" s="21"/>
      <c r="AC385" s="21"/>
      <c r="AD385" s="21"/>
      <c r="AE385" s="21"/>
    </row>
    <row r="386" spans="2:31" x14ac:dyDescent="0.3">
      <c r="B386" s="21"/>
      <c r="C386" s="21"/>
      <c r="D386" s="21"/>
      <c r="E386" s="21"/>
      <c r="F386" s="21"/>
      <c r="G386" s="21"/>
      <c r="H386" s="21"/>
      <c r="I386" s="21"/>
      <c r="J386" s="21"/>
      <c r="K386" s="21"/>
      <c r="L386" s="21"/>
      <c r="M386" s="21"/>
      <c r="N386" s="21"/>
      <c r="O386" s="21"/>
      <c r="P386" s="21"/>
      <c r="Q386" s="21"/>
      <c r="R386" s="21"/>
      <c r="S386" s="21"/>
      <c r="T386" s="21"/>
      <c r="U386" s="21"/>
      <c r="V386" s="21"/>
      <c r="W386" s="21"/>
      <c r="X386" s="21"/>
      <c r="Y386" s="21"/>
      <c r="Z386" s="21"/>
      <c r="AA386" s="21"/>
      <c r="AB386" s="21"/>
      <c r="AC386" s="21"/>
      <c r="AD386" s="21"/>
      <c r="AE386" s="21"/>
    </row>
    <row r="387" spans="2:31" x14ac:dyDescent="0.3">
      <c r="B387" s="21"/>
      <c r="C387" s="21"/>
      <c r="D387" s="21"/>
      <c r="E387" s="21"/>
      <c r="F387" s="21"/>
      <c r="G387" s="21"/>
      <c r="H387" s="21"/>
      <c r="I387" s="21"/>
      <c r="J387" s="21"/>
      <c r="K387" s="21"/>
      <c r="L387" s="21"/>
      <c r="M387" s="21"/>
      <c r="N387" s="21"/>
      <c r="O387" s="21"/>
      <c r="P387" s="21"/>
      <c r="Q387" s="21"/>
      <c r="R387" s="21"/>
      <c r="S387" s="21"/>
      <c r="T387" s="21"/>
      <c r="U387" s="21"/>
      <c r="V387" s="21"/>
      <c r="W387" s="21"/>
      <c r="X387" s="21"/>
      <c r="Y387" s="21"/>
      <c r="Z387" s="21"/>
      <c r="AA387" s="21"/>
      <c r="AB387" s="21"/>
      <c r="AC387" s="21"/>
      <c r="AD387" s="21"/>
      <c r="AE387" s="21"/>
    </row>
    <row r="388" spans="2:31" x14ac:dyDescent="0.3">
      <c r="B388" s="21"/>
      <c r="C388" s="21"/>
      <c r="D388" s="21"/>
      <c r="E388" s="21"/>
      <c r="F388" s="21"/>
      <c r="G388" s="21"/>
      <c r="H388" s="21"/>
      <c r="I388" s="21"/>
      <c r="J388" s="21"/>
      <c r="K388" s="21"/>
      <c r="L388" s="21"/>
      <c r="M388" s="21"/>
      <c r="N388" s="21"/>
      <c r="O388" s="21"/>
      <c r="P388" s="21"/>
      <c r="Q388" s="21"/>
      <c r="R388" s="21"/>
      <c r="S388" s="21"/>
      <c r="T388" s="21"/>
      <c r="U388" s="21"/>
      <c r="V388" s="21"/>
      <c r="W388" s="21"/>
      <c r="X388" s="21"/>
      <c r="Y388" s="21"/>
      <c r="Z388" s="21"/>
      <c r="AA388" s="21"/>
      <c r="AB388" s="21"/>
      <c r="AC388" s="21"/>
      <c r="AD388" s="21"/>
      <c r="AE388" s="21"/>
    </row>
    <row r="389" spans="2:31" x14ac:dyDescent="0.3">
      <c r="B389" s="21"/>
      <c r="C389" s="21"/>
      <c r="D389" s="21"/>
      <c r="E389" s="21"/>
      <c r="F389" s="21"/>
      <c r="G389" s="21"/>
      <c r="H389" s="21"/>
      <c r="I389" s="21"/>
      <c r="J389" s="21"/>
      <c r="K389" s="21"/>
      <c r="L389" s="21"/>
      <c r="M389" s="21"/>
      <c r="N389" s="21"/>
      <c r="O389" s="21"/>
      <c r="P389" s="21"/>
      <c r="Q389" s="21"/>
      <c r="R389" s="21"/>
      <c r="S389" s="21"/>
      <c r="T389" s="21"/>
      <c r="U389" s="21"/>
      <c r="V389" s="21"/>
      <c r="W389" s="21"/>
      <c r="X389" s="21"/>
      <c r="Y389" s="21"/>
      <c r="Z389" s="21"/>
      <c r="AA389" s="21"/>
      <c r="AB389" s="21"/>
      <c r="AC389" s="21"/>
      <c r="AD389" s="21"/>
      <c r="AE389" s="21"/>
    </row>
    <row r="390" spans="2:31" x14ac:dyDescent="0.3">
      <c r="B390" s="21"/>
      <c r="C390" s="21"/>
      <c r="D390" s="21"/>
      <c r="E390" s="21"/>
      <c r="F390" s="21"/>
      <c r="G390" s="21"/>
      <c r="H390" s="21"/>
      <c r="I390" s="21"/>
      <c r="J390" s="21"/>
      <c r="K390" s="21"/>
      <c r="L390" s="21"/>
      <c r="M390" s="21"/>
      <c r="N390" s="21"/>
      <c r="O390" s="21"/>
      <c r="P390" s="21"/>
      <c r="Q390" s="21"/>
      <c r="R390" s="21"/>
      <c r="S390" s="21"/>
      <c r="T390" s="21"/>
      <c r="U390" s="21"/>
      <c r="V390" s="21"/>
      <c r="W390" s="21"/>
      <c r="X390" s="21"/>
      <c r="Y390" s="21"/>
      <c r="Z390" s="21"/>
      <c r="AA390" s="21"/>
      <c r="AB390" s="21"/>
      <c r="AC390" s="21"/>
      <c r="AD390" s="21"/>
      <c r="AE390" s="21"/>
    </row>
    <row r="391" spans="2:31" x14ac:dyDescent="0.3">
      <c r="B391" s="21"/>
      <c r="C391" s="21"/>
      <c r="D391" s="21"/>
      <c r="E391" s="21"/>
      <c r="F391" s="21"/>
      <c r="G391" s="21"/>
      <c r="H391" s="21"/>
      <c r="I391" s="21"/>
      <c r="J391" s="21"/>
      <c r="K391" s="21"/>
      <c r="L391" s="21"/>
      <c r="M391" s="21"/>
      <c r="N391" s="21"/>
      <c r="O391" s="21"/>
      <c r="P391" s="21"/>
      <c r="Q391" s="21"/>
      <c r="R391" s="21"/>
      <c r="S391" s="21"/>
      <c r="T391" s="21"/>
      <c r="U391" s="21"/>
      <c r="V391" s="21"/>
      <c r="W391" s="21"/>
      <c r="X391" s="21"/>
      <c r="Y391" s="21"/>
      <c r="Z391" s="21"/>
      <c r="AA391" s="21"/>
      <c r="AB391" s="21"/>
      <c r="AC391" s="21"/>
      <c r="AD391" s="21"/>
      <c r="AE391" s="21"/>
    </row>
    <row r="392" spans="2:31" x14ac:dyDescent="0.3">
      <c r="B392" s="21"/>
      <c r="C392" s="21"/>
      <c r="D392" s="21"/>
      <c r="E392" s="21"/>
      <c r="F392" s="21"/>
      <c r="G392" s="21"/>
      <c r="H392" s="21"/>
      <c r="I392" s="21"/>
      <c r="J392" s="21"/>
      <c r="K392" s="21"/>
      <c r="L392" s="21"/>
      <c r="M392" s="21"/>
      <c r="N392" s="21"/>
      <c r="O392" s="21"/>
      <c r="P392" s="21"/>
      <c r="Q392" s="21"/>
      <c r="R392" s="21"/>
      <c r="S392" s="21"/>
      <c r="T392" s="21"/>
      <c r="U392" s="21"/>
      <c r="V392" s="21"/>
      <c r="W392" s="21"/>
      <c r="X392" s="21"/>
      <c r="Y392" s="21"/>
      <c r="Z392" s="21"/>
      <c r="AA392" s="21"/>
      <c r="AB392" s="21"/>
      <c r="AC392" s="21"/>
      <c r="AD392" s="21"/>
      <c r="AE392" s="21"/>
    </row>
    <row r="393" spans="2:31" x14ac:dyDescent="0.3">
      <c r="B393" s="21"/>
      <c r="C393" s="21"/>
      <c r="D393" s="21"/>
      <c r="E393" s="21"/>
      <c r="F393" s="21"/>
      <c r="G393" s="21"/>
      <c r="H393" s="21"/>
      <c r="I393" s="21"/>
      <c r="J393" s="21"/>
      <c r="K393" s="21"/>
      <c r="L393" s="21"/>
      <c r="M393" s="21"/>
      <c r="N393" s="21"/>
      <c r="O393" s="21"/>
      <c r="P393" s="21"/>
      <c r="Q393" s="21"/>
      <c r="R393" s="21"/>
      <c r="S393" s="21"/>
      <c r="T393" s="21"/>
      <c r="U393" s="21"/>
      <c r="V393" s="21"/>
      <c r="W393" s="21"/>
      <c r="X393" s="21"/>
      <c r="Y393" s="21"/>
      <c r="Z393" s="21"/>
      <c r="AA393" s="21"/>
      <c r="AB393" s="21"/>
      <c r="AC393" s="21"/>
      <c r="AD393" s="21"/>
      <c r="AE393" s="21"/>
    </row>
    <row r="394" spans="2:31" x14ac:dyDescent="0.3">
      <c r="B394" s="21"/>
      <c r="C394" s="21"/>
      <c r="D394" s="21"/>
      <c r="E394" s="21"/>
      <c r="F394" s="21"/>
      <c r="G394" s="21"/>
      <c r="H394" s="21"/>
      <c r="I394" s="21"/>
      <c r="J394" s="21"/>
      <c r="K394" s="21"/>
      <c r="L394" s="21"/>
      <c r="M394" s="21"/>
      <c r="N394" s="21"/>
      <c r="O394" s="21"/>
      <c r="P394" s="21"/>
      <c r="Q394" s="21"/>
      <c r="R394" s="21"/>
      <c r="S394" s="21"/>
      <c r="T394" s="21"/>
      <c r="U394" s="21"/>
      <c r="V394" s="21"/>
      <c r="W394" s="21"/>
      <c r="X394" s="21"/>
      <c r="Y394" s="21"/>
      <c r="Z394" s="21"/>
      <c r="AA394" s="21"/>
      <c r="AB394" s="21"/>
      <c r="AC394" s="21"/>
      <c r="AD394" s="21"/>
      <c r="AE394" s="21"/>
    </row>
    <row r="395" spans="2:31" x14ac:dyDescent="0.3">
      <c r="B395" s="21"/>
      <c r="C395" s="21"/>
      <c r="D395" s="21"/>
      <c r="E395" s="21"/>
      <c r="F395" s="21"/>
      <c r="G395" s="21"/>
      <c r="H395" s="21"/>
      <c r="I395" s="21"/>
      <c r="J395" s="21"/>
      <c r="K395" s="21"/>
      <c r="L395" s="21"/>
      <c r="M395" s="21"/>
      <c r="N395" s="21"/>
      <c r="O395" s="21"/>
      <c r="P395" s="21"/>
      <c r="Q395" s="21"/>
      <c r="R395" s="21"/>
      <c r="S395" s="21"/>
      <c r="T395" s="21"/>
      <c r="U395" s="21"/>
      <c r="V395" s="21"/>
      <c r="W395" s="21"/>
      <c r="X395" s="21"/>
      <c r="Y395" s="21"/>
      <c r="Z395" s="21"/>
      <c r="AA395" s="21"/>
      <c r="AB395" s="21"/>
      <c r="AC395" s="21"/>
      <c r="AD395" s="21"/>
      <c r="AE395" s="21"/>
    </row>
    <row r="396" spans="2:31" x14ac:dyDescent="0.3">
      <c r="B396" s="21"/>
      <c r="C396" s="21"/>
      <c r="D396" s="21"/>
      <c r="E396" s="21"/>
      <c r="F396" s="21"/>
      <c r="G396" s="21"/>
      <c r="H396" s="21"/>
      <c r="I396" s="21"/>
      <c r="J396" s="21"/>
      <c r="K396" s="21"/>
      <c r="L396" s="21"/>
      <c r="M396" s="21"/>
      <c r="N396" s="21"/>
      <c r="O396" s="21"/>
      <c r="P396" s="21"/>
      <c r="Q396" s="21"/>
      <c r="R396" s="21"/>
      <c r="S396" s="21"/>
      <c r="T396" s="21"/>
      <c r="U396" s="21"/>
      <c r="V396" s="21"/>
      <c r="W396" s="21"/>
      <c r="X396" s="21"/>
      <c r="Y396" s="21"/>
      <c r="Z396" s="21"/>
      <c r="AA396" s="21"/>
      <c r="AB396" s="21"/>
      <c r="AC396" s="21"/>
      <c r="AD396" s="21"/>
      <c r="AE396" s="21"/>
    </row>
    <row r="397" spans="2:31" x14ac:dyDescent="0.3">
      <c r="B397" s="21"/>
      <c r="C397" s="21"/>
      <c r="D397" s="21"/>
      <c r="E397" s="21"/>
      <c r="F397" s="21"/>
      <c r="G397" s="21"/>
      <c r="H397" s="21"/>
      <c r="I397" s="21"/>
      <c r="J397" s="21"/>
      <c r="K397" s="21"/>
      <c r="L397" s="21"/>
      <c r="M397" s="21"/>
      <c r="N397" s="21"/>
      <c r="O397" s="21"/>
      <c r="P397" s="21"/>
      <c r="Q397" s="21"/>
      <c r="R397" s="21"/>
      <c r="S397" s="21"/>
      <c r="T397" s="21"/>
      <c r="U397" s="21"/>
      <c r="V397" s="21"/>
      <c r="W397" s="21"/>
      <c r="X397" s="21"/>
      <c r="Y397" s="21"/>
      <c r="Z397" s="21"/>
      <c r="AA397" s="21"/>
      <c r="AB397" s="21"/>
      <c r="AC397" s="21"/>
      <c r="AD397" s="21"/>
      <c r="AE397" s="21"/>
    </row>
    <row r="398" spans="2:31" x14ac:dyDescent="0.3">
      <c r="B398" s="21"/>
      <c r="C398" s="21"/>
      <c r="D398" s="21"/>
      <c r="E398" s="21"/>
      <c r="F398" s="21"/>
      <c r="G398" s="21"/>
      <c r="H398" s="21"/>
      <c r="I398" s="21"/>
      <c r="J398" s="21"/>
      <c r="K398" s="21"/>
      <c r="L398" s="21"/>
      <c r="M398" s="21"/>
      <c r="N398" s="21"/>
      <c r="O398" s="21"/>
      <c r="P398" s="21"/>
      <c r="Q398" s="21"/>
      <c r="R398" s="21"/>
      <c r="S398" s="21"/>
      <c r="T398" s="21"/>
      <c r="U398" s="21"/>
      <c r="V398" s="21"/>
      <c r="W398" s="21"/>
      <c r="X398" s="21"/>
      <c r="Y398" s="21"/>
      <c r="Z398" s="21"/>
      <c r="AA398" s="21"/>
      <c r="AB398" s="21"/>
      <c r="AC398" s="21"/>
      <c r="AD398" s="21"/>
      <c r="AE398" s="21"/>
    </row>
    <row r="399" spans="2:31" x14ac:dyDescent="0.3">
      <c r="B399" s="21"/>
      <c r="C399" s="21"/>
      <c r="D399" s="21"/>
      <c r="E399" s="21"/>
      <c r="F399" s="21"/>
      <c r="G399" s="21"/>
      <c r="H399" s="21"/>
      <c r="I399" s="21"/>
      <c r="J399" s="21"/>
      <c r="K399" s="21"/>
      <c r="L399" s="21"/>
      <c r="M399" s="21"/>
      <c r="N399" s="21"/>
      <c r="O399" s="21"/>
      <c r="P399" s="21"/>
      <c r="Q399" s="21"/>
      <c r="R399" s="21"/>
      <c r="S399" s="21"/>
      <c r="T399" s="21"/>
      <c r="U399" s="21"/>
      <c r="V399" s="21"/>
      <c r="W399" s="21"/>
      <c r="X399" s="21"/>
      <c r="Y399" s="21"/>
      <c r="Z399" s="21"/>
      <c r="AA399" s="21"/>
      <c r="AB399" s="21"/>
      <c r="AC399" s="21"/>
      <c r="AD399" s="21"/>
      <c r="AE399" s="21"/>
    </row>
    <row r="400" spans="2:31" x14ac:dyDescent="0.3">
      <c r="B400" s="21"/>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c r="AA400" s="21"/>
      <c r="AB400" s="21"/>
      <c r="AC400" s="21"/>
      <c r="AD400" s="21"/>
      <c r="AE400" s="21"/>
    </row>
    <row r="401" spans="2:31" x14ac:dyDescent="0.3">
      <c r="B401" s="21"/>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c r="AE401" s="21"/>
    </row>
    <row r="402" spans="2:31" x14ac:dyDescent="0.3">
      <c r="B402" s="21"/>
      <c r="C402" s="21"/>
      <c r="D402" s="21"/>
      <c r="E402" s="21"/>
      <c r="F402" s="21"/>
      <c r="G402" s="21"/>
      <c r="H402" s="21"/>
      <c r="I402" s="21"/>
      <c r="J402" s="21"/>
      <c r="K402" s="21"/>
      <c r="L402" s="21"/>
      <c r="M402" s="21"/>
      <c r="N402" s="21"/>
      <c r="O402" s="21"/>
      <c r="P402" s="21"/>
      <c r="Q402" s="21"/>
      <c r="R402" s="21"/>
      <c r="S402" s="21"/>
      <c r="T402" s="21"/>
      <c r="U402" s="21"/>
      <c r="V402" s="21"/>
      <c r="W402" s="21"/>
      <c r="X402" s="21"/>
      <c r="Y402" s="21"/>
      <c r="Z402" s="21"/>
      <c r="AA402" s="21"/>
      <c r="AB402" s="21"/>
      <c r="AC402" s="21"/>
      <c r="AD402" s="21"/>
      <c r="AE402" s="21"/>
    </row>
    <row r="403" spans="2:31" x14ac:dyDescent="0.3">
      <c r="B403" s="21"/>
      <c r="C403" s="21"/>
      <c r="D403" s="21"/>
      <c r="E403" s="21"/>
      <c r="F403" s="21"/>
      <c r="G403" s="21"/>
      <c r="H403" s="21"/>
      <c r="I403" s="21"/>
      <c r="J403" s="21"/>
      <c r="K403" s="21"/>
      <c r="L403" s="21"/>
      <c r="M403" s="21"/>
      <c r="N403" s="21"/>
      <c r="O403" s="21"/>
      <c r="P403" s="21"/>
      <c r="Q403" s="21"/>
      <c r="R403" s="21"/>
      <c r="S403" s="21"/>
      <c r="T403" s="21"/>
      <c r="U403" s="21"/>
      <c r="V403" s="21"/>
      <c r="W403" s="21"/>
      <c r="X403" s="21"/>
      <c r="Y403" s="21"/>
      <c r="Z403" s="21"/>
      <c r="AA403" s="21"/>
      <c r="AB403" s="21"/>
      <c r="AC403" s="21"/>
      <c r="AD403" s="21"/>
      <c r="AE403" s="21"/>
    </row>
    <row r="404" spans="2:31" x14ac:dyDescent="0.3">
      <c r="B404" s="21"/>
      <c r="C404" s="21"/>
      <c r="D404" s="21"/>
      <c r="E404" s="21"/>
      <c r="F404" s="21"/>
      <c r="G404" s="21"/>
      <c r="H404" s="21"/>
      <c r="I404" s="21"/>
      <c r="J404" s="21"/>
      <c r="K404" s="21"/>
      <c r="L404" s="21"/>
      <c r="M404" s="21"/>
      <c r="N404" s="21"/>
      <c r="O404" s="21"/>
      <c r="P404" s="21"/>
      <c r="Q404" s="21"/>
      <c r="R404" s="21"/>
      <c r="S404" s="21"/>
      <c r="T404" s="21"/>
      <c r="U404" s="21"/>
      <c r="V404" s="21"/>
      <c r="W404" s="21"/>
      <c r="X404" s="21"/>
      <c r="Y404" s="21"/>
      <c r="Z404" s="21"/>
      <c r="AA404" s="21"/>
      <c r="AB404" s="21"/>
      <c r="AC404" s="21"/>
      <c r="AD404" s="21"/>
      <c r="AE404" s="21"/>
    </row>
    <row r="405" spans="2:31" x14ac:dyDescent="0.3">
      <c r="B405" s="21"/>
      <c r="C405" s="21"/>
      <c r="D405" s="21"/>
      <c r="E405" s="21"/>
      <c r="F405" s="21"/>
      <c r="G405" s="21"/>
      <c r="H405" s="21"/>
      <c r="I405" s="21"/>
      <c r="J405" s="21"/>
      <c r="K405" s="21"/>
      <c r="L405" s="21"/>
      <c r="M405" s="21"/>
      <c r="N405" s="21"/>
      <c r="O405" s="21"/>
      <c r="P405" s="21"/>
      <c r="Q405" s="21"/>
      <c r="R405" s="21"/>
      <c r="S405" s="21"/>
      <c r="T405" s="21"/>
      <c r="U405" s="21"/>
      <c r="V405" s="21"/>
      <c r="W405" s="21"/>
      <c r="X405" s="21"/>
      <c r="Y405" s="21"/>
      <c r="Z405" s="21"/>
      <c r="AA405" s="21"/>
      <c r="AB405" s="21"/>
      <c r="AC405" s="21"/>
      <c r="AD405" s="21"/>
      <c r="AE405" s="21"/>
    </row>
    <row r="406" spans="2:31" x14ac:dyDescent="0.3">
      <c r="B406" s="21"/>
      <c r="C406" s="21"/>
      <c r="D406" s="21"/>
      <c r="E406" s="21"/>
      <c r="F406" s="21"/>
      <c r="G406" s="21"/>
      <c r="H406" s="21"/>
      <c r="I406" s="21"/>
      <c r="J406" s="21"/>
      <c r="K406" s="21"/>
      <c r="L406" s="21"/>
      <c r="M406" s="21"/>
      <c r="N406" s="21"/>
      <c r="O406" s="21"/>
      <c r="P406" s="21"/>
      <c r="Q406" s="21"/>
      <c r="R406" s="21"/>
      <c r="S406" s="21"/>
      <c r="T406" s="21"/>
      <c r="U406" s="21"/>
      <c r="V406" s="21"/>
      <c r="W406" s="21"/>
      <c r="X406" s="21"/>
      <c r="Y406" s="21"/>
      <c r="Z406" s="21"/>
      <c r="AA406" s="21"/>
      <c r="AB406" s="21"/>
      <c r="AC406" s="21"/>
      <c r="AD406" s="21"/>
      <c r="AE406" s="21"/>
    </row>
    <row r="407" spans="2:31" x14ac:dyDescent="0.3">
      <c r="B407" s="21"/>
      <c r="C407" s="21"/>
      <c r="D407" s="21"/>
      <c r="E407" s="21"/>
      <c r="F407" s="21"/>
      <c r="G407" s="21"/>
      <c r="H407" s="21"/>
      <c r="I407" s="21"/>
      <c r="J407" s="21"/>
      <c r="K407" s="21"/>
      <c r="L407" s="21"/>
      <c r="M407" s="21"/>
      <c r="N407" s="21"/>
      <c r="O407" s="21"/>
      <c r="P407" s="21"/>
      <c r="Q407" s="21"/>
      <c r="R407" s="21"/>
      <c r="S407" s="21"/>
      <c r="T407" s="21"/>
      <c r="U407" s="21"/>
      <c r="V407" s="21"/>
      <c r="W407" s="21"/>
      <c r="X407" s="21"/>
      <c r="Y407" s="21"/>
      <c r="Z407" s="21"/>
      <c r="AA407" s="21"/>
      <c r="AB407" s="21"/>
      <c r="AC407" s="21"/>
      <c r="AD407" s="21"/>
      <c r="AE407" s="21"/>
    </row>
    <row r="408" spans="2:31" x14ac:dyDescent="0.3">
      <c r="B408" s="21"/>
      <c r="C408" s="21"/>
      <c r="D408" s="21"/>
      <c r="E408" s="21"/>
      <c r="F408" s="21"/>
      <c r="G408" s="21"/>
      <c r="H408" s="21"/>
      <c r="I408" s="21"/>
      <c r="J408" s="21"/>
      <c r="K408" s="21"/>
      <c r="L408" s="21"/>
      <c r="M408" s="21"/>
      <c r="N408" s="21"/>
      <c r="O408" s="21"/>
      <c r="P408" s="21"/>
      <c r="Q408" s="21"/>
      <c r="R408" s="21"/>
      <c r="S408" s="21"/>
      <c r="T408" s="21"/>
      <c r="U408" s="21"/>
      <c r="V408" s="21"/>
      <c r="W408" s="21"/>
      <c r="X408" s="21"/>
      <c r="Y408" s="21"/>
      <c r="Z408" s="21"/>
      <c r="AA408" s="21"/>
      <c r="AB408" s="21"/>
      <c r="AC408" s="21"/>
      <c r="AD408" s="21"/>
      <c r="AE408" s="21"/>
    </row>
    <row r="409" spans="2:31" x14ac:dyDescent="0.3">
      <c r="B409" s="21"/>
      <c r="C409" s="21"/>
      <c r="D409" s="21"/>
      <c r="E409" s="21"/>
      <c r="F409" s="21"/>
      <c r="G409" s="21"/>
      <c r="H409" s="21"/>
      <c r="I409" s="21"/>
      <c r="J409" s="21"/>
      <c r="K409" s="21"/>
      <c r="L409" s="21"/>
      <c r="M409" s="21"/>
      <c r="N409" s="21"/>
      <c r="O409" s="21"/>
      <c r="P409" s="21"/>
      <c r="Q409" s="21"/>
      <c r="R409" s="21"/>
      <c r="S409" s="21"/>
      <c r="T409" s="21"/>
      <c r="U409" s="21"/>
      <c r="V409" s="21"/>
      <c r="W409" s="21"/>
      <c r="X409" s="21"/>
      <c r="Y409" s="21"/>
      <c r="Z409" s="21"/>
      <c r="AA409" s="21"/>
      <c r="AB409" s="21"/>
      <c r="AC409" s="21"/>
      <c r="AD409" s="21"/>
      <c r="AE409" s="21"/>
    </row>
    <row r="410" spans="2:31" x14ac:dyDescent="0.3">
      <c r="B410" s="21"/>
      <c r="C410" s="21"/>
      <c r="D410" s="21"/>
      <c r="E410" s="21"/>
      <c r="F410" s="21"/>
      <c r="G410" s="21"/>
      <c r="H410" s="21"/>
      <c r="I410" s="21"/>
      <c r="J410" s="21"/>
      <c r="K410" s="21"/>
      <c r="L410" s="21"/>
      <c r="M410" s="21"/>
      <c r="N410" s="21"/>
      <c r="O410" s="21"/>
      <c r="P410" s="21"/>
      <c r="Q410" s="21"/>
      <c r="R410" s="21"/>
      <c r="S410" s="21"/>
      <c r="T410" s="21"/>
      <c r="U410" s="21"/>
      <c r="V410" s="21"/>
      <c r="W410" s="21"/>
      <c r="X410" s="21"/>
      <c r="Y410" s="21"/>
      <c r="Z410" s="21"/>
      <c r="AA410" s="21"/>
      <c r="AB410" s="21"/>
      <c r="AC410" s="21"/>
      <c r="AD410" s="21"/>
      <c r="AE410" s="21"/>
    </row>
    <row r="411" spans="2:31" x14ac:dyDescent="0.3">
      <c r="B411" s="21"/>
      <c r="C411" s="21"/>
      <c r="D411" s="21"/>
      <c r="E411" s="21"/>
      <c r="F411" s="21"/>
      <c r="G411" s="21"/>
      <c r="H411" s="21"/>
      <c r="I411" s="21"/>
      <c r="J411" s="21"/>
      <c r="K411" s="21"/>
      <c r="L411" s="21"/>
      <c r="M411" s="21"/>
      <c r="N411" s="21"/>
      <c r="O411" s="21"/>
      <c r="P411" s="21"/>
      <c r="Q411" s="21"/>
      <c r="R411" s="21"/>
      <c r="S411" s="21"/>
      <c r="T411" s="21"/>
      <c r="U411" s="21"/>
      <c r="V411" s="21"/>
      <c r="W411" s="21"/>
      <c r="X411" s="21"/>
      <c r="Y411" s="21"/>
      <c r="Z411" s="21"/>
      <c r="AA411" s="21"/>
      <c r="AB411" s="21"/>
      <c r="AC411" s="21"/>
      <c r="AD411" s="21"/>
      <c r="AE411" s="21"/>
    </row>
    <row r="412" spans="2:31" x14ac:dyDescent="0.3">
      <c r="B412" s="21"/>
      <c r="C412" s="21"/>
      <c r="D412" s="21"/>
      <c r="E412" s="21"/>
      <c r="F412" s="21"/>
      <c r="G412" s="21"/>
      <c r="H412" s="21"/>
      <c r="I412" s="21"/>
      <c r="J412" s="21"/>
      <c r="K412" s="21"/>
      <c r="L412" s="21"/>
      <c r="M412" s="21"/>
      <c r="N412" s="21"/>
      <c r="O412" s="21"/>
      <c r="P412" s="21"/>
      <c r="Q412" s="21"/>
      <c r="R412" s="21"/>
      <c r="S412" s="21"/>
      <c r="T412" s="21"/>
      <c r="U412" s="21"/>
      <c r="V412" s="21"/>
      <c r="W412" s="21"/>
      <c r="X412" s="21"/>
      <c r="Y412" s="21"/>
      <c r="Z412" s="21"/>
      <c r="AA412" s="21"/>
      <c r="AB412" s="21"/>
      <c r="AC412" s="21"/>
      <c r="AD412" s="21"/>
      <c r="AE412" s="21"/>
    </row>
    <row r="413" spans="2:31" x14ac:dyDescent="0.3">
      <c r="B413" s="21"/>
      <c r="C413" s="21"/>
      <c r="D413" s="21"/>
      <c r="E413" s="21"/>
      <c r="F413" s="21"/>
      <c r="G413" s="21"/>
      <c r="H413" s="21"/>
      <c r="I413" s="21"/>
      <c r="J413" s="21"/>
      <c r="K413" s="21"/>
      <c r="L413" s="21"/>
      <c r="M413" s="21"/>
      <c r="N413" s="21"/>
      <c r="O413" s="21"/>
      <c r="P413" s="21"/>
      <c r="Q413" s="21"/>
      <c r="R413" s="21"/>
      <c r="S413" s="21"/>
      <c r="T413" s="21"/>
      <c r="U413" s="21"/>
      <c r="V413" s="21"/>
      <c r="W413" s="21"/>
      <c r="X413" s="21"/>
      <c r="Y413" s="21"/>
      <c r="Z413" s="21"/>
      <c r="AA413" s="21"/>
      <c r="AB413" s="21"/>
      <c r="AC413" s="21"/>
      <c r="AD413" s="21"/>
      <c r="AE413" s="21"/>
    </row>
    <row r="414" spans="2:31" x14ac:dyDescent="0.3">
      <c r="B414" s="21"/>
      <c r="C414" s="21"/>
      <c r="D414" s="21"/>
      <c r="E414" s="21"/>
      <c r="F414" s="21"/>
      <c r="G414" s="21"/>
      <c r="H414" s="21"/>
      <c r="I414" s="21"/>
      <c r="J414" s="21"/>
      <c r="K414" s="21"/>
      <c r="L414" s="21"/>
      <c r="M414" s="21"/>
      <c r="N414" s="21"/>
      <c r="O414" s="21"/>
      <c r="P414" s="21"/>
      <c r="Q414" s="21"/>
      <c r="R414" s="21"/>
      <c r="S414" s="21"/>
      <c r="T414" s="21"/>
      <c r="U414" s="21"/>
      <c r="V414" s="21"/>
      <c r="W414" s="21"/>
      <c r="X414" s="21"/>
      <c r="Y414" s="21"/>
      <c r="Z414" s="21"/>
      <c r="AA414" s="21"/>
      <c r="AB414" s="21"/>
      <c r="AC414" s="21"/>
      <c r="AD414" s="21"/>
      <c r="AE414" s="21"/>
    </row>
    <row r="415" spans="2:31" x14ac:dyDescent="0.3">
      <c r="B415" s="21"/>
      <c r="C415" s="21"/>
      <c r="D415" s="21"/>
      <c r="E415" s="21"/>
      <c r="F415" s="21"/>
      <c r="G415" s="21"/>
      <c r="H415" s="21"/>
      <c r="I415" s="21"/>
      <c r="J415" s="21"/>
      <c r="K415" s="21"/>
      <c r="L415" s="21"/>
      <c r="M415" s="21"/>
      <c r="N415" s="21"/>
      <c r="O415" s="21"/>
      <c r="P415" s="21"/>
      <c r="Q415" s="21"/>
      <c r="R415" s="21"/>
      <c r="S415" s="21"/>
      <c r="T415" s="21"/>
      <c r="U415" s="21"/>
      <c r="V415" s="21"/>
      <c r="W415" s="21"/>
      <c r="X415" s="21"/>
      <c r="Y415" s="21"/>
      <c r="Z415" s="21"/>
      <c r="AA415" s="21"/>
      <c r="AB415" s="21"/>
      <c r="AC415" s="21"/>
      <c r="AD415" s="21"/>
      <c r="AE415" s="21"/>
    </row>
    <row r="416" spans="2:31" x14ac:dyDescent="0.3">
      <c r="B416" s="21"/>
      <c r="C416" s="21"/>
      <c r="D416" s="21"/>
      <c r="E416" s="21"/>
      <c r="F416" s="21"/>
      <c r="G416" s="21"/>
      <c r="H416" s="21"/>
      <c r="I416" s="21"/>
      <c r="J416" s="21"/>
      <c r="K416" s="21"/>
      <c r="L416" s="21"/>
      <c r="M416" s="21"/>
      <c r="N416" s="21"/>
      <c r="O416" s="21"/>
      <c r="P416" s="21"/>
      <c r="Q416" s="21"/>
      <c r="R416" s="21"/>
      <c r="S416" s="21"/>
      <c r="T416" s="21"/>
      <c r="U416" s="21"/>
      <c r="V416" s="21"/>
      <c r="W416" s="21"/>
      <c r="X416" s="21"/>
      <c r="Y416" s="21"/>
      <c r="Z416" s="21"/>
      <c r="AA416" s="21"/>
      <c r="AB416" s="21"/>
      <c r="AC416" s="21"/>
      <c r="AD416" s="21"/>
      <c r="AE416" s="21"/>
    </row>
    <row r="417" spans="2:31" x14ac:dyDescent="0.3">
      <c r="B417" s="21"/>
      <c r="C417" s="21"/>
      <c r="D417" s="21"/>
      <c r="E417" s="21"/>
      <c r="F417" s="21"/>
      <c r="G417" s="21"/>
      <c r="H417" s="21"/>
      <c r="I417" s="21"/>
      <c r="J417" s="21"/>
      <c r="K417" s="21"/>
      <c r="L417" s="21"/>
      <c r="M417" s="21"/>
      <c r="N417" s="21"/>
      <c r="O417" s="21"/>
      <c r="P417" s="21"/>
      <c r="Q417" s="21"/>
      <c r="R417" s="21"/>
      <c r="S417" s="21"/>
      <c r="T417" s="21"/>
      <c r="U417" s="21"/>
      <c r="V417" s="21"/>
      <c r="W417" s="21"/>
      <c r="X417" s="21"/>
      <c r="Y417" s="21"/>
      <c r="Z417" s="21"/>
      <c r="AA417" s="21"/>
      <c r="AB417" s="21"/>
      <c r="AC417" s="21"/>
      <c r="AD417" s="21"/>
      <c r="AE417" s="21"/>
    </row>
    <row r="418" spans="2:31" x14ac:dyDescent="0.3">
      <c r="B418" s="21"/>
      <c r="C418" s="21"/>
      <c r="D418" s="21"/>
      <c r="E418" s="21"/>
      <c r="F418" s="21"/>
      <c r="G418" s="21"/>
      <c r="H418" s="21"/>
      <c r="I418" s="21"/>
      <c r="J418" s="21"/>
      <c r="K418" s="21"/>
      <c r="L418" s="21"/>
      <c r="M418" s="21"/>
      <c r="N418" s="21"/>
      <c r="O418" s="21"/>
      <c r="P418" s="21"/>
      <c r="Q418" s="21"/>
      <c r="R418" s="21"/>
      <c r="S418" s="21"/>
      <c r="T418" s="21"/>
      <c r="U418" s="21"/>
      <c r="V418" s="21"/>
      <c r="W418" s="21"/>
      <c r="X418" s="21"/>
      <c r="Y418" s="21"/>
      <c r="Z418" s="21"/>
      <c r="AA418" s="21"/>
      <c r="AB418" s="21"/>
      <c r="AC418" s="21"/>
      <c r="AD418" s="21"/>
      <c r="AE418" s="21"/>
    </row>
    <row r="419" spans="2:31" x14ac:dyDescent="0.3">
      <c r="B419" s="21"/>
      <c r="C419" s="21"/>
      <c r="D419" s="21"/>
      <c r="E419" s="21"/>
      <c r="F419" s="21"/>
      <c r="G419" s="21"/>
      <c r="H419" s="21"/>
      <c r="I419" s="21"/>
      <c r="J419" s="21"/>
      <c r="K419" s="21"/>
      <c r="L419" s="21"/>
      <c r="M419" s="21"/>
      <c r="N419" s="21"/>
      <c r="O419" s="21"/>
      <c r="P419" s="21"/>
      <c r="Q419" s="21"/>
      <c r="R419" s="21"/>
      <c r="S419" s="21"/>
      <c r="T419" s="21"/>
      <c r="U419" s="21"/>
      <c r="V419" s="21"/>
      <c r="W419" s="21"/>
      <c r="X419" s="21"/>
      <c r="Y419" s="21"/>
      <c r="Z419" s="21"/>
      <c r="AA419" s="21"/>
      <c r="AB419" s="21"/>
      <c r="AC419" s="21"/>
      <c r="AD419" s="21"/>
      <c r="AE419" s="21"/>
    </row>
    <row r="420" spans="2:31" x14ac:dyDescent="0.3">
      <c r="B420" s="21"/>
      <c r="C420" s="21"/>
      <c r="D420" s="21"/>
      <c r="E420" s="21"/>
      <c r="F420" s="21"/>
      <c r="G420" s="21"/>
      <c r="H420" s="21"/>
      <c r="I420" s="21"/>
      <c r="J420" s="21"/>
      <c r="K420" s="21"/>
      <c r="L420" s="21"/>
      <c r="M420" s="21"/>
      <c r="N420" s="21"/>
      <c r="O420" s="21"/>
      <c r="P420" s="21"/>
      <c r="Q420" s="21"/>
      <c r="R420" s="21"/>
      <c r="S420" s="21"/>
      <c r="T420" s="21"/>
      <c r="U420" s="21"/>
      <c r="V420" s="21"/>
      <c r="W420" s="21"/>
      <c r="X420" s="21"/>
      <c r="Y420" s="21"/>
      <c r="Z420" s="21"/>
      <c r="AA420" s="21"/>
      <c r="AB420" s="21"/>
      <c r="AC420" s="21"/>
      <c r="AD420" s="21"/>
      <c r="AE420" s="21"/>
    </row>
    <row r="421" spans="2:31" x14ac:dyDescent="0.3">
      <c r="B421" s="21"/>
      <c r="C421" s="21"/>
      <c r="D421" s="21"/>
      <c r="E421" s="21"/>
      <c r="F421" s="21"/>
      <c r="G421" s="21"/>
      <c r="H421" s="21"/>
      <c r="I421" s="21"/>
      <c r="J421" s="21"/>
      <c r="K421" s="21"/>
      <c r="L421" s="21"/>
      <c r="M421" s="21"/>
      <c r="N421" s="21"/>
      <c r="O421" s="21"/>
      <c r="P421" s="21"/>
      <c r="Q421" s="21"/>
      <c r="R421" s="21"/>
      <c r="S421" s="21"/>
      <c r="T421" s="21"/>
      <c r="U421" s="21"/>
      <c r="V421" s="21"/>
      <c r="W421" s="21"/>
      <c r="X421" s="21"/>
      <c r="Y421" s="21"/>
      <c r="Z421" s="21"/>
      <c r="AA421" s="21"/>
      <c r="AB421" s="21"/>
      <c r="AC421" s="21"/>
      <c r="AD421" s="21"/>
      <c r="AE421" s="21"/>
    </row>
    <row r="422" spans="2:31" x14ac:dyDescent="0.3">
      <c r="B422" s="21"/>
      <c r="C422" s="21"/>
      <c r="D422" s="21"/>
      <c r="E422" s="21"/>
      <c r="F422" s="21"/>
      <c r="G422" s="21"/>
      <c r="H422" s="21"/>
      <c r="I422" s="21"/>
      <c r="J422" s="21"/>
      <c r="K422" s="21"/>
      <c r="L422" s="21"/>
      <c r="M422" s="21"/>
      <c r="N422" s="21"/>
      <c r="O422" s="21"/>
      <c r="P422" s="21"/>
      <c r="Q422" s="21"/>
      <c r="R422" s="21"/>
      <c r="S422" s="21"/>
      <c r="T422" s="21"/>
      <c r="U422" s="21"/>
      <c r="V422" s="21"/>
      <c r="W422" s="21"/>
      <c r="X422" s="21"/>
      <c r="Y422" s="21"/>
      <c r="Z422" s="21"/>
      <c r="AA422" s="21"/>
      <c r="AB422" s="21"/>
      <c r="AC422" s="21"/>
      <c r="AD422" s="21"/>
      <c r="AE422" s="21"/>
    </row>
    <row r="423" spans="2:31" x14ac:dyDescent="0.3">
      <c r="B423" s="21"/>
      <c r="C423" s="21"/>
      <c r="D423" s="21"/>
      <c r="E423" s="21"/>
      <c r="F423" s="21"/>
      <c r="G423" s="21"/>
      <c r="H423" s="21"/>
      <c r="I423" s="21"/>
      <c r="J423" s="21"/>
      <c r="K423" s="21"/>
      <c r="L423" s="21"/>
      <c r="M423" s="21"/>
      <c r="N423" s="21"/>
      <c r="O423" s="21"/>
      <c r="P423" s="21"/>
      <c r="Q423" s="21"/>
      <c r="R423" s="21"/>
      <c r="S423" s="21"/>
      <c r="T423" s="21"/>
      <c r="U423" s="21"/>
      <c r="V423" s="21"/>
      <c r="W423" s="21"/>
      <c r="X423" s="21"/>
      <c r="Y423" s="21"/>
      <c r="Z423" s="21"/>
      <c r="AA423" s="21"/>
      <c r="AB423" s="21"/>
      <c r="AC423" s="21"/>
      <c r="AD423" s="21"/>
      <c r="AE423" s="21"/>
    </row>
    <row r="424" spans="2:31" x14ac:dyDescent="0.3">
      <c r="B424" s="21"/>
      <c r="C424" s="21"/>
      <c r="D424" s="21"/>
      <c r="E424" s="21"/>
      <c r="F424" s="21"/>
      <c r="G424" s="21"/>
      <c r="H424" s="21"/>
      <c r="I424" s="21"/>
      <c r="J424" s="21"/>
      <c r="K424" s="21"/>
      <c r="L424" s="21"/>
      <c r="M424" s="21"/>
      <c r="N424" s="21"/>
      <c r="O424" s="21"/>
      <c r="P424" s="21"/>
      <c r="Q424" s="21"/>
      <c r="R424" s="21"/>
      <c r="S424" s="21"/>
      <c r="T424" s="21"/>
      <c r="U424" s="21"/>
      <c r="V424" s="21"/>
      <c r="W424" s="21"/>
      <c r="X424" s="21"/>
      <c r="Y424" s="21"/>
      <c r="Z424" s="21"/>
      <c r="AA424" s="21"/>
      <c r="AB424" s="21"/>
      <c r="AC424" s="21"/>
      <c r="AD424" s="21"/>
      <c r="AE424" s="21"/>
    </row>
    <row r="425" spans="2:31" x14ac:dyDescent="0.3">
      <c r="B425" s="21"/>
      <c r="C425" s="21"/>
      <c r="D425" s="21"/>
      <c r="E425" s="21"/>
      <c r="F425" s="21"/>
      <c r="G425" s="21"/>
      <c r="H425" s="21"/>
      <c r="I425" s="21"/>
      <c r="J425" s="21"/>
      <c r="K425" s="21"/>
      <c r="L425" s="21"/>
      <c r="M425" s="21"/>
      <c r="N425" s="21"/>
      <c r="O425" s="21"/>
      <c r="P425" s="21"/>
      <c r="Q425" s="21"/>
      <c r="R425" s="21"/>
      <c r="S425" s="21"/>
      <c r="T425" s="21"/>
      <c r="U425" s="21"/>
      <c r="V425" s="21"/>
      <c r="W425" s="21"/>
      <c r="X425" s="21"/>
      <c r="Y425" s="21"/>
      <c r="Z425" s="21"/>
      <c r="AA425" s="21"/>
      <c r="AB425" s="21"/>
      <c r="AC425" s="21"/>
      <c r="AD425" s="21"/>
      <c r="AE425" s="21"/>
    </row>
    <row r="426" spans="2:31" x14ac:dyDescent="0.3">
      <c r="B426" s="21"/>
      <c r="C426" s="21"/>
      <c r="D426" s="21"/>
      <c r="E426" s="21"/>
      <c r="F426" s="21"/>
      <c r="G426" s="21"/>
      <c r="H426" s="21"/>
      <c r="I426" s="21"/>
      <c r="J426" s="21"/>
      <c r="K426" s="21"/>
      <c r="L426" s="21"/>
      <c r="M426" s="21"/>
      <c r="N426" s="21"/>
      <c r="O426" s="21"/>
      <c r="P426" s="21"/>
      <c r="Q426" s="21"/>
      <c r="R426" s="21"/>
      <c r="S426" s="21"/>
      <c r="T426" s="21"/>
      <c r="U426" s="21"/>
      <c r="V426" s="21"/>
      <c r="W426" s="21"/>
      <c r="X426" s="21"/>
      <c r="Y426" s="21"/>
      <c r="Z426" s="21"/>
      <c r="AA426" s="21"/>
      <c r="AB426" s="21"/>
      <c r="AC426" s="21"/>
      <c r="AD426" s="21"/>
      <c r="AE426" s="21"/>
    </row>
    <row r="427" spans="2:31" x14ac:dyDescent="0.3">
      <c r="B427" s="21"/>
      <c r="C427" s="21"/>
      <c r="D427" s="21"/>
      <c r="E427" s="21"/>
      <c r="F427" s="21"/>
      <c r="G427" s="21"/>
      <c r="H427" s="21"/>
      <c r="I427" s="21"/>
      <c r="J427" s="21"/>
      <c r="K427" s="21"/>
      <c r="L427" s="21"/>
      <c r="M427" s="21"/>
      <c r="N427" s="21"/>
      <c r="O427" s="21"/>
      <c r="P427" s="21"/>
      <c r="Q427" s="21"/>
      <c r="R427" s="21"/>
      <c r="S427" s="21"/>
      <c r="T427" s="21"/>
      <c r="U427" s="21"/>
      <c r="V427" s="21"/>
      <c r="W427" s="21"/>
      <c r="X427" s="21"/>
      <c r="Y427" s="21"/>
      <c r="Z427" s="21"/>
      <c r="AA427" s="21"/>
      <c r="AB427" s="21"/>
      <c r="AC427" s="21"/>
      <c r="AD427" s="21"/>
      <c r="AE427" s="21"/>
    </row>
    <row r="428" spans="2:31" x14ac:dyDescent="0.3">
      <c r="B428" s="21"/>
      <c r="C428" s="21"/>
      <c r="D428" s="21"/>
      <c r="E428" s="21"/>
      <c r="F428" s="21"/>
      <c r="G428" s="21"/>
      <c r="H428" s="21"/>
      <c r="I428" s="21"/>
      <c r="J428" s="21"/>
      <c r="K428" s="21"/>
      <c r="L428" s="21"/>
      <c r="M428" s="21"/>
      <c r="N428" s="21"/>
      <c r="O428" s="21"/>
      <c r="P428" s="21"/>
      <c r="Q428" s="21"/>
      <c r="R428" s="21"/>
      <c r="S428" s="21"/>
      <c r="T428" s="21"/>
      <c r="U428" s="21"/>
      <c r="V428" s="21"/>
      <c r="W428" s="21"/>
      <c r="X428" s="21"/>
      <c r="Y428" s="21"/>
      <c r="Z428" s="21"/>
      <c r="AA428" s="21"/>
      <c r="AB428" s="21"/>
      <c r="AC428" s="21"/>
      <c r="AD428" s="21"/>
      <c r="AE428" s="21"/>
    </row>
    <row r="429" spans="2:31" x14ac:dyDescent="0.3">
      <c r="B429" s="21"/>
      <c r="C429" s="21"/>
      <c r="D429" s="21"/>
      <c r="E429" s="21"/>
      <c r="F429" s="21"/>
      <c r="G429" s="21"/>
      <c r="H429" s="21"/>
      <c r="I429" s="21"/>
      <c r="J429" s="21"/>
      <c r="K429" s="21"/>
      <c r="L429" s="21"/>
      <c r="M429" s="21"/>
      <c r="N429" s="21"/>
      <c r="O429" s="21"/>
      <c r="P429" s="21"/>
      <c r="Q429" s="21"/>
      <c r="R429" s="21"/>
      <c r="S429" s="21"/>
      <c r="T429" s="21"/>
      <c r="U429" s="21"/>
      <c r="V429" s="21"/>
      <c r="W429" s="21"/>
      <c r="X429" s="21"/>
      <c r="Y429" s="21"/>
      <c r="Z429" s="21"/>
      <c r="AA429" s="21"/>
      <c r="AB429" s="21"/>
      <c r="AC429" s="21"/>
      <c r="AD429" s="21"/>
      <c r="AE429" s="21"/>
    </row>
    <row r="430" spans="2:31" x14ac:dyDescent="0.3">
      <c r="B430" s="21"/>
      <c r="C430" s="21"/>
      <c r="D430" s="21"/>
      <c r="E430" s="21"/>
      <c r="F430" s="21"/>
      <c r="G430" s="21"/>
      <c r="H430" s="21"/>
      <c r="I430" s="21"/>
      <c r="J430" s="21"/>
      <c r="K430" s="21"/>
      <c r="L430" s="21"/>
      <c r="M430" s="21"/>
      <c r="N430" s="21"/>
      <c r="O430" s="21"/>
      <c r="P430" s="21"/>
      <c r="Q430" s="21"/>
      <c r="R430" s="21"/>
      <c r="S430" s="21"/>
      <c r="T430" s="21"/>
      <c r="U430" s="21"/>
      <c r="V430" s="21"/>
      <c r="W430" s="21"/>
      <c r="X430" s="21"/>
      <c r="Y430" s="21"/>
      <c r="Z430" s="21"/>
      <c r="AA430" s="21"/>
      <c r="AB430" s="21"/>
      <c r="AC430" s="21"/>
      <c r="AD430" s="21"/>
      <c r="AE430" s="21"/>
    </row>
    <row r="431" spans="2:31" x14ac:dyDescent="0.3">
      <c r="B431" s="21"/>
      <c r="C431" s="21"/>
      <c r="D431" s="21"/>
      <c r="E431" s="21"/>
      <c r="F431" s="21"/>
      <c r="G431" s="21"/>
      <c r="H431" s="21"/>
      <c r="I431" s="21"/>
      <c r="J431" s="21"/>
      <c r="K431" s="21"/>
      <c r="L431" s="21"/>
      <c r="M431" s="21"/>
      <c r="N431" s="21"/>
      <c r="O431" s="21"/>
      <c r="P431" s="21"/>
      <c r="Q431" s="21"/>
      <c r="R431" s="21"/>
      <c r="S431" s="21"/>
      <c r="T431" s="21"/>
      <c r="U431" s="21"/>
      <c r="V431" s="21"/>
      <c r="W431" s="21"/>
      <c r="X431" s="21"/>
      <c r="Y431" s="21"/>
      <c r="Z431" s="21"/>
      <c r="AA431" s="21"/>
      <c r="AB431" s="21"/>
      <c r="AC431" s="21"/>
      <c r="AD431" s="21"/>
      <c r="AE431" s="21"/>
    </row>
    <row r="432" spans="2:31" x14ac:dyDescent="0.3">
      <c r="B432" s="21"/>
      <c r="C432" s="21"/>
      <c r="D432" s="21"/>
      <c r="E432" s="21"/>
      <c r="F432" s="21"/>
      <c r="G432" s="21"/>
      <c r="H432" s="21"/>
      <c r="I432" s="21"/>
      <c r="J432" s="21"/>
      <c r="K432" s="21"/>
      <c r="L432" s="21"/>
      <c r="M432" s="21"/>
      <c r="N432" s="21"/>
      <c r="O432" s="21"/>
      <c r="P432" s="21"/>
      <c r="Q432" s="21"/>
      <c r="R432" s="21"/>
      <c r="S432" s="21"/>
      <c r="T432" s="21"/>
      <c r="U432" s="21"/>
      <c r="V432" s="21"/>
      <c r="W432" s="21"/>
      <c r="X432" s="21"/>
      <c r="Y432" s="21"/>
      <c r="Z432" s="21"/>
      <c r="AA432" s="21"/>
      <c r="AB432" s="21"/>
      <c r="AC432" s="21"/>
      <c r="AD432" s="21"/>
      <c r="AE432" s="21"/>
    </row>
    <row r="433" spans="2:31" x14ac:dyDescent="0.3">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c r="AA433" s="21"/>
      <c r="AB433" s="21"/>
      <c r="AC433" s="21"/>
      <c r="AD433" s="21"/>
      <c r="AE433" s="21"/>
    </row>
    <row r="434" spans="2:31" x14ac:dyDescent="0.3">
      <c r="B434" s="21"/>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c r="AA434" s="21"/>
      <c r="AB434" s="21"/>
      <c r="AC434" s="21"/>
      <c r="AD434" s="21"/>
      <c r="AE434" s="21"/>
    </row>
    <row r="435" spans="2:31" x14ac:dyDescent="0.3">
      <c r="B435" s="21"/>
      <c r="C435" s="21"/>
      <c r="D435" s="21"/>
      <c r="E435" s="21"/>
      <c r="F435" s="21"/>
      <c r="G435" s="21"/>
      <c r="H435" s="21"/>
      <c r="I435" s="21"/>
      <c r="J435" s="21"/>
      <c r="K435" s="21"/>
      <c r="L435" s="21"/>
      <c r="M435" s="21"/>
      <c r="N435" s="21"/>
      <c r="O435" s="21"/>
      <c r="P435" s="21"/>
      <c r="Q435" s="21"/>
      <c r="R435" s="21"/>
      <c r="S435" s="21"/>
      <c r="T435" s="21"/>
      <c r="U435" s="21"/>
      <c r="V435" s="21"/>
      <c r="W435" s="21"/>
      <c r="X435" s="21"/>
      <c r="Y435" s="21"/>
      <c r="Z435" s="21"/>
      <c r="AA435" s="21"/>
      <c r="AB435" s="21"/>
      <c r="AC435" s="21"/>
      <c r="AD435" s="21"/>
      <c r="AE435" s="21"/>
    </row>
    <row r="436" spans="2:31" x14ac:dyDescent="0.3">
      <c r="B436" s="21"/>
      <c r="C436" s="21"/>
      <c r="D436" s="21"/>
      <c r="E436" s="21"/>
      <c r="F436" s="21"/>
      <c r="G436" s="21"/>
      <c r="H436" s="21"/>
      <c r="I436" s="21"/>
      <c r="J436" s="21"/>
      <c r="K436" s="21"/>
      <c r="L436" s="21"/>
      <c r="M436" s="21"/>
      <c r="N436" s="21"/>
      <c r="O436" s="21"/>
      <c r="P436" s="21"/>
      <c r="Q436" s="21"/>
      <c r="R436" s="21"/>
      <c r="S436" s="21"/>
      <c r="T436" s="21"/>
      <c r="U436" s="21"/>
      <c r="V436" s="21"/>
      <c r="W436" s="21"/>
      <c r="X436" s="21"/>
      <c r="Y436" s="21"/>
      <c r="Z436" s="21"/>
      <c r="AA436" s="21"/>
      <c r="AB436" s="21"/>
      <c r="AC436" s="21"/>
      <c r="AD436" s="21"/>
      <c r="AE436" s="21"/>
    </row>
  </sheetData>
  <mergeCells count="5">
    <mergeCell ref="B1:E1"/>
    <mergeCell ref="B9:B10"/>
    <mergeCell ref="D9:M10"/>
    <mergeCell ref="D12:O12"/>
    <mergeCell ref="D13:P15"/>
  </mergeCells>
  <conditionalFormatting sqref="O19:O33">
    <cfRule type="cellIs" dxfId="88" priority="2" operator="greaterThan">
      <formula>125</formula>
    </cfRule>
  </conditionalFormatting>
  <conditionalFormatting sqref="J19">
    <cfRule type="expression" dxfId="87" priority="46">
      <formula>$F$19="E-learning"</formula>
    </cfRule>
  </conditionalFormatting>
  <conditionalFormatting sqref="J20">
    <cfRule type="expression" dxfId="86" priority="45">
      <formula>$F$20="E-learning"</formula>
    </cfRule>
  </conditionalFormatting>
  <conditionalFormatting sqref="J21">
    <cfRule type="expression" dxfId="85" priority="44">
      <formula>$F$21="E-learning"</formula>
    </cfRule>
  </conditionalFormatting>
  <conditionalFormatting sqref="J22">
    <cfRule type="expression" dxfId="84" priority="43">
      <formula>$F$22="E-learning"</formula>
    </cfRule>
  </conditionalFormatting>
  <conditionalFormatting sqref="J23">
    <cfRule type="expression" dxfId="83" priority="42">
      <formula>$F$23="E-learning"</formula>
    </cfRule>
  </conditionalFormatting>
  <conditionalFormatting sqref="J24">
    <cfRule type="expression" dxfId="82" priority="41">
      <formula>$F$24="E-learning"</formula>
    </cfRule>
  </conditionalFormatting>
  <conditionalFormatting sqref="J25">
    <cfRule type="expression" dxfId="81" priority="40">
      <formula>$F$25="E-learning"</formula>
    </cfRule>
  </conditionalFormatting>
  <conditionalFormatting sqref="J26">
    <cfRule type="expression" dxfId="80" priority="39">
      <formula>$F$26="E-learning"</formula>
    </cfRule>
  </conditionalFormatting>
  <conditionalFormatting sqref="J27">
    <cfRule type="expression" dxfId="79" priority="38">
      <formula>$F$27="E-learning"</formula>
    </cfRule>
  </conditionalFormatting>
  <conditionalFormatting sqref="J28">
    <cfRule type="expression" dxfId="78" priority="37">
      <formula>$F$28="E-learning"</formula>
    </cfRule>
  </conditionalFormatting>
  <conditionalFormatting sqref="J29">
    <cfRule type="expression" dxfId="77" priority="36">
      <formula>$F$29="E-learning"</formula>
    </cfRule>
  </conditionalFormatting>
  <conditionalFormatting sqref="J30">
    <cfRule type="expression" dxfId="76" priority="35">
      <formula>$F$30="E-learning"</formula>
    </cfRule>
  </conditionalFormatting>
  <conditionalFormatting sqref="J31">
    <cfRule type="expression" dxfId="75" priority="34">
      <formula>$F$31="E-learning"</formula>
    </cfRule>
  </conditionalFormatting>
  <conditionalFormatting sqref="J32">
    <cfRule type="expression" dxfId="74" priority="33">
      <formula>$F$32="E-learning"</formula>
    </cfRule>
  </conditionalFormatting>
  <conditionalFormatting sqref="J33">
    <cfRule type="expression" dxfId="73" priority="32">
      <formula>$F$33="E-learning"</formula>
    </cfRule>
  </conditionalFormatting>
  <conditionalFormatting sqref="G19">
    <cfRule type="expression" dxfId="72" priority="31">
      <formula>$F$19="E-learning"</formula>
    </cfRule>
  </conditionalFormatting>
  <conditionalFormatting sqref="G20">
    <cfRule type="expression" dxfId="71" priority="30">
      <formula>$F$20="E-learning"</formula>
    </cfRule>
  </conditionalFormatting>
  <conditionalFormatting sqref="G21">
    <cfRule type="expression" dxfId="70" priority="29">
      <formula>$F$21="E-learning"</formula>
    </cfRule>
  </conditionalFormatting>
  <conditionalFormatting sqref="G22">
    <cfRule type="expression" dxfId="69" priority="28">
      <formula>$F$22="E-learning"</formula>
    </cfRule>
  </conditionalFormatting>
  <conditionalFormatting sqref="G23">
    <cfRule type="expression" dxfId="68" priority="27">
      <formula>$F$23="E-learning"</formula>
    </cfRule>
  </conditionalFormatting>
  <conditionalFormatting sqref="G24">
    <cfRule type="expression" dxfId="67" priority="26">
      <formula>$F$24="E-learning"</formula>
    </cfRule>
  </conditionalFormatting>
  <conditionalFormatting sqref="G25">
    <cfRule type="expression" dxfId="66" priority="25">
      <formula>$F$25="E-learning"</formula>
    </cfRule>
  </conditionalFormatting>
  <conditionalFormatting sqref="G26">
    <cfRule type="expression" dxfId="65" priority="24">
      <formula>$F$26="E-learning"</formula>
    </cfRule>
  </conditionalFormatting>
  <conditionalFormatting sqref="G27">
    <cfRule type="expression" dxfId="64" priority="23">
      <formula>$F$27="E-learning"</formula>
    </cfRule>
  </conditionalFormatting>
  <conditionalFormatting sqref="G28">
    <cfRule type="expression" dxfId="63" priority="22">
      <formula>$F$28="E-learning"</formula>
    </cfRule>
  </conditionalFormatting>
  <conditionalFormatting sqref="G29">
    <cfRule type="expression" dxfId="62" priority="21">
      <formula>$F$29="E-learning"</formula>
    </cfRule>
  </conditionalFormatting>
  <conditionalFormatting sqref="G30">
    <cfRule type="expression" dxfId="61" priority="20">
      <formula>$F$30="E-learning"</formula>
    </cfRule>
  </conditionalFormatting>
  <conditionalFormatting sqref="G31">
    <cfRule type="expression" dxfId="60" priority="19">
      <formula>$F$31="E-learning"</formula>
    </cfRule>
  </conditionalFormatting>
  <conditionalFormatting sqref="G32">
    <cfRule type="expression" dxfId="59" priority="18">
      <formula>$F$32="E-learning"</formula>
    </cfRule>
  </conditionalFormatting>
  <conditionalFormatting sqref="G33">
    <cfRule type="expression" dxfId="58" priority="17">
      <formula>$F$33="E-learning"</formula>
    </cfRule>
  </conditionalFormatting>
  <conditionalFormatting sqref="O19">
    <cfRule type="expression" dxfId="57" priority="65">
      <formula>$F$19="extern"</formula>
    </cfRule>
  </conditionalFormatting>
  <conditionalFormatting sqref="O20">
    <cfRule type="expression" dxfId="56" priority="16">
      <formula>$F$20="extern"</formula>
    </cfRule>
  </conditionalFormatting>
  <conditionalFormatting sqref="O21">
    <cfRule type="expression" dxfId="55" priority="15">
      <formula>$F$21="extern"</formula>
    </cfRule>
  </conditionalFormatting>
  <conditionalFormatting sqref="O22">
    <cfRule type="expression" dxfId="54" priority="14">
      <formula>$F$22="extern"</formula>
    </cfRule>
  </conditionalFormatting>
  <conditionalFormatting sqref="O23">
    <cfRule type="expression" dxfId="53" priority="13">
      <formula>$F$23="extern"</formula>
    </cfRule>
  </conditionalFormatting>
  <conditionalFormatting sqref="O24">
    <cfRule type="expression" dxfId="52" priority="12">
      <formula>$F$24="extern"</formula>
    </cfRule>
  </conditionalFormatting>
  <conditionalFormatting sqref="O25">
    <cfRule type="expression" dxfId="51" priority="11">
      <formula>$F$25="extern"</formula>
    </cfRule>
  </conditionalFormatting>
  <conditionalFormatting sqref="O26">
    <cfRule type="expression" dxfId="50" priority="10">
      <formula>$F$26="extern"</formula>
    </cfRule>
  </conditionalFormatting>
  <conditionalFormatting sqref="O27">
    <cfRule type="expression" dxfId="49" priority="9">
      <formula>$F$27="extern"</formula>
    </cfRule>
  </conditionalFormatting>
  <conditionalFormatting sqref="O28">
    <cfRule type="expression" dxfId="48" priority="8">
      <formula>$F$28="extern"</formula>
    </cfRule>
  </conditionalFormatting>
  <conditionalFormatting sqref="O29">
    <cfRule type="expression" dxfId="47" priority="7">
      <formula>$F$29="extern"</formula>
    </cfRule>
  </conditionalFormatting>
  <conditionalFormatting sqref="O30">
    <cfRule type="expression" dxfId="46" priority="6">
      <formula>$F$30="extern"</formula>
    </cfRule>
  </conditionalFormatting>
  <conditionalFormatting sqref="O31">
    <cfRule type="expression" dxfId="45" priority="5">
      <formula>$F$31="extern"</formula>
    </cfRule>
  </conditionalFormatting>
  <conditionalFormatting sqref="O32">
    <cfRule type="expression" dxfId="44" priority="4">
      <formula>$F$32="extern"</formula>
    </cfRule>
  </conditionalFormatting>
  <conditionalFormatting sqref="O33">
    <cfRule type="expression" dxfId="43" priority="3">
      <formula>$F$33="extern"</formula>
    </cfRule>
  </conditionalFormatting>
  <conditionalFormatting sqref="J19:J33">
    <cfRule type="cellIs" dxfId="42" priority="1" operator="greaterThan">
      <formula>1700</formula>
    </cfRule>
  </conditionalFormatting>
  <dataValidations count="2">
    <dataValidation type="list" allowBlank="1" showInputMessage="1" showErrorMessage="1" sqref="N19:N33" xr:uid="{00000000-0002-0000-0400-000001000000}">
      <formula1>"ja,nee"</formula1>
    </dataValidation>
    <dataValidation type="list" allowBlank="1" showInputMessage="1" showErrorMessage="1" sqref="F19:F33" xr:uid="{B082DC8F-24D5-42DB-A8BF-19408584A4AC}">
      <formula1>"intern,extern,E-learning"</formula1>
    </dataValidation>
  </dataValidations>
  <hyperlinks>
    <hyperlink ref="B1" location="INSTRUCTIES!A1" display="Terug naar INSTRUCTIES" xr:uid="{00000000-0004-0000-0400-000000000000}"/>
  </hyperlinks>
  <pageMargins left="0.7" right="0.7" top="0.75" bottom="0.75" header="0.3" footer="0.3"/>
  <pageSetup paperSize="9" orientation="portrait" r:id="rId1"/>
  <ignoredErrors>
    <ignoredError sqref="D9" unlocked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68" id="{1EB42156-9FE8-4774-8E0C-233987A9646D}">
            <xm:f>kernDataOproepbeheerder!$C$6=""</xm:f>
            <x14:dxf>
              <font>
                <color rgb="FFFFC000"/>
              </font>
              <fill>
                <patternFill>
                  <bgColor rgb="FFFFC000"/>
                </patternFill>
              </fill>
            </x14:dxf>
          </x14:cfRule>
          <x14:cfRule type="expression" priority="69" id="{2B34FA25-64B3-435F-92F6-05B3F8D69BB9}">
            <xm:f>kernDataOproepbeheerder!$C$6=""</xm:f>
            <x14:dxf>
              <font>
                <color theme="0"/>
              </font>
              <fill>
                <patternFill patternType="none">
                  <bgColor auto="1"/>
                </patternFill>
              </fill>
            </x14:dxf>
          </x14:cfRule>
          <xm:sqref>B13:C13</xm:sqref>
        </x14:conditionalFormatting>
        <x14:conditionalFormatting xmlns:xm="http://schemas.microsoft.com/office/excel/2006/main">
          <x14:cfRule type="expression" priority="67" id="{77D6A51B-4A13-4B1A-B276-0EC9E6C5DD8D}">
            <xm:f>kernDataOproepbeheerder!$C$7=""</xm:f>
            <x14:dxf>
              <font>
                <color rgb="FFFFC000"/>
              </font>
              <fill>
                <patternFill>
                  <bgColor rgb="FFFFC000"/>
                </patternFill>
              </fill>
            </x14:dxf>
          </x14:cfRule>
          <xm:sqref>B14:C14</xm:sqref>
        </x14:conditionalFormatting>
        <x14:conditionalFormatting xmlns:xm="http://schemas.microsoft.com/office/excel/2006/main">
          <x14:cfRule type="expression" priority="66" id="{2A3FDBF1-4AA4-4331-80B4-657243512F07}">
            <xm:f>kernDataOproepbeheerder!$C$8=""</xm:f>
            <x14:dxf>
              <font>
                <color rgb="FFFFC000"/>
              </font>
              <fill>
                <patternFill>
                  <bgColor rgb="FFFFC000"/>
                </patternFill>
              </fill>
            </x14:dxf>
          </x14:cfRule>
          <xm:sqref>B15:C15</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4"/>
  <dimension ref="A1:F35"/>
  <sheetViews>
    <sheetView workbookViewId="0">
      <selection activeCell="C13" sqref="C13"/>
    </sheetView>
  </sheetViews>
  <sheetFormatPr defaultColWidth="9.109375" defaultRowHeight="14.4" x14ac:dyDescent="0.3"/>
  <cols>
    <col min="1" max="1" width="6" style="22" customWidth="1"/>
    <col min="2" max="2" width="21.5546875" style="22" customWidth="1"/>
    <col min="3" max="3" width="146.109375" style="22" customWidth="1"/>
    <col min="4" max="4" width="15.44140625" style="22" customWidth="1"/>
    <col min="5" max="5" width="22" style="22" customWidth="1"/>
    <col min="6" max="6" width="62.109375" style="22" customWidth="1"/>
    <col min="7" max="7" width="9.109375" style="22"/>
    <col min="8" max="8" width="10.109375" style="22" customWidth="1"/>
    <col min="9" max="16384" width="9.109375" style="22"/>
  </cols>
  <sheetData>
    <row r="1" spans="1:6" x14ac:dyDescent="0.3">
      <c r="B1" s="470" t="s">
        <v>162</v>
      </c>
      <c r="C1" s="471"/>
      <c r="D1" s="471"/>
    </row>
    <row r="2" spans="1:6" x14ac:dyDescent="0.3">
      <c r="A2" s="21"/>
      <c r="B2" s="21"/>
      <c r="C2" s="21"/>
      <c r="D2" s="21"/>
      <c r="E2" s="21"/>
      <c r="F2" s="21"/>
    </row>
    <row r="3" spans="1:6" x14ac:dyDescent="0.3">
      <c r="A3" s="21"/>
      <c r="B3" s="21"/>
      <c r="C3" s="21"/>
      <c r="D3" s="21"/>
      <c r="E3" s="21"/>
      <c r="F3" s="21"/>
    </row>
    <row r="4" spans="1:6" x14ac:dyDescent="0.3">
      <c r="A4" s="21"/>
      <c r="B4" s="21"/>
      <c r="C4" s="21"/>
      <c r="D4" s="21"/>
      <c r="E4" s="21"/>
      <c r="F4" s="21"/>
    </row>
    <row r="5" spans="1:6" ht="15" customHeight="1" x14ac:dyDescent="0.3">
      <c r="A5" s="21"/>
      <c r="B5" s="21"/>
      <c r="C5" s="21"/>
      <c r="D5" s="21"/>
      <c r="E5" s="21"/>
      <c r="F5" s="21"/>
    </row>
    <row r="6" spans="1:6" ht="15" customHeight="1" x14ac:dyDescent="0.3">
      <c r="A6" s="21"/>
      <c r="B6" s="21"/>
      <c r="C6" s="21"/>
      <c r="D6" s="21"/>
      <c r="E6" s="21"/>
      <c r="F6" s="21"/>
    </row>
    <row r="7" spans="1:6" ht="15" customHeight="1" x14ac:dyDescent="0.3">
      <c r="A7" s="21"/>
      <c r="B7" s="48"/>
      <c r="C7" s="21"/>
      <c r="D7" s="21"/>
      <c r="E7" s="21"/>
      <c r="F7" s="21"/>
    </row>
    <row r="8" spans="1:6" x14ac:dyDescent="0.3">
      <c r="A8" s="21"/>
      <c r="B8" s="48"/>
      <c r="C8" s="21"/>
      <c r="D8" s="21"/>
      <c r="E8" s="21"/>
      <c r="F8" s="21"/>
    </row>
    <row r="9" spans="1:6" x14ac:dyDescent="0.3">
      <c r="B9" s="494">
        <f>kernDataOproepbeheerder!C79</f>
        <v>0</v>
      </c>
      <c r="C9" s="496">
        <f>INSTRUCTIES!C26</f>
        <v>0</v>
      </c>
      <c r="F9" s="21"/>
    </row>
    <row r="10" spans="1:6" x14ac:dyDescent="0.3">
      <c r="B10" s="495"/>
      <c r="C10" s="497"/>
      <c r="F10" s="21"/>
    </row>
    <row r="11" spans="1:6" ht="18" customHeight="1" x14ac:dyDescent="0.3">
      <c r="B11" s="49"/>
      <c r="C11" s="45"/>
      <c r="F11" s="21"/>
    </row>
    <row r="12" spans="1:6" ht="70.349999999999994" customHeight="1" x14ac:dyDescent="0.3">
      <c r="B12" s="85">
        <f>kernDataOproepbeheerder!C79</f>
        <v>0</v>
      </c>
      <c r="C12" s="86" t="str">
        <f>kernDataOproepbeheerder!C80</f>
        <v>Lumpsum fase 1</v>
      </c>
      <c r="F12" s="21"/>
    </row>
    <row r="13" spans="1:6" ht="40.35" customHeight="1" x14ac:dyDescent="0.3">
      <c r="B13" s="50"/>
      <c r="C13" s="100" t="str">
        <f>kernDataOproepbeheerder!C81</f>
        <v>De lumpsum bedraagt  euro. Gelieve in de ESF-applicatie de bijlage 'criteria oproep lumpsum'  te raadplegen voor een beter begrip van de vereisten verbonden aan de lumpsum. De uitbetaling van de lumpsum zal pas plaatsvinden nadat aan deze vereisten voldaan is.</v>
      </c>
      <c r="D13" s="21"/>
      <c r="F13" s="21"/>
    </row>
    <row r="14" spans="1:6" ht="40.35" customHeight="1" x14ac:dyDescent="0.3">
      <c r="B14" s="50"/>
      <c r="C14" s="47"/>
      <c r="D14" s="21"/>
      <c r="F14" s="21"/>
    </row>
    <row r="15" spans="1:6" ht="40.35" customHeight="1" x14ac:dyDescent="0.3">
      <c r="B15" s="74"/>
      <c r="C15" s="75"/>
      <c r="D15" s="21"/>
      <c r="E15" s="46"/>
      <c r="F15" s="21"/>
    </row>
    <row r="16" spans="1:6" ht="40.35" customHeight="1" x14ac:dyDescent="0.3">
      <c r="D16" s="21"/>
      <c r="F16" s="21"/>
    </row>
    <row r="17" spans="1:6" ht="40.35" customHeight="1" x14ac:dyDescent="0.3">
      <c r="D17" s="21"/>
      <c r="F17" s="21"/>
    </row>
    <row r="18" spans="1:6" ht="40.35" customHeight="1" x14ac:dyDescent="0.3">
      <c r="D18" s="21"/>
      <c r="F18" s="21"/>
    </row>
    <row r="19" spans="1:6" ht="40.35" customHeight="1" x14ac:dyDescent="0.3">
      <c r="D19" s="21"/>
      <c r="F19" s="21"/>
    </row>
    <row r="20" spans="1:6" ht="40.35" customHeight="1" x14ac:dyDescent="0.3">
      <c r="F20" s="21"/>
    </row>
    <row r="21" spans="1:6" ht="26.1" customHeight="1" x14ac:dyDescent="0.3">
      <c r="E21" s="21"/>
      <c r="F21" s="21"/>
    </row>
    <row r="22" spans="1:6" ht="40.35" customHeight="1" x14ac:dyDescent="0.3">
      <c r="F22" s="21"/>
    </row>
    <row r="23" spans="1:6" ht="20.100000000000001" customHeight="1" x14ac:dyDescent="0.3">
      <c r="F23" s="21"/>
    </row>
    <row r="24" spans="1:6" ht="20.100000000000001" customHeight="1" x14ac:dyDescent="0.3">
      <c r="F24" s="21"/>
    </row>
    <row r="25" spans="1:6" ht="20.100000000000001" customHeight="1" x14ac:dyDescent="0.3">
      <c r="F25" s="21"/>
    </row>
    <row r="26" spans="1:6" ht="20.100000000000001" customHeight="1" x14ac:dyDescent="0.3">
      <c r="F26" s="21"/>
    </row>
    <row r="27" spans="1:6" ht="20.100000000000001" customHeight="1" x14ac:dyDescent="0.3">
      <c r="F27" s="21"/>
    </row>
    <row r="28" spans="1:6" x14ac:dyDescent="0.3">
      <c r="F28" s="21"/>
    </row>
    <row r="29" spans="1:6" x14ac:dyDescent="0.3">
      <c r="D29" s="21"/>
      <c r="F29" s="21"/>
    </row>
    <row r="30" spans="1:6" x14ac:dyDescent="0.3">
      <c r="D30" s="21"/>
      <c r="F30" s="21"/>
    </row>
    <row r="31" spans="1:6" x14ac:dyDescent="0.3">
      <c r="A31" s="21"/>
      <c r="B31" s="21"/>
      <c r="C31" s="21"/>
      <c r="D31" s="21"/>
      <c r="E31" s="21"/>
      <c r="F31" s="21"/>
    </row>
    <row r="32" spans="1:6" x14ac:dyDescent="0.3">
      <c r="A32" s="21"/>
      <c r="B32" s="21"/>
      <c r="C32" s="21"/>
      <c r="E32" s="21"/>
      <c r="F32" s="21"/>
    </row>
    <row r="33" spans="1:6" x14ac:dyDescent="0.3">
      <c r="A33" s="21"/>
      <c r="B33" s="21"/>
      <c r="C33" s="21"/>
      <c r="E33" s="21"/>
      <c r="F33" s="21"/>
    </row>
    <row r="34" spans="1:6" x14ac:dyDescent="0.3">
      <c r="C34" s="43"/>
    </row>
    <row r="35" spans="1:6" x14ac:dyDescent="0.3">
      <c r="C35" s="44"/>
    </row>
  </sheetData>
  <mergeCells count="3">
    <mergeCell ref="B9:B10"/>
    <mergeCell ref="C9:C10"/>
    <mergeCell ref="B1:D1"/>
  </mergeCells>
  <hyperlinks>
    <hyperlink ref="B1" location="INSTRUCTIES!A1" display="Terug naar INSTRUCTIES" xr:uid="{00000000-0004-0000-0500-000000000000}"/>
  </hyperlinks>
  <pageMargins left="0.7" right="0.7" top="0.75" bottom="0.75" header="0.3" footer="0.3"/>
  <pageSetup paperSize="9" orientation="portrait" r:id="rId1"/>
  <ignoredErrors>
    <ignoredError sqref="C9" unlocked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6" id="{0D340052-9582-4329-B01C-7669810BBAB6}">
            <xm:f>kernDataOproepbeheerder!$C$6=""</xm:f>
            <x14:dxf>
              <font>
                <color rgb="FFFFC000"/>
              </font>
              <fill>
                <patternFill>
                  <bgColor rgb="FFFFC000"/>
                </patternFill>
              </fill>
            </x14:dxf>
          </x14:cfRule>
          <x14:cfRule type="expression" priority="14" id="{92492F02-511E-4802-985F-009A784B53C6}">
            <xm:f>kernDataOproepbeheerder!$C$6=""</xm:f>
            <x14:dxf>
              <font>
                <color theme="0"/>
              </font>
              <fill>
                <patternFill patternType="none">
                  <bgColor auto="1"/>
                </patternFill>
              </fill>
            </x14:dxf>
          </x14:cfRule>
          <xm:sqref>B13</xm:sqref>
        </x14:conditionalFormatting>
        <x14:conditionalFormatting xmlns:xm="http://schemas.microsoft.com/office/excel/2006/main">
          <x14:cfRule type="expression" priority="3" id="{70E00CFA-A2F3-4572-A15E-F6BAE43B9606}">
            <xm:f>kernDataOproepbeheerder!$C$9=""</xm:f>
            <x14:dxf>
              <font>
                <color rgb="FFFFC000"/>
              </font>
              <fill>
                <patternFill>
                  <bgColor rgb="FFFFC000"/>
                </patternFill>
              </fill>
            </x14:dxf>
          </x14:cfRule>
          <xm:sqref>B14</xm:sqref>
        </x14:conditionalFormatting>
        <x14:conditionalFormatting xmlns:xm="http://schemas.microsoft.com/office/excel/2006/main">
          <x14:cfRule type="expression" priority="2" id="{21341B38-57CA-4AEC-8A58-8811D67F2117}">
            <xm:f>kernDataOproepbeheerder!$C$10=""</xm:f>
            <x14:dxf>
              <font>
                <color rgb="FFFFC000"/>
              </font>
              <fill>
                <patternFill>
                  <bgColor rgb="FFFFC000"/>
                </patternFill>
              </fill>
            </x14:dxf>
          </x14:cfRule>
          <xm:sqref>B15</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14"/>
  <dimension ref="A1:G37"/>
  <sheetViews>
    <sheetView zoomScale="80" zoomScaleNormal="80" workbookViewId="0">
      <selection activeCell="F16" sqref="F16"/>
    </sheetView>
  </sheetViews>
  <sheetFormatPr defaultColWidth="9.109375" defaultRowHeight="14.4" x14ac:dyDescent="0.3"/>
  <cols>
    <col min="1" max="1" width="6" style="22" customWidth="1"/>
    <col min="2" max="2" width="22.109375" style="22" customWidth="1"/>
    <col min="3" max="3" width="88.5546875" style="22" customWidth="1"/>
    <col min="4" max="4" width="18.5546875" style="22" customWidth="1"/>
    <col min="5" max="5" width="22" style="22" customWidth="1"/>
    <col min="6" max="6" width="17.88671875" style="22" customWidth="1"/>
    <col min="7" max="7" width="9.109375" style="22"/>
    <col min="8" max="8" width="10.109375" style="22" customWidth="1"/>
    <col min="9" max="16384" width="9.109375" style="22"/>
  </cols>
  <sheetData>
    <row r="1" spans="1:7" x14ac:dyDescent="0.3">
      <c r="B1" s="470" t="s">
        <v>162</v>
      </c>
      <c r="C1" s="471"/>
      <c r="D1" s="471"/>
    </row>
    <row r="2" spans="1:7" x14ac:dyDescent="0.3">
      <c r="A2" s="21"/>
      <c r="B2" s="21"/>
      <c r="C2" s="21"/>
      <c r="D2" s="21"/>
      <c r="E2" s="21"/>
      <c r="F2" s="21"/>
    </row>
    <row r="3" spans="1:7" x14ac:dyDescent="0.3">
      <c r="A3" s="21"/>
      <c r="B3" s="21"/>
      <c r="C3" s="21"/>
      <c r="D3" s="21"/>
      <c r="E3" s="21"/>
      <c r="F3" s="21"/>
    </row>
    <row r="4" spans="1:7" x14ac:dyDescent="0.3">
      <c r="A4" s="21"/>
      <c r="B4" s="21"/>
      <c r="C4" s="21"/>
      <c r="D4" s="21"/>
      <c r="E4" s="21"/>
      <c r="F4" s="21"/>
    </row>
    <row r="5" spans="1:7" ht="15" customHeight="1" x14ac:dyDescent="0.3">
      <c r="A5" s="21"/>
      <c r="B5" s="21"/>
      <c r="C5" s="21"/>
      <c r="D5" s="21"/>
      <c r="E5" s="21"/>
      <c r="F5" s="21"/>
    </row>
    <row r="6" spans="1:7" ht="15" customHeight="1" x14ac:dyDescent="0.3">
      <c r="A6" s="21"/>
      <c r="B6" s="21"/>
      <c r="C6" s="21"/>
      <c r="D6" s="21"/>
      <c r="E6" s="21"/>
      <c r="F6" s="21"/>
    </row>
    <row r="7" spans="1:7" ht="15" customHeight="1" x14ac:dyDescent="0.3">
      <c r="A7" s="21"/>
      <c r="B7" s="48"/>
      <c r="C7" s="21"/>
      <c r="D7" s="21"/>
      <c r="E7" s="21"/>
      <c r="F7" s="21"/>
    </row>
    <row r="8" spans="1:7" x14ac:dyDescent="0.3">
      <c r="A8" s="21"/>
      <c r="B8" s="48"/>
      <c r="C8" s="21"/>
      <c r="D8" s="21"/>
      <c r="E8" s="21"/>
      <c r="F8" s="21"/>
    </row>
    <row r="9" spans="1:7" x14ac:dyDescent="0.3">
      <c r="B9" s="494">
        <f>'OVERZICHT K&amp;F'!E23</f>
        <v>0</v>
      </c>
      <c r="C9" s="501">
        <f>INSTRUCTIES!C26</f>
        <v>0</v>
      </c>
      <c r="D9" s="502"/>
      <c r="E9" s="502"/>
      <c r="F9" s="502"/>
      <c r="G9" s="502"/>
    </row>
    <row r="10" spans="1:7" x14ac:dyDescent="0.3">
      <c r="B10" s="498"/>
      <c r="C10" s="503"/>
      <c r="D10" s="502"/>
      <c r="E10" s="502"/>
      <c r="F10" s="502"/>
      <c r="G10" s="502"/>
    </row>
    <row r="11" spans="1:7" ht="18" customHeight="1" x14ac:dyDescent="0.3">
      <c r="B11" s="104"/>
      <c r="C11" s="21"/>
      <c r="F11" s="21"/>
    </row>
    <row r="12" spans="1:7" ht="70.349999999999994" customHeight="1" x14ac:dyDescent="0.3">
      <c r="B12" s="119">
        <f>SUM(F15:F16)</f>
        <v>0</v>
      </c>
      <c r="C12" s="152" t="str">
        <f>kernDataOproepbeheerder!C91</f>
        <v>Standaardkosten</v>
      </c>
      <c r="D12" s="150"/>
      <c r="E12" s="150"/>
      <c r="F12" s="150"/>
      <c r="G12" s="76"/>
    </row>
    <row r="13" spans="1:7" ht="70.349999999999994" customHeight="1" x14ac:dyDescent="0.3">
      <c r="B13" s="119"/>
      <c r="C13" s="499" t="str">
        <f>kernDataOproepbeheerder!C92</f>
        <v>Vul het aantal Intakegesprekken kandidaat-ondernemer en het aantal Begeleidingen Ondernemingsplan + Haalbaarheidsadvies in in onderstaande tabel. Er is een standaardkost van 150 euro inclusief BTW voor het intakegesprek van de kandidaat-ondernemer. Daarnaast is er een standaardkost van 950 euro voor elk begeleid ondernemingsplan, inclusief de opmaak van het haalbaarheidsadvies.</v>
      </c>
      <c r="D13" s="500"/>
      <c r="E13" s="500"/>
      <c r="F13" s="500"/>
      <c r="G13" s="76"/>
    </row>
    <row r="14" spans="1:7" ht="70.349999999999994" customHeight="1" x14ac:dyDescent="0.3">
      <c r="B14" s="119"/>
      <c r="C14" s="152"/>
      <c r="D14" s="337" t="s">
        <v>264</v>
      </c>
      <c r="E14" s="338" t="s">
        <v>265</v>
      </c>
      <c r="F14" s="338" t="s">
        <v>266</v>
      </c>
      <c r="G14" s="76"/>
    </row>
    <row r="15" spans="1:7" ht="40.35" customHeight="1" x14ac:dyDescent="0.3">
      <c r="B15" s="83"/>
      <c r="C15" s="339" t="str">
        <f>kernDataOproepbeheerder!C99</f>
        <v>Intakegesprek kandidaat-ondernemer</v>
      </c>
      <c r="D15" s="340">
        <v>0</v>
      </c>
      <c r="E15" s="341">
        <v>150</v>
      </c>
      <c r="F15" s="341">
        <f>D15*E15</f>
        <v>0</v>
      </c>
      <c r="G15" s="76"/>
    </row>
    <row r="16" spans="1:7" ht="40.35" customHeight="1" x14ac:dyDescent="0.3">
      <c r="B16" s="83"/>
      <c r="C16" s="339" t="str">
        <f>kernDataOproepbeheerder!C106</f>
        <v>Begeleidingen Ondernemersplan + Haalbaarheidsadvies</v>
      </c>
      <c r="D16" s="340">
        <v>0</v>
      </c>
      <c r="E16" s="341">
        <v>950</v>
      </c>
      <c r="F16" s="341">
        <f>D16*E16</f>
        <v>0</v>
      </c>
      <c r="G16" s="76"/>
    </row>
    <row r="17" spans="2:7" ht="30" customHeight="1" x14ac:dyDescent="0.3">
      <c r="B17" s="77"/>
      <c r="C17" s="76"/>
      <c r="D17" s="76"/>
      <c r="E17" s="149"/>
      <c r="F17" s="76"/>
      <c r="G17" s="76"/>
    </row>
    <row r="18" spans="2:7" ht="40.35" customHeight="1" x14ac:dyDescent="0.3">
      <c r="B18" s="151"/>
      <c r="D18" s="21"/>
      <c r="F18" s="21"/>
    </row>
    <row r="19" spans="2:7" ht="40.35" customHeight="1" x14ac:dyDescent="0.3">
      <c r="D19" s="21"/>
      <c r="F19" s="21"/>
    </row>
    <row r="20" spans="2:7" ht="40.35" customHeight="1" x14ac:dyDescent="0.3">
      <c r="D20" s="21"/>
      <c r="F20" s="21"/>
    </row>
    <row r="21" spans="2:7" ht="40.35" customHeight="1" x14ac:dyDescent="0.3">
      <c r="D21" s="21"/>
      <c r="F21" s="21"/>
    </row>
    <row r="22" spans="2:7" ht="40.35" customHeight="1" x14ac:dyDescent="0.3">
      <c r="F22" s="21"/>
    </row>
    <row r="23" spans="2:7" ht="26.1" customHeight="1" x14ac:dyDescent="0.3">
      <c r="E23" s="21"/>
      <c r="F23" s="21"/>
    </row>
    <row r="24" spans="2:7" ht="40.35" customHeight="1" x14ac:dyDescent="0.3">
      <c r="F24" s="21"/>
    </row>
    <row r="25" spans="2:7" ht="20.100000000000001" customHeight="1" x14ac:dyDescent="0.3">
      <c r="F25" s="21"/>
    </row>
    <row r="26" spans="2:7" ht="20.100000000000001" customHeight="1" x14ac:dyDescent="0.3">
      <c r="F26" s="21"/>
    </row>
    <row r="27" spans="2:7" ht="20.100000000000001" customHeight="1" x14ac:dyDescent="0.3">
      <c r="F27" s="21"/>
    </row>
    <row r="28" spans="2:7" ht="20.100000000000001" customHeight="1" x14ac:dyDescent="0.3">
      <c r="F28" s="21"/>
    </row>
    <row r="29" spans="2:7" ht="20.100000000000001" customHeight="1" x14ac:dyDescent="0.3">
      <c r="F29" s="21"/>
    </row>
    <row r="30" spans="2:7" x14ac:dyDescent="0.3">
      <c r="F30" s="21"/>
    </row>
    <row r="31" spans="2:7" x14ac:dyDescent="0.3">
      <c r="D31" s="21"/>
      <c r="F31" s="21"/>
    </row>
    <row r="32" spans="2:7" x14ac:dyDescent="0.3">
      <c r="D32" s="21"/>
      <c r="F32" s="21"/>
    </row>
    <row r="33" spans="1:6" x14ac:dyDescent="0.3">
      <c r="A33" s="21"/>
      <c r="B33" s="21"/>
      <c r="C33" s="21"/>
      <c r="D33" s="21"/>
      <c r="E33" s="21"/>
      <c r="F33" s="21"/>
    </row>
    <row r="34" spans="1:6" x14ac:dyDescent="0.3">
      <c r="A34" s="21"/>
      <c r="B34" s="21"/>
      <c r="C34" s="21"/>
      <c r="E34" s="21"/>
      <c r="F34" s="21"/>
    </row>
    <row r="35" spans="1:6" x14ac:dyDescent="0.3">
      <c r="A35" s="21"/>
      <c r="B35" s="21"/>
      <c r="C35" s="21"/>
      <c r="E35" s="21"/>
      <c r="F35" s="21"/>
    </row>
    <row r="36" spans="1:6" x14ac:dyDescent="0.3">
      <c r="C36" s="43"/>
    </row>
    <row r="37" spans="1:6" x14ac:dyDescent="0.3">
      <c r="C37" s="44"/>
    </row>
  </sheetData>
  <mergeCells count="4">
    <mergeCell ref="B1:D1"/>
    <mergeCell ref="B9:B10"/>
    <mergeCell ref="C13:F13"/>
    <mergeCell ref="C9:G10"/>
  </mergeCells>
  <conditionalFormatting sqref="D15">
    <cfRule type="expression" dxfId="33" priority="2">
      <formula>$D$15&gt;0</formula>
    </cfRule>
  </conditionalFormatting>
  <conditionalFormatting sqref="D16">
    <cfRule type="expression" dxfId="32" priority="1">
      <formula>$D$16&gt;0</formula>
    </cfRule>
  </conditionalFormatting>
  <dataValidations count="2">
    <dataValidation type="custom" allowBlank="1" showInputMessage="1" showErrorMessage="1" errorTitle="Ongeldig aantal" error="Het aantal intakegesprekken is steeds groter of gelijk aan het aantal begeleidingen." sqref="D15" xr:uid="{00000000-0002-0000-0600-000000000000}">
      <formula1>D15&gt;=D16</formula1>
    </dataValidation>
    <dataValidation type="custom" allowBlank="1" showInputMessage="1" showErrorMessage="1" errorTitle="Ongeldig aantal" error="Het aantal begeleidingen is steeds kleiner of gelijk aan het aantal intakegesprekken." sqref="D16" xr:uid="{00000000-0002-0000-0600-000001000000}">
      <formula1>D16&lt;=D15</formula1>
    </dataValidation>
  </dataValidations>
  <hyperlinks>
    <hyperlink ref="B1" location="INSTRUCTIES!A1" display="Terug naar INSTRUCTIES" xr:uid="{00000000-0004-0000-0600-000000000000}"/>
  </hyperlinks>
  <pageMargins left="0.7" right="0.7" top="0.75" bottom="0.75" header="0.3" footer="0.3"/>
  <pageSetup paperSize="9" orientation="portrait" r:id="rId1"/>
  <ignoredErrors>
    <ignoredError sqref="C9" unlocked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5" id="{DFBAC685-2220-4E7E-B72E-96FB3C079BE7}">
            <xm:f>kernDataOproepbeheerder!$C$6=""</xm:f>
            <x14:dxf>
              <font>
                <color rgb="FFFFC000"/>
              </font>
              <fill>
                <patternFill>
                  <bgColor rgb="FFFFC000"/>
                </patternFill>
              </fill>
            </x14:dxf>
          </x14:cfRule>
          <x14:cfRule type="expression" priority="6" id="{30983DC8-EAE4-47A5-B56D-2C4BB154D619}">
            <xm:f>kernDataOproepbeheerder!$C$6=""</xm:f>
            <x14:dxf>
              <font>
                <color theme="0"/>
              </font>
              <fill>
                <patternFill patternType="none">
                  <bgColor auto="1"/>
                </patternFill>
              </fill>
            </x14:dxf>
          </x14:cfRule>
          <xm:sqref>B15</xm:sqref>
        </x14:conditionalFormatting>
        <x14:conditionalFormatting xmlns:xm="http://schemas.microsoft.com/office/excel/2006/main">
          <x14:cfRule type="expression" priority="4" id="{58D0E0EA-984B-4D05-9E68-1DED32B039A6}">
            <xm:f>kernDataOproepbeheerder!$C$9=""</xm:f>
            <x14:dxf>
              <font>
                <color rgb="FFFFC000"/>
              </font>
              <fill>
                <patternFill>
                  <bgColor rgb="FFFFC000"/>
                </patternFill>
              </fill>
            </x14:dxf>
          </x14:cfRule>
          <xm:sqref>B16</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5"/>
  <dimension ref="A1:F36"/>
  <sheetViews>
    <sheetView workbookViewId="0">
      <selection activeCell="B13" sqref="B13"/>
    </sheetView>
  </sheetViews>
  <sheetFormatPr defaultColWidth="9.109375" defaultRowHeight="14.4" x14ac:dyDescent="0.3"/>
  <cols>
    <col min="1" max="1" width="5.5546875" style="22" customWidth="1"/>
    <col min="2" max="2" width="23.33203125" style="22" customWidth="1"/>
    <col min="3" max="3" width="145" style="22" customWidth="1"/>
    <col min="4" max="4" width="15.44140625" style="22" customWidth="1"/>
    <col min="5" max="5" width="22" style="22" customWidth="1"/>
    <col min="6" max="6" width="62.109375" style="22" customWidth="1"/>
    <col min="7" max="7" width="9.109375" style="22"/>
    <col min="8" max="8" width="10.109375" style="22" customWidth="1"/>
    <col min="9" max="16384" width="9.109375" style="22"/>
  </cols>
  <sheetData>
    <row r="1" spans="1:6" x14ac:dyDescent="0.3">
      <c r="B1" s="470" t="s">
        <v>162</v>
      </c>
      <c r="C1" s="471"/>
      <c r="D1" s="471"/>
    </row>
    <row r="2" spans="1:6" x14ac:dyDescent="0.3">
      <c r="A2" s="21"/>
      <c r="B2" s="21"/>
      <c r="C2" s="21"/>
      <c r="D2" s="21"/>
      <c r="E2" s="21"/>
      <c r="F2" s="21"/>
    </row>
    <row r="3" spans="1:6" x14ac:dyDescent="0.3">
      <c r="A3" s="21"/>
      <c r="B3" s="21"/>
      <c r="C3" s="21"/>
      <c r="D3" s="21"/>
      <c r="E3" s="21"/>
      <c r="F3" s="21"/>
    </row>
    <row r="4" spans="1:6" x14ac:dyDescent="0.3">
      <c r="A4" s="21"/>
      <c r="B4" s="21"/>
      <c r="C4" s="21"/>
      <c r="D4" s="21"/>
      <c r="E4" s="21"/>
      <c r="F4" s="21"/>
    </row>
    <row r="5" spans="1:6" ht="15" customHeight="1" x14ac:dyDescent="0.3">
      <c r="A5" s="21"/>
      <c r="B5" s="21"/>
      <c r="C5" s="21"/>
      <c r="D5" s="21"/>
      <c r="E5" s="21"/>
      <c r="F5" s="21"/>
    </row>
    <row r="6" spans="1:6" ht="15" customHeight="1" x14ac:dyDescent="0.3">
      <c r="A6" s="21"/>
      <c r="B6" s="21"/>
      <c r="C6" s="21"/>
      <c r="D6" s="21"/>
      <c r="E6" s="21"/>
      <c r="F6" s="21"/>
    </row>
    <row r="7" spans="1:6" ht="15" customHeight="1" x14ac:dyDescent="0.3">
      <c r="A7" s="21"/>
      <c r="B7" s="48"/>
      <c r="C7" s="21"/>
      <c r="D7" s="21"/>
      <c r="E7" s="21"/>
      <c r="F7" s="21"/>
    </row>
    <row r="8" spans="1:6" x14ac:dyDescent="0.3">
      <c r="A8" s="21"/>
      <c r="B8" s="48"/>
      <c r="C8" s="21"/>
      <c r="D8" s="21"/>
      <c r="E8" s="21"/>
      <c r="F8" s="21"/>
    </row>
    <row r="9" spans="1:6" x14ac:dyDescent="0.3">
      <c r="B9" s="472">
        <f>'OVERZICHT K&amp;F'!E23</f>
        <v>0</v>
      </c>
      <c r="C9" s="496">
        <f>INSTRUCTIES!C26</f>
        <v>0</v>
      </c>
      <c r="F9" s="21"/>
    </row>
    <row r="10" spans="1:6" x14ac:dyDescent="0.3">
      <c r="B10" s="504"/>
      <c r="C10" s="497"/>
      <c r="F10" s="21"/>
    </row>
    <row r="11" spans="1:6" ht="17.399999999999999" customHeight="1" x14ac:dyDescent="0.3">
      <c r="B11" s="49"/>
      <c r="C11" s="45"/>
      <c r="F11" s="21"/>
    </row>
    <row r="12" spans="1:6" ht="70.349999999999994" customHeight="1" x14ac:dyDescent="0.3">
      <c r="B12" s="111">
        <v>0</v>
      </c>
      <c r="C12" s="86" t="str">
        <f>kernDataOproepbeheerder!C69</f>
        <v>Budgetreservering fase 2</v>
      </c>
      <c r="F12" s="21"/>
    </row>
    <row r="13" spans="1:6" ht="71.400000000000006" customHeight="1" x14ac:dyDescent="0.3">
      <c r="B13" s="50"/>
      <c r="C13" s="100" t="str">
        <f>kernDataOproepbeheerder!C70</f>
        <v>Om een correcte raming te kunnen maken van het het totale oproepbudget vragen wij u nu al een budgetinschatting te maken voor de kosten verbonden aan de uitvoering van uw project voor fase 2 (vul het rode vak links in). Het maximaal te resereveren bedrag voor fase 2 is  euro. Na uitvoering van fase 1 zal u een gedetailleerde begroting voor fase 2 kunnen voorleggen en zal uw budget aan de hand daarvan worden herzien.</v>
      </c>
      <c r="D13" s="21"/>
      <c r="F13" s="21"/>
    </row>
    <row r="14" spans="1:6" ht="18.600000000000001" customHeight="1" x14ac:dyDescent="0.3">
      <c r="B14" s="50"/>
      <c r="C14" s="47"/>
      <c r="D14" s="21"/>
      <c r="F14" s="21"/>
    </row>
    <row r="15" spans="1:6" ht="26.4" customHeight="1" x14ac:dyDescent="0.3">
      <c r="B15" s="50"/>
      <c r="C15" s="47"/>
      <c r="D15" s="21"/>
      <c r="F15" s="21"/>
    </row>
    <row r="16" spans="1:6" ht="40.35" customHeight="1" x14ac:dyDescent="0.3">
      <c r="B16" s="74"/>
      <c r="C16" s="75"/>
      <c r="D16" s="21"/>
      <c r="E16" s="46"/>
      <c r="F16" s="21"/>
    </row>
    <row r="17" spans="1:6" ht="40.35" customHeight="1" x14ac:dyDescent="0.3">
      <c r="D17" s="21"/>
      <c r="F17" s="21"/>
    </row>
    <row r="18" spans="1:6" ht="40.35" customHeight="1" x14ac:dyDescent="0.3">
      <c r="D18" s="21"/>
      <c r="F18" s="21"/>
    </row>
    <row r="19" spans="1:6" ht="40.35" customHeight="1" x14ac:dyDescent="0.3">
      <c r="D19" s="21"/>
      <c r="F19" s="21"/>
    </row>
    <row r="20" spans="1:6" ht="40.35" customHeight="1" x14ac:dyDescent="0.3">
      <c r="D20" s="21"/>
      <c r="F20" s="21"/>
    </row>
    <row r="21" spans="1:6" ht="40.35" customHeight="1" x14ac:dyDescent="0.3">
      <c r="F21" s="21"/>
    </row>
    <row r="22" spans="1:6" ht="26.1" customHeight="1" x14ac:dyDescent="0.3">
      <c r="E22" s="21"/>
      <c r="F22" s="21"/>
    </row>
    <row r="23" spans="1:6" ht="40.35" customHeight="1" x14ac:dyDescent="0.3">
      <c r="F23" s="21"/>
    </row>
    <row r="24" spans="1:6" ht="20.100000000000001" customHeight="1" x14ac:dyDescent="0.3">
      <c r="F24" s="21"/>
    </row>
    <row r="25" spans="1:6" ht="20.100000000000001" customHeight="1" x14ac:dyDescent="0.3">
      <c r="F25" s="21"/>
    </row>
    <row r="26" spans="1:6" ht="20.100000000000001" customHeight="1" x14ac:dyDescent="0.3">
      <c r="F26" s="21"/>
    </row>
    <row r="27" spans="1:6" ht="20.100000000000001" customHeight="1" x14ac:dyDescent="0.3">
      <c r="F27" s="21"/>
    </row>
    <row r="28" spans="1:6" ht="20.100000000000001" customHeight="1" x14ac:dyDescent="0.3">
      <c r="F28" s="21"/>
    </row>
    <row r="29" spans="1:6" x14ac:dyDescent="0.3">
      <c r="F29" s="21"/>
    </row>
    <row r="30" spans="1:6" x14ac:dyDescent="0.3">
      <c r="D30" s="21"/>
      <c r="F30" s="21"/>
    </row>
    <row r="31" spans="1:6" x14ac:dyDescent="0.3">
      <c r="D31" s="21"/>
      <c r="F31" s="21"/>
    </row>
    <row r="32" spans="1:6" x14ac:dyDescent="0.3">
      <c r="A32" s="21"/>
      <c r="B32" s="21"/>
      <c r="C32" s="21"/>
      <c r="D32" s="21"/>
      <c r="E32" s="21"/>
      <c r="F32" s="21"/>
    </row>
    <row r="33" spans="1:6" x14ac:dyDescent="0.3">
      <c r="A33" s="21"/>
      <c r="B33" s="21"/>
      <c r="C33" s="21"/>
      <c r="E33" s="21"/>
      <c r="F33" s="21"/>
    </row>
    <row r="34" spans="1:6" x14ac:dyDescent="0.3">
      <c r="A34" s="21"/>
      <c r="B34" s="21"/>
      <c r="C34" s="21"/>
      <c r="E34" s="21"/>
      <c r="F34" s="21"/>
    </row>
    <row r="35" spans="1:6" x14ac:dyDescent="0.3">
      <c r="C35" s="43"/>
    </row>
    <row r="36" spans="1:6" x14ac:dyDescent="0.3">
      <c r="C36" s="44"/>
    </row>
  </sheetData>
  <mergeCells count="3">
    <mergeCell ref="B1:D1"/>
    <mergeCell ref="B9:B10"/>
    <mergeCell ref="C9:C10"/>
  </mergeCells>
  <conditionalFormatting sqref="B12">
    <cfRule type="expression" dxfId="28" priority="3">
      <formula>$B$12&gt;0</formula>
    </cfRule>
  </conditionalFormatting>
  <dataValidations count="1">
    <dataValidation type="custom" allowBlank="1" showInputMessage="1" showErrorMessage="1" errorTitle="maximum bedrag" error="Gelieve een bedrag in te geven tussen 0 en 110.000 euro." sqref="B12" xr:uid="{00000000-0002-0000-0700-000000000000}">
      <formula1>B12&lt;=110000</formula1>
    </dataValidation>
  </dataValidations>
  <hyperlinks>
    <hyperlink ref="B1" location="INSTRUCTIES!A1" display="Terug naar INSTRUCTIES" xr:uid="{00000000-0004-0000-0700-000000000000}"/>
  </hyperlinks>
  <pageMargins left="0.7" right="0.7" top="0.75" bottom="0.75" header="0.3" footer="0.3"/>
  <pageSetup paperSize="9" orientation="portrait" r:id="rId1"/>
  <ignoredErrors>
    <ignoredError sqref="C9" unlocked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10" id="{CFE927DD-53BB-4E68-9B83-4C600A41757D}">
            <xm:f>kernDataOproepbeheerder!$C$6=""</xm:f>
            <x14:dxf>
              <font>
                <color rgb="FFFFC000"/>
              </font>
              <fill>
                <patternFill>
                  <bgColor rgb="FFFFC000"/>
                </patternFill>
              </fill>
            </x14:dxf>
          </x14:cfRule>
          <x14:cfRule type="expression" priority="11" id="{EB95088A-1EB3-441C-BC65-2DE7C0A6B9D1}">
            <xm:f>kernDataOproepbeheerder!$C$6=""</xm:f>
            <x14:dxf>
              <font>
                <color theme="0"/>
              </font>
              <fill>
                <patternFill patternType="none">
                  <bgColor auto="1"/>
                </patternFill>
              </fill>
            </x14:dxf>
          </x14:cfRule>
          <xm:sqref>B13</xm:sqref>
        </x14:conditionalFormatting>
        <x14:conditionalFormatting xmlns:xm="http://schemas.microsoft.com/office/excel/2006/main">
          <x14:cfRule type="expression" priority="9" id="{5CF82378-12BC-47C5-98D2-FF7D618DE8CF}">
            <xm:f>kernDataOproepbeheerder!$C$7=""</xm:f>
            <x14:dxf>
              <font>
                <color rgb="FFFFC000"/>
              </font>
              <fill>
                <patternFill>
                  <bgColor rgb="FFFFC000"/>
                </patternFill>
              </fill>
            </x14:dxf>
          </x14:cfRule>
          <xm:sqref>B14</xm:sqref>
        </x14:conditionalFormatting>
        <x14:conditionalFormatting xmlns:xm="http://schemas.microsoft.com/office/excel/2006/main">
          <x14:cfRule type="expression" priority="7" id="{B461A6E4-EA3D-4702-AD8A-F449E6177305}">
            <xm:f>kernDataOproepbeheerder!$C$9=""</xm:f>
            <x14:dxf>
              <font>
                <color rgb="FFFFC000"/>
              </font>
              <fill>
                <patternFill>
                  <bgColor rgb="FFFFC000"/>
                </patternFill>
              </fill>
            </x14:dxf>
          </x14:cfRule>
          <xm:sqref>B15</xm:sqref>
        </x14:conditionalFormatting>
        <x14:conditionalFormatting xmlns:xm="http://schemas.microsoft.com/office/excel/2006/main">
          <x14:cfRule type="expression" priority="6" id="{E39D7E4C-B992-46CC-8AE9-A7FC25A1BC97}">
            <xm:f>kernDataOproepbeheerder!$C$10=""</xm:f>
            <x14:dxf>
              <font>
                <color rgb="FFFFC000"/>
              </font>
              <fill>
                <patternFill>
                  <bgColor rgb="FFFFC000"/>
                </patternFill>
              </fill>
            </x14:dxf>
          </x14:cfRule>
          <xm:sqref>B16</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5"/>
  <dimension ref="A1:P88"/>
  <sheetViews>
    <sheetView topLeftCell="A20" zoomScale="60" zoomScaleNormal="60" zoomScaleSheetLayoutView="85" workbookViewId="0">
      <selection activeCell="E56" sqref="E56"/>
    </sheetView>
  </sheetViews>
  <sheetFormatPr defaultColWidth="12.5546875" defaultRowHeight="13.2" outlineLevelCol="1" x14ac:dyDescent="0.25"/>
  <cols>
    <col min="1" max="1" width="5.88671875" style="1" customWidth="1"/>
    <col min="2" max="2" width="48" style="1" customWidth="1"/>
    <col min="3" max="3" width="34.109375" style="1" customWidth="1"/>
    <col min="4" max="4" width="17.109375" style="1" customWidth="1"/>
    <col min="5" max="5" width="30.33203125" style="2" customWidth="1"/>
    <col min="6" max="6" width="21.77734375" style="2" customWidth="1"/>
    <col min="7" max="7" width="43.109375" style="1" customWidth="1"/>
    <col min="8" max="8" width="11.109375" style="2" hidden="1" customWidth="1" outlineLevel="1"/>
    <col min="9" max="9" width="6" style="5" hidden="1" customWidth="1" outlineLevel="1"/>
    <col min="10" max="10" width="12.5546875" style="5" hidden="1" customWidth="1" outlineLevel="1"/>
    <col min="11" max="11" width="16.33203125" style="5" hidden="1" customWidth="1" outlineLevel="1"/>
    <col min="12" max="12" width="11.109375" style="5" hidden="1" customWidth="1" outlineLevel="1"/>
    <col min="13" max="13" width="13.6640625" style="5" hidden="1" customWidth="1" outlineLevel="1"/>
    <col min="14" max="14" width="14.44140625" style="5" hidden="1" customWidth="1" outlineLevel="1"/>
    <col min="15" max="15" width="12.5546875" style="1" hidden="1" customWidth="1" outlineLevel="1"/>
    <col min="16" max="16" width="12.5546875" style="1" collapsed="1"/>
    <col min="17" max="245" width="12.5546875" style="1"/>
    <col min="246" max="246" width="5.88671875" style="1" customWidth="1"/>
    <col min="247" max="247" width="43.5546875" style="1" customWidth="1"/>
    <col min="248" max="248" width="45.88671875" style="1" customWidth="1"/>
    <col min="249" max="249" width="14.44140625" style="1" customWidth="1"/>
    <col min="250" max="250" width="20.88671875" style="1" customWidth="1"/>
    <col min="251" max="251" width="43.109375" style="1" customWidth="1"/>
    <col min="252" max="252" width="8.5546875" style="1" customWidth="1"/>
    <col min="253" max="264" width="0" style="1" hidden="1" customWidth="1"/>
    <col min="265" max="501" width="12.5546875" style="1"/>
    <col min="502" max="502" width="5.88671875" style="1" customWidth="1"/>
    <col min="503" max="503" width="43.5546875" style="1" customWidth="1"/>
    <col min="504" max="504" width="45.88671875" style="1" customWidth="1"/>
    <col min="505" max="505" width="14.44140625" style="1" customWidth="1"/>
    <col min="506" max="506" width="20.88671875" style="1" customWidth="1"/>
    <col min="507" max="507" width="43.109375" style="1" customWidth="1"/>
    <col min="508" max="508" width="8.5546875" style="1" customWidth="1"/>
    <col min="509" max="520" width="0" style="1" hidden="1" customWidth="1"/>
    <col min="521" max="757" width="12.5546875" style="1"/>
    <col min="758" max="758" width="5.88671875" style="1" customWidth="1"/>
    <col min="759" max="759" width="43.5546875" style="1" customWidth="1"/>
    <col min="760" max="760" width="45.88671875" style="1" customWidth="1"/>
    <col min="761" max="761" width="14.44140625" style="1" customWidth="1"/>
    <col min="762" max="762" width="20.88671875" style="1" customWidth="1"/>
    <col min="763" max="763" width="43.109375" style="1" customWidth="1"/>
    <col min="764" max="764" width="8.5546875" style="1" customWidth="1"/>
    <col min="765" max="776" width="0" style="1" hidden="1" customWidth="1"/>
    <col min="777" max="1013" width="12.5546875" style="1"/>
    <col min="1014" max="1014" width="5.88671875" style="1" customWidth="1"/>
    <col min="1015" max="1015" width="43.5546875" style="1" customWidth="1"/>
    <col min="1016" max="1016" width="45.88671875" style="1" customWidth="1"/>
    <col min="1017" max="1017" width="14.44140625" style="1" customWidth="1"/>
    <col min="1018" max="1018" width="20.88671875" style="1" customWidth="1"/>
    <col min="1019" max="1019" width="43.109375" style="1" customWidth="1"/>
    <col min="1020" max="1020" width="8.5546875" style="1" customWidth="1"/>
    <col min="1021" max="1032" width="0" style="1" hidden="1" customWidth="1"/>
    <col min="1033" max="1269" width="12.5546875" style="1"/>
    <col min="1270" max="1270" width="5.88671875" style="1" customWidth="1"/>
    <col min="1271" max="1271" width="43.5546875" style="1" customWidth="1"/>
    <col min="1272" max="1272" width="45.88671875" style="1" customWidth="1"/>
    <col min="1273" max="1273" width="14.44140625" style="1" customWidth="1"/>
    <col min="1274" max="1274" width="20.88671875" style="1" customWidth="1"/>
    <col min="1275" max="1275" width="43.109375" style="1" customWidth="1"/>
    <col min="1276" max="1276" width="8.5546875" style="1" customWidth="1"/>
    <col min="1277" max="1288" width="0" style="1" hidden="1" customWidth="1"/>
    <col min="1289" max="1525" width="12.5546875" style="1"/>
    <col min="1526" max="1526" width="5.88671875" style="1" customWidth="1"/>
    <col min="1527" max="1527" width="43.5546875" style="1" customWidth="1"/>
    <col min="1528" max="1528" width="45.88671875" style="1" customWidth="1"/>
    <col min="1529" max="1529" width="14.44140625" style="1" customWidth="1"/>
    <col min="1530" max="1530" width="20.88671875" style="1" customWidth="1"/>
    <col min="1531" max="1531" width="43.109375" style="1" customWidth="1"/>
    <col min="1532" max="1532" width="8.5546875" style="1" customWidth="1"/>
    <col min="1533" max="1544" width="0" style="1" hidden="1" customWidth="1"/>
    <col min="1545" max="1781" width="12.5546875" style="1"/>
    <col min="1782" max="1782" width="5.88671875" style="1" customWidth="1"/>
    <col min="1783" max="1783" width="43.5546875" style="1" customWidth="1"/>
    <col min="1784" max="1784" width="45.88671875" style="1" customWidth="1"/>
    <col min="1785" max="1785" width="14.44140625" style="1" customWidth="1"/>
    <col min="1786" max="1786" width="20.88671875" style="1" customWidth="1"/>
    <col min="1787" max="1787" width="43.109375" style="1" customWidth="1"/>
    <col min="1788" max="1788" width="8.5546875" style="1" customWidth="1"/>
    <col min="1789" max="1800" width="0" style="1" hidden="1" customWidth="1"/>
    <col min="1801" max="2037" width="12.5546875" style="1"/>
    <col min="2038" max="2038" width="5.88671875" style="1" customWidth="1"/>
    <col min="2039" max="2039" width="43.5546875" style="1" customWidth="1"/>
    <col min="2040" max="2040" width="45.88671875" style="1" customWidth="1"/>
    <col min="2041" max="2041" width="14.44140625" style="1" customWidth="1"/>
    <col min="2042" max="2042" width="20.88671875" style="1" customWidth="1"/>
    <col min="2043" max="2043" width="43.109375" style="1" customWidth="1"/>
    <col min="2044" max="2044" width="8.5546875" style="1" customWidth="1"/>
    <col min="2045" max="2056" width="0" style="1" hidden="1" customWidth="1"/>
    <col min="2057" max="2293" width="12.5546875" style="1"/>
    <col min="2294" max="2294" width="5.88671875" style="1" customWidth="1"/>
    <col min="2295" max="2295" width="43.5546875" style="1" customWidth="1"/>
    <col min="2296" max="2296" width="45.88671875" style="1" customWidth="1"/>
    <col min="2297" max="2297" width="14.44140625" style="1" customWidth="1"/>
    <col min="2298" max="2298" width="20.88671875" style="1" customWidth="1"/>
    <col min="2299" max="2299" width="43.109375" style="1" customWidth="1"/>
    <col min="2300" max="2300" width="8.5546875" style="1" customWidth="1"/>
    <col min="2301" max="2312" width="0" style="1" hidden="1" customWidth="1"/>
    <col min="2313" max="2549" width="12.5546875" style="1"/>
    <col min="2550" max="2550" width="5.88671875" style="1" customWidth="1"/>
    <col min="2551" max="2551" width="43.5546875" style="1" customWidth="1"/>
    <col min="2552" max="2552" width="45.88671875" style="1" customWidth="1"/>
    <col min="2553" max="2553" width="14.44140625" style="1" customWidth="1"/>
    <col min="2554" max="2554" width="20.88671875" style="1" customWidth="1"/>
    <col min="2555" max="2555" width="43.109375" style="1" customWidth="1"/>
    <col min="2556" max="2556" width="8.5546875" style="1" customWidth="1"/>
    <col min="2557" max="2568" width="0" style="1" hidden="1" customWidth="1"/>
    <col min="2569" max="2805" width="12.5546875" style="1"/>
    <col min="2806" max="2806" width="5.88671875" style="1" customWidth="1"/>
    <col min="2807" max="2807" width="43.5546875" style="1" customWidth="1"/>
    <col min="2808" max="2808" width="45.88671875" style="1" customWidth="1"/>
    <col min="2809" max="2809" width="14.44140625" style="1" customWidth="1"/>
    <col min="2810" max="2810" width="20.88671875" style="1" customWidth="1"/>
    <col min="2811" max="2811" width="43.109375" style="1" customWidth="1"/>
    <col min="2812" max="2812" width="8.5546875" style="1" customWidth="1"/>
    <col min="2813" max="2824" width="0" style="1" hidden="1" customWidth="1"/>
    <col min="2825" max="3061" width="12.5546875" style="1"/>
    <col min="3062" max="3062" width="5.88671875" style="1" customWidth="1"/>
    <col min="3063" max="3063" width="43.5546875" style="1" customWidth="1"/>
    <col min="3064" max="3064" width="45.88671875" style="1" customWidth="1"/>
    <col min="3065" max="3065" width="14.44140625" style="1" customWidth="1"/>
    <col min="3066" max="3066" width="20.88671875" style="1" customWidth="1"/>
    <col min="3067" max="3067" width="43.109375" style="1" customWidth="1"/>
    <col min="3068" max="3068" width="8.5546875" style="1" customWidth="1"/>
    <col min="3069" max="3080" width="0" style="1" hidden="1" customWidth="1"/>
    <col min="3081" max="3317" width="12.5546875" style="1"/>
    <col min="3318" max="3318" width="5.88671875" style="1" customWidth="1"/>
    <col min="3319" max="3319" width="43.5546875" style="1" customWidth="1"/>
    <col min="3320" max="3320" width="45.88671875" style="1" customWidth="1"/>
    <col min="3321" max="3321" width="14.44140625" style="1" customWidth="1"/>
    <col min="3322" max="3322" width="20.88671875" style="1" customWidth="1"/>
    <col min="3323" max="3323" width="43.109375" style="1" customWidth="1"/>
    <col min="3324" max="3324" width="8.5546875" style="1" customWidth="1"/>
    <col min="3325" max="3336" width="0" style="1" hidden="1" customWidth="1"/>
    <col min="3337" max="3573" width="12.5546875" style="1"/>
    <col min="3574" max="3574" width="5.88671875" style="1" customWidth="1"/>
    <col min="3575" max="3575" width="43.5546875" style="1" customWidth="1"/>
    <col min="3576" max="3576" width="45.88671875" style="1" customWidth="1"/>
    <col min="3577" max="3577" width="14.44140625" style="1" customWidth="1"/>
    <col min="3578" max="3578" width="20.88671875" style="1" customWidth="1"/>
    <col min="3579" max="3579" width="43.109375" style="1" customWidth="1"/>
    <col min="3580" max="3580" width="8.5546875" style="1" customWidth="1"/>
    <col min="3581" max="3592" width="0" style="1" hidden="1" customWidth="1"/>
    <col min="3593" max="3829" width="12.5546875" style="1"/>
    <col min="3830" max="3830" width="5.88671875" style="1" customWidth="1"/>
    <col min="3831" max="3831" width="43.5546875" style="1" customWidth="1"/>
    <col min="3832" max="3832" width="45.88671875" style="1" customWidth="1"/>
    <col min="3833" max="3833" width="14.44140625" style="1" customWidth="1"/>
    <col min="3834" max="3834" width="20.88671875" style="1" customWidth="1"/>
    <col min="3835" max="3835" width="43.109375" style="1" customWidth="1"/>
    <col min="3836" max="3836" width="8.5546875" style="1" customWidth="1"/>
    <col min="3837" max="3848" width="0" style="1" hidden="1" customWidth="1"/>
    <col min="3849" max="4085" width="12.5546875" style="1"/>
    <col min="4086" max="4086" width="5.88671875" style="1" customWidth="1"/>
    <col min="4087" max="4087" width="43.5546875" style="1" customWidth="1"/>
    <col min="4088" max="4088" width="45.88671875" style="1" customWidth="1"/>
    <col min="4089" max="4089" width="14.44140625" style="1" customWidth="1"/>
    <col min="4090" max="4090" width="20.88671875" style="1" customWidth="1"/>
    <col min="4091" max="4091" width="43.109375" style="1" customWidth="1"/>
    <col min="4092" max="4092" width="8.5546875" style="1" customWidth="1"/>
    <col min="4093" max="4104" width="0" style="1" hidden="1" customWidth="1"/>
    <col min="4105" max="4341" width="12.5546875" style="1"/>
    <col min="4342" max="4342" width="5.88671875" style="1" customWidth="1"/>
    <col min="4343" max="4343" width="43.5546875" style="1" customWidth="1"/>
    <col min="4344" max="4344" width="45.88671875" style="1" customWidth="1"/>
    <col min="4345" max="4345" width="14.44140625" style="1" customWidth="1"/>
    <col min="4346" max="4346" width="20.88671875" style="1" customWidth="1"/>
    <col min="4347" max="4347" width="43.109375" style="1" customWidth="1"/>
    <col min="4348" max="4348" width="8.5546875" style="1" customWidth="1"/>
    <col min="4349" max="4360" width="0" style="1" hidden="1" customWidth="1"/>
    <col min="4361" max="4597" width="12.5546875" style="1"/>
    <col min="4598" max="4598" width="5.88671875" style="1" customWidth="1"/>
    <col min="4599" max="4599" width="43.5546875" style="1" customWidth="1"/>
    <col min="4600" max="4600" width="45.88671875" style="1" customWidth="1"/>
    <col min="4601" max="4601" width="14.44140625" style="1" customWidth="1"/>
    <col min="4602" max="4602" width="20.88671875" style="1" customWidth="1"/>
    <col min="4603" max="4603" width="43.109375" style="1" customWidth="1"/>
    <col min="4604" max="4604" width="8.5546875" style="1" customWidth="1"/>
    <col min="4605" max="4616" width="0" style="1" hidden="1" customWidth="1"/>
    <col min="4617" max="4853" width="12.5546875" style="1"/>
    <col min="4854" max="4854" width="5.88671875" style="1" customWidth="1"/>
    <col min="4855" max="4855" width="43.5546875" style="1" customWidth="1"/>
    <col min="4856" max="4856" width="45.88671875" style="1" customWidth="1"/>
    <col min="4857" max="4857" width="14.44140625" style="1" customWidth="1"/>
    <col min="4858" max="4858" width="20.88671875" style="1" customWidth="1"/>
    <col min="4859" max="4859" width="43.109375" style="1" customWidth="1"/>
    <col min="4860" max="4860" width="8.5546875" style="1" customWidth="1"/>
    <col min="4861" max="4872" width="0" style="1" hidden="1" customWidth="1"/>
    <col min="4873" max="5109" width="12.5546875" style="1"/>
    <col min="5110" max="5110" width="5.88671875" style="1" customWidth="1"/>
    <col min="5111" max="5111" width="43.5546875" style="1" customWidth="1"/>
    <col min="5112" max="5112" width="45.88671875" style="1" customWidth="1"/>
    <col min="5113" max="5113" width="14.44140625" style="1" customWidth="1"/>
    <col min="5114" max="5114" width="20.88671875" style="1" customWidth="1"/>
    <col min="5115" max="5115" width="43.109375" style="1" customWidth="1"/>
    <col min="5116" max="5116" width="8.5546875" style="1" customWidth="1"/>
    <col min="5117" max="5128" width="0" style="1" hidden="1" customWidth="1"/>
    <col min="5129" max="5365" width="12.5546875" style="1"/>
    <col min="5366" max="5366" width="5.88671875" style="1" customWidth="1"/>
    <col min="5367" max="5367" width="43.5546875" style="1" customWidth="1"/>
    <col min="5368" max="5368" width="45.88671875" style="1" customWidth="1"/>
    <col min="5369" max="5369" width="14.44140625" style="1" customWidth="1"/>
    <col min="5370" max="5370" width="20.88671875" style="1" customWidth="1"/>
    <col min="5371" max="5371" width="43.109375" style="1" customWidth="1"/>
    <col min="5372" max="5372" width="8.5546875" style="1" customWidth="1"/>
    <col min="5373" max="5384" width="0" style="1" hidden="1" customWidth="1"/>
    <col min="5385" max="5621" width="12.5546875" style="1"/>
    <col min="5622" max="5622" width="5.88671875" style="1" customWidth="1"/>
    <col min="5623" max="5623" width="43.5546875" style="1" customWidth="1"/>
    <col min="5624" max="5624" width="45.88671875" style="1" customWidth="1"/>
    <col min="5625" max="5625" width="14.44140625" style="1" customWidth="1"/>
    <col min="5626" max="5626" width="20.88671875" style="1" customWidth="1"/>
    <col min="5627" max="5627" width="43.109375" style="1" customWidth="1"/>
    <col min="5628" max="5628" width="8.5546875" style="1" customWidth="1"/>
    <col min="5629" max="5640" width="0" style="1" hidden="1" customWidth="1"/>
    <col min="5641" max="5877" width="12.5546875" style="1"/>
    <col min="5878" max="5878" width="5.88671875" style="1" customWidth="1"/>
    <col min="5879" max="5879" width="43.5546875" style="1" customWidth="1"/>
    <col min="5880" max="5880" width="45.88671875" style="1" customWidth="1"/>
    <col min="5881" max="5881" width="14.44140625" style="1" customWidth="1"/>
    <col min="5882" max="5882" width="20.88671875" style="1" customWidth="1"/>
    <col min="5883" max="5883" width="43.109375" style="1" customWidth="1"/>
    <col min="5884" max="5884" width="8.5546875" style="1" customWidth="1"/>
    <col min="5885" max="5896" width="0" style="1" hidden="1" customWidth="1"/>
    <col min="5897" max="6133" width="12.5546875" style="1"/>
    <col min="6134" max="6134" width="5.88671875" style="1" customWidth="1"/>
    <col min="6135" max="6135" width="43.5546875" style="1" customWidth="1"/>
    <col min="6136" max="6136" width="45.88671875" style="1" customWidth="1"/>
    <col min="6137" max="6137" width="14.44140625" style="1" customWidth="1"/>
    <col min="6138" max="6138" width="20.88671875" style="1" customWidth="1"/>
    <col min="6139" max="6139" width="43.109375" style="1" customWidth="1"/>
    <col min="6140" max="6140" width="8.5546875" style="1" customWidth="1"/>
    <col min="6141" max="6152" width="0" style="1" hidden="1" customWidth="1"/>
    <col min="6153" max="6389" width="12.5546875" style="1"/>
    <col min="6390" max="6390" width="5.88671875" style="1" customWidth="1"/>
    <col min="6391" max="6391" width="43.5546875" style="1" customWidth="1"/>
    <col min="6392" max="6392" width="45.88671875" style="1" customWidth="1"/>
    <col min="6393" max="6393" width="14.44140625" style="1" customWidth="1"/>
    <col min="6394" max="6394" width="20.88671875" style="1" customWidth="1"/>
    <col min="6395" max="6395" width="43.109375" style="1" customWidth="1"/>
    <col min="6396" max="6396" width="8.5546875" style="1" customWidth="1"/>
    <col min="6397" max="6408" width="0" style="1" hidden="1" customWidth="1"/>
    <col min="6409" max="6645" width="12.5546875" style="1"/>
    <col min="6646" max="6646" width="5.88671875" style="1" customWidth="1"/>
    <col min="6647" max="6647" width="43.5546875" style="1" customWidth="1"/>
    <col min="6648" max="6648" width="45.88671875" style="1" customWidth="1"/>
    <col min="6649" max="6649" width="14.44140625" style="1" customWidth="1"/>
    <col min="6650" max="6650" width="20.88671875" style="1" customWidth="1"/>
    <col min="6651" max="6651" width="43.109375" style="1" customWidth="1"/>
    <col min="6652" max="6652" width="8.5546875" style="1" customWidth="1"/>
    <col min="6653" max="6664" width="0" style="1" hidden="1" customWidth="1"/>
    <col min="6665" max="6901" width="12.5546875" style="1"/>
    <col min="6902" max="6902" width="5.88671875" style="1" customWidth="1"/>
    <col min="6903" max="6903" width="43.5546875" style="1" customWidth="1"/>
    <col min="6904" max="6904" width="45.88671875" style="1" customWidth="1"/>
    <col min="6905" max="6905" width="14.44140625" style="1" customWidth="1"/>
    <col min="6906" max="6906" width="20.88671875" style="1" customWidth="1"/>
    <col min="6907" max="6907" width="43.109375" style="1" customWidth="1"/>
    <col min="6908" max="6908" width="8.5546875" style="1" customWidth="1"/>
    <col min="6909" max="6920" width="0" style="1" hidden="1" customWidth="1"/>
    <col min="6921" max="7157" width="12.5546875" style="1"/>
    <col min="7158" max="7158" width="5.88671875" style="1" customWidth="1"/>
    <col min="7159" max="7159" width="43.5546875" style="1" customWidth="1"/>
    <col min="7160" max="7160" width="45.88671875" style="1" customWidth="1"/>
    <col min="7161" max="7161" width="14.44140625" style="1" customWidth="1"/>
    <col min="7162" max="7162" width="20.88671875" style="1" customWidth="1"/>
    <col min="7163" max="7163" width="43.109375" style="1" customWidth="1"/>
    <col min="7164" max="7164" width="8.5546875" style="1" customWidth="1"/>
    <col min="7165" max="7176" width="0" style="1" hidden="1" customWidth="1"/>
    <col min="7177" max="7413" width="12.5546875" style="1"/>
    <col min="7414" max="7414" width="5.88671875" style="1" customWidth="1"/>
    <col min="7415" max="7415" width="43.5546875" style="1" customWidth="1"/>
    <col min="7416" max="7416" width="45.88671875" style="1" customWidth="1"/>
    <col min="7417" max="7417" width="14.44140625" style="1" customWidth="1"/>
    <col min="7418" max="7418" width="20.88671875" style="1" customWidth="1"/>
    <col min="7419" max="7419" width="43.109375" style="1" customWidth="1"/>
    <col min="7420" max="7420" width="8.5546875" style="1" customWidth="1"/>
    <col min="7421" max="7432" width="0" style="1" hidden="1" customWidth="1"/>
    <col min="7433" max="7669" width="12.5546875" style="1"/>
    <col min="7670" max="7670" width="5.88671875" style="1" customWidth="1"/>
    <col min="7671" max="7671" width="43.5546875" style="1" customWidth="1"/>
    <col min="7672" max="7672" width="45.88671875" style="1" customWidth="1"/>
    <col min="7673" max="7673" width="14.44140625" style="1" customWidth="1"/>
    <col min="7674" max="7674" width="20.88671875" style="1" customWidth="1"/>
    <col min="7675" max="7675" width="43.109375" style="1" customWidth="1"/>
    <col min="7676" max="7676" width="8.5546875" style="1" customWidth="1"/>
    <col min="7677" max="7688" width="0" style="1" hidden="1" customWidth="1"/>
    <col min="7689" max="7925" width="12.5546875" style="1"/>
    <col min="7926" max="7926" width="5.88671875" style="1" customWidth="1"/>
    <col min="7927" max="7927" width="43.5546875" style="1" customWidth="1"/>
    <col min="7928" max="7928" width="45.88671875" style="1" customWidth="1"/>
    <col min="7929" max="7929" width="14.44140625" style="1" customWidth="1"/>
    <col min="7930" max="7930" width="20.88671875" style="1" customWidth="1"/>
    <col min="7931" max="7931" width="43.109375" style="1" customWidth="1"/>
    <col min="7932" max="7932" width="8.5546875" style="1" customWidth="1"/>
    <col min="7933" max="7944" width="0" style="1" hidden="1" customWidth="1"/>
    <col min="7945" max="8181" width="12.5546875" style="1"/>
    <col min="8182" max="8182" width="5.88671875" style="1" customWidth="1"/>
    <col min="8183" max="8183" width="43.5546875" style="1" customWidth="1"/>
    <col min="8184" max="8184" width="45.88671875" style="1" customWidth="1"/>
    <col min="8185" max="8185" width="14.44140625" style="1" customWidth="1"/>
    <col min="8186" max="8186" width="20.88671875" style="1" customWidth="1"/>
    <col min="8187" max="8187" width="43.109375" style="1" customWidth="1"/>
    <col min="8188" max="8188" width="8.5546875" style="1" customWidth="1"/>
    <col min="8189" max="8200" width="0" style="1" hidden="1" customWidth="1"/>
    <col min="8201" max="8437" width="12.5546875" style="1"/>
    <col min="8438" max="8438" width="5.88671875" style="1" customWidth="1"/>
    <col min="8439" max="8439" width="43.5546875" style="1" customWidth="1"/>
    <col min="8440" max="8440" width="45.88671875" style="1" customWidth="1"/>
    <col min="8441" max="8441" width="14.44140625" style="1" customWidth="1"/>
    <col min="8442" max="8442" width="20.88671875" style="1" customWidth="1"/>
    <col min="8443" max="8443" width="43.109375" style="1" customWidth="1"/>
    <col min="8444" max="8444" width="8.5546875" style="1" customWidth="1"/>
    <col min="8445" max="8456" width="0" style="1" hidden="1" customWidth="1"/>
    <col min="8457" max="8693" width="12.5546875" style="1"/>
    <col min="8694" max="8694" width="5.88671875" style="1" customWidth="1"/>
    <col min="8695" max="8695" width="43.5546875" style="1" customWidth="1"/>
    <col min="8696" max="8696" width="45.88671875" style="1" customWidth="1"/>
    <col min="8697" max="8697" width="14.44140625" style="1" customWidth="1"/>
    <col min="8698" max="8698" width="20.88671875" style="1" customWidth="1"/>
    <col min="8699" max="8699" width="43.109375" style="1" customWidth="1"/>
    <col min="8700" max="8700" width="8.5546875" style="1" customWidth="1"/>
    <col min="8701" max="8712" width="0" style="1" hidden="1" customWidth="1"/>
    <col min="8713" max="8949" width="12.5546875" style="1"/>
    <col min="8950" max="8950" width="5.88671875" style="1" customWidth="1"/>
    <col min="8951" max="8951" width="43.5546875" style="1" customWidth="1"/>
    <col min="8952" max="8952" width="45.88671875" style="1" customWidth="1"/>
    <col min="8953" max="8953" width="14.44140625" style="1" customWidth="1"/>
    <col min="8954" max="8954" width="20.88671875" style="1" customWidth="1"/>
    <col min="8955" max="8955" width="43.109375" style="1" customWidth="1"/>
    <col min="8956" max="8956" width="8.5546875" style="1" customWidth="1"/>
    <col min="8957" max="8968" width="0" style="1" hidden="1" customWidth="1"/>
    <col min="8969" max="9205" width="12.5546875" style="1"/>
    <col min="9206" max="9206" width="5.88671875" style="1" customWidth="1"/>
    <col min="9207" max="9207" width="43.5546875" style="1" customWidth="1"/>
    <col min="9208" max="9208" width="45.88671875" style="1" customWidth="1"/>
    <col min="9209" max="9209" width="14.44140625" style="1" customWidth="1"/>
    <col min="9210" max="9210" width="20.88671875" style="1" customWidth="1"/>
    <col min="9211" max="9211" width="43.109375" style="1" customWidth="1"/>
    <col min="9212" max="9212" width="8.5546875" style="1" customWidth="1"/>
    <col min="9213" max="9224" width="0" style="1" hidden="1" customWidth="1"/>
    <col min="9225" max="9461" width="12.5546875" style="1"/>
    <col min="9462" max="9462" width="5.88671875" style="1" customWidth="1"/>
    <col min="9463" max="9463" width="43.5546875" style="1" customWidth="1"/>
    <col min="9464" max="9464" width="45.88671875" style="1" customWidth="1"/>
    <col min="9465" max="9465" width="14.44140625" style="1" customWidth="1"/>
    <col min="9466" max="9466" width="20.88671875" style="1" customWidth="1"/>
    <col min="9467" max="9467" width="43.109375" style="1" customWidth="1"/>
    <col min="9468" max="9468" width="8.5546875" style="1" customWidth="1"/>
    <col min="9469" max="9480" width="0" style="1" hidden="1" customWidth="1"/>
    <col min="9481" max="9717" width="12.5546875" style="1"/>
    <col min="9718" max="9718" width="5.88671875" style="1" customWidth="1"/>
    <col min="9719" max="9719" width="43.5546875" style="1" customWidth="1"/>
    <col min="9720" max="9720" width="45.88671875" style="1" customWidth="1"/>
    <col min="9721" max="9721" width="14.44140625" style="1" customWidth="1"/>
    <col min="9722" max="9722" width="20.88671875" style="1" customWidth="1"/>
    <col min="9723" max="9723" width="43.109375" style="1" customWidth="1"/>
    <col min="9724" max="9724" width="8.5546875" style="1" customWidth="1"/>
    <col min="9725" max="9736" width="0" style="1" hidden="1" customWidth="1"/>
    <col min="9737" max="9973" width="12.5546875" style="1"/>
    <col min="9974" max="9974" width="5.88671875" style="1" customWidth="1"/>
    <col min="9975" max="9975" width="43.5546875" style="1" customWidth="1"/>
    <col min="9976" max="9976" width="45.88671875" style="1" customWidth="1"/>
    <col min="9977" max="9977" width="14.44140625" style="1" customWidth="1"/>
    <col min="9978" max="9978" width="20.88671875" style="1" customWidth="1"/>
    <col min="9979" max="9979" width="43.109375" style="1" customWidth="1"/>
    <col min="9980" max="9980" width="8.5546875" style="1" customWidth="1"/>
    <col min="9981" max="9992" width="0" style="1" hidden="1" customWidth="1"/>
    <col min="9993" max="10229" width="12.5546875" style="1"/>
    <col min="10230" max="10230" width="5.88671875" style="1" customWidth="1"/>
    <col min="10231" max="10231" width="43.5546875" style="1" customWidth="1"/>
    <col min="10232" max="10232" width="45.88671875" style="1" customWidth="1"/>
    <col min="10233" max="10233" width="14.44140625" style="1" customWidth="1"/>
    <col min="10234" max="10234" width="20.88671875" style="1" customWidth="1"/>
    <col min="10235" max="10235" width="43.109375" style="1" customWidth="1"/>
    <col min="10236" max="10236" width="8.5546875" style="1" customWidth="1"/>
    <col min="10237" max="10248" width="0" style="1" hidden="1" customWidth="1"/>
    <col min="10249" max="10485" width="12.5546875" style="1"/>
    <col min="10486" max="10486" width="5.88671875" style="1" customWidth="1"/>
    <col min="10487" max="10487" width="43.5546875" style="1" customWidth="1"/>
    <col min="10488" max="10488" width="45.88671875" style="1" customWidth="1"/>
    <col min="10489" max="10489" width="14.44140625" style="1" customWidth="1"/>
    <col min="10490" max="10490" width="20.88671875" style="1" customWidth="1"/>
    <col min="10491" max="10491" width="43.109375" style="1" customWidth="1"/>
    <col min="10492" max="10492" width="8.5546875" style="1" customWidth="1"/>
    <col min="10493" max="10504" width="0" style="1" hidden="1" customWidth="1"/>
    <col min="10505" max="10741" width="12.5546875" style="1"/>
    <col min="10742" max="10742" width="5.88671875" style="1" customWidth="1"/>
    <col min="10743" max="10743" width="43.5546875" style="1" customWidth="1"/>
    <col min="10744" max="10744" width="45.88671875" style="1" customWidth="1"/>
    <col min="10745" max="10745" width="14.44140625" style="1" customWidth="1"/>
    <col min="10746" max="10746" width="20.88671875" style="1" customWidth="1"/>
    <col min="10747" max="10747" width="43.109375" style="1" customWidth="1"/>
    <col min="10748" max="10748" width="8.5546875" style="1" customWidth="1"/>
    <col min="10749" max="10760" width="0" style="1" hidden="1" customWidth="1"/>
    <col min="10761" max="10997" width="12.5546875" style="1"/>
    <col min="10998" max="10998" width="5.88671875" style="1" customWidth="1"/>
    <col min="10999" max="10999" width="43.5546875" style="1" customWidth="1"/>
    <col min="11000" max="11000" width="45.88671875" style="1" customWidth="1"/>
    <col min="11001" max="11001" width="14.44140625" style="1" customWidth="1"/>
    <col min="11002" max="11002" width="20.88671875" style="1" customWidth="1"/>
    <col min="11003" max="11003" width="43.109375" style="1" customWidth="1"/>
    <col min="11004" max="11004" width="8.5546875" style="1" customWidth="1"/>
    <col min="11005" max="11016" width="0" style="1" hidden="1" customWidth="1"/>
    <col min="11017" max="11253" width="12.5546875" style="1"/>
    <col min="11254" max="11254" width="5.88671875" style="1" customWidth="1"/>
    <col min="11255" max="11255" width="43.5546875" style="1" customWidth="1"/>
    <col min="11256" max="11256" width="45.88671875" style="1" customWidth="1"/>
    <col min="11257" max="11257" width="14.44140625" style="1" customWidth="1"/>
    <col min="11258" max="11258" width="20.88671875" style="1" customWidth="1"/>
    <col min="11259" max="11259" width="43.109375" style="1" customWidth="1"/>
    <col min="11260" max="11260" width="8.5546875" style="1" customWidth="1"/>
    <col min="11261" max="11272" width="0" style="1" hidden="1" customWidth="1"/>
    <col min="11273" max="11509" width="12.5546875" style="1"/>
    <col min="11510" max="11510" width="5.88671875" style="1" customWidth="1"/>
    <col min="11511" max="11511" width="43.5546875" style="1" customWidth="1"/>
    <col min="11512" max="11512" width="45.88671875" style="1" customWidth="1"/>
    <col min="11513" max="11513" width="14.44140625" style="1" customWidth="1"/>
    <col min="11514" max="11514" width="20.88671875" style="1" customWidth="1"/>
    <col min="11515" max="11515" width="43.109375" style="1" customWidth="1"/>
    <col min="11516" max="11516" width="8.5546875" style="1" customWidth="1"/>
    <col min="11517" max="11528" width="0" style="1" hidden="1" customWidth="1"/>
    <col min="11529" max="11765" width="12.5546875" style="1"/>
    <col min="11766" max="11766" width="5.88671875" style="1" customWidth="1"/>
    <col min="11767" max="11767" width="43.5546875" style="1" customWidth="1"/>
    <col min="11768" max="11768" width="45.88671875" style="1" customWidth="1"/>
    <col min="11769" max="11769" width="14.44140625" style="1" customWidth="1"/>
    <col min="11770" max="11770" width="20.88671875" style="1" customWidth="1"/>
    <col min="11771" max="11771" width="43.109375" style="1" customWidth="1"/>
    <col min="11772" max="11772" width="8.5546875" style="1" customWidth="1"/>
    <col min="11773" max="11784" width="0" style="1" hidden="1" customWidth="1"/>
    <col min="11785" max="12021" width="12.5546875" style="1"/>
    <col min="12022" max="12022" width="5.88671875" style="1" customWidth="1"/>
    <col min="12023" max="12023" width="43.5546875" style="1" customWidth="1"/>
    <col min="12024" max="12024" width="45.88671875" style="1" customWidth="1"/>
    <col min="12025" max="12025" width="14.44140625" style="1" customWidth="1"/>
    <col min="12026" max="12026" width="20.88671875" style="1" customWidth="1"/>
    <col min="12027" max="12027" width="43.109375" style="1" customWidth="1"/>
    <col min="12028" max="12028" width="8.5546875" style="1" customWidth="1"/>
    <col min="12029" max="12040" width="0" style="1" hidden="1" customWidth="1"/>
    <col min="12041" max="12277" width="12.5546875" style="1"/>
    <col min="12278" max="12278" width="5.88671875" style="1" customWidth="1"/>
    <col min="12279" max="12279" width="43.5546875" style="1" customWidth="1"/>
    <col min="12280" max="12280" width="45.88671875" style="1" customWidth="1"/>
    <col min="12281" max="12281" width="14.44140625" style="1" customWidth="1"/>
    <col min="12282" max="12282" width="20.88671875" style="1" customWidth="1"/>
    <col min="12283" max="12283" width="43.109375" style="1" customWidth="1"/>
    <col min="12284" max="12284" width="8.5546875" style="1" customWidth="1"/>
    <col min="12285" max="12296" width="0" style="1" hidden="1" customWidth="1"/>
    <col min="12297" max="12533" width="12.5546875" style="1"/>
    <col min="12534" max="12534" width="5.88671875" style="1" customWidth="1"/>
    <col min="12535" max="12535" width="43.5546875" style="1" customWidth="1"/>
    <col min="12536" max="12536" width="45.88671875" style="1" customWidth="1"/>
    <col min="12537" max="12537" width="14.44140625" style="1" customWidth="1"/>
    <col min="12538" max="12538" width="20.88671875" style="1" customWidth="1"/>
    <col min="12539" max="12539" width="43.109375" style="1" customWidth="1"/>
    <col min="12540" max="12540" width="8.5546875" style="1" customWidth="1"/>
    <col min="12541" max="12552" width="0" style="1" hidden="1" customWidth="1"/>
    <col min="12553" max="12789" width="12.5546875" style="1"/>
    <col min="12790" max="12790" width="5.88671875" style="1" customWidth="1"/>
    <col min="12791" max="12791" width="43.5546875" style="1" customWidth="1"/>
    <col min="12792" max="12792" width="45.88671875" style="1" customWidth="1"/>
    <col min="12793" max="12793" width="14.44140625" style="1" customWidth="1"/>
    <col min="12794" max="12794" width="20.88671875" style="1" customWidth="1"/>
    <col min="12795" max="12795" width="43.109375" style="1" customWidth="1"/>
    <col min="12796" max="12796" width="8.5546875" style="1" customWidth="1"/>
    <col min="12797" max="12808" width="0" style="1" hidden="1" customWidth="1"/>
    <col min="12809" max="13045" width="12.5546875" style="1"/>
    <col min="13046" max="13046" width="5.88671875" style="1" customWidth="1"/>
    <col min="13047" max="13047" width="43.5546875" style="1" customWidth="1"/>
    <col min="13048" max="13048" width="45.88671875" style="1" customWidth="1"/>
    <col min="13049" max="13049" width="14.44140625" style="1" customWidth="1"/>
    <col min="13050" max="13050" width="20.88671875" style="1" customWidth="1"/>
    <col min="13051" max="13051" width="43.109375" style="1" customWidth="1"/>
    <col min="13052" max="13052" width="8.5546875" style="1" customWidth="1"/>
    <col min="13053" max="13064" width="0" style="1" hidden="1" customWidth="1"/>
    <col min="13065" max="13301" width="12.5546875" style="1"/>
    <col min="13302" max="13302" width="5.88671875" style="1" customWidth="1"/>
    <col min="13303" max="13303" width="43.5546875" style="1" customWidth="1"/>
    <col min="13304" max="13304" width="45.88671875" style="1" customWidth="1"/>
    <col min="13305" max="13305" width="14.44140625" style="1" customWidth="1"/>
    <col min="13306" max="13306" width="20.88671875" style="1" customWidth="1"/>
    <col min="13307" max="13307" width="43.109375" style="1" customWidth="1"/>
    <col min="13308" max="13308" width="8.5546875" style="1" customWidth="1"/>
    <col min="13309" max="13320" width="0" style="1" hidden="1" customWidth="1"/>
    <col min="13321" max="13557" width="12.5546875" style="1"/>
    <col min="13558" max="13558" width="5.88671875" style="1" customWidth="1"/>
    <col min="13559" max="13559" width="43.5546875" style="1" customWidth="1"/>
    <col min="13560" max="13560" width="45.88671875" style="1" customWidth="1"/>
    <col min="13561" max="13561" width="14.44140625" style="1" customWidth="1"/>
    <col min="13562" max="13562" width="20.88671875" style="1" customWidth="1"/>
    <col min="13563" max="13563" width="43.109375" style="1" customWidth="1"/>
    <col min="13564" max="13564" width="8.5546875" style="1" customWidth="1"/>
    <col min="13565" max="13576" width="0" style="1" hidden="1" customWidth="1"/>
    <col min="13577" max="13813" width="12.5546875" style="1"/>
    <col min="13814" max="13814" width="5.88671875" style="1" customWidth="1"/>
    <col min="13815" max="13815" width="43.5546875" style="1" customWidth="1"/>
    <col min="13816" max="13816" width="45.88671875" style="1" customWidth="1"/>
    <col min="13817" max="13817" width="14.44140625" style="1" customWidth="1"/>
    <col min="13818" max="13818" width="20.88671875" style="1" customWidth="1"/>
    <col min="13819" max="13819" width="43.109375" style="1" customWidth="1"/>
    <col min="13820" max="13820" width="8.5546875" style="1" customWidth="1"/>
    <col min="13821" max="13832" width="0" style="1" hidden="1" customWidth="1"/>
    <col min="13833" max="14069" width="12.5546875" style="1"/>
    <col min="14070" max="14070" width="5.88671875" style="1" customWidth="1"/>
    <col min="14071" max="14071" width="43.5546875" style="1" customWidth="1"/>
    <col min="14072" max="14072" width="45.88671875" style="1" customWidth="1"/>
    <col min="14073" max="14073" width="14.44140625" style="1" customWidth="1"/>
    <col min="14074" max="14074" width="20.88671875" style="1" customWidth="1"/>
    <col min="14075" max="14075" width="43.109375" style="1" customWidth="1"/>
    <col min="14076" max="14076" width="8.5546875" style="1" customWidth="1"/>
    <col min="14077" max="14088" width="0" style="1" hidden="1" customWidth="1"/>
    <col min="14089" max="14325" width="12.5546875" style="1"/>
    <col min="14326" max="14326" width="5.88671875" style="1" customWidth="1"/>
    <col min="14327" max="14327" width="43.5546875" style="1" customWidth="1"/>
    <col min="14328" max="14328" width="45.88671875" style="1" customWidth="1"/>
    <col min="14329" max="14329" width="14.44140625" style="1" customWidth="1"/>
    <col min="14330" max="14330" width="20.88671875" style="1" customWidth="1"/>
    <col min="14331" max="14331" width="43.109375" style="1" customWidth="1"/>
    <col min="14332" max="14332" width="8.5546875" style="1" customWidth="1"/>
    <col min="14333" max="14344" width="0" style="1" hidden="1" customWidth="1"/>
    <col min="14345" max="14581" width="12.5546875" style="1"/>
    <col min="14582" max="14582" width="5.88671875" style="1" customWidth="1"/>
    <col min="14583" max="14583" width="43.5546875" style="1" customWidth="1"/>
    <col min="14584" max="14584" width="45.88671875" style="1" customWidth="1"/>
    <col min="14585" max="14585" width="14.44140625" style="1" customWidth="1"/>
    <col min="14586" max="14586" width="20.88671875" style="1" customWidth="1"/>
    <col min="14587" max="14587" width="43.109375" style="1" customWidth="1"/>
    <col min="14588" max="14588" width="8.5546875" style="1" customWidth="1"/>
    <col min="14589" max="14600" width="0" style="1" hidden="1" customWidth="1"/>
    <col min="14601" max="14837" width="12.5546875" style="1"/>
    <col min="14838" max="14838" width="5.88671875" style="1" customWidth="1"/>
    <col min="14839" max="14839" width="43.5546875" style="1" customWidth="1"/>
    <col min="14840" max="14840" width="45.88671875" style="1" customWidth="1"/>
    <col min="14841" max="14841" width="14.44140625" style="1" customWidth="1"/>
    <col min="14842" max="14842" width="20.88671875" style="1" customWidth="1"/>
    <col min="14843" max="14843" width="43.109375" style="1" customWidth="1"/>
    <col min="14844" max="14844" width="8.5546875" style="1" customWidth="1"/>
    <col min="14845" max="14856" width="0" style="1" hidden="1" customWidth="1"/>
    <col min="14857" max="15093" width="12.5546875" style="1"/>
    <col min="15094" max="15094" width="5.88671875" style="1" customWidth="1"/>
    <col min="15095" max="15095" width="43.5546875" style="1" customWidth="1"/>
    <col min="15096" max="15096" width="45.88671875" style="1" customWidth="1"/>
    <col min="15097" max="15097" width="14.44140625" style="1" customWidth="1"/>
    <col min="15098" max="15098" width="20.88671875" style="1" customWidth="1"/>
    <col min="15099" max="15099" width="43.109375" style="1" customWidth="1"/>
    <col min="15100" max="15100" width="8.5546875" style="1" customWidth="1"/>
    <col min="15101" max="15112" width="0" style="1" hidden="1" customWidth="1"/>
    <col min="15113" max="15349" width="12.5546875" style="1"/>
    <col min="15350" max="15350" width="5.88671875" style="1" customWidth="1"/>
    <col min="15351" max="15351" width="43.5546875" style="1" customWidth="1"/>
    <col min="15352" max="15352" width="45.88671875" style="1" customWidth="1"/>
    <col min="15353" max="15353" width="14.44140625" style="1" customWidth="1"/>
    <col min="15354" max="15354" width="20.88671875" style="1" customWidth="1"/>
    <col min="15355" max="15355" width="43.109375" style="1" customWidth="1"/>
    <col min="15356" max="15356" width="8.5546875" style="1" customWidth="1"/>
    <col min="15357" max="15368" width="0" style="1" hidden="1" customWidth="1"/>
    <col min="15369" max="15605" width="12.5546875" style="1"/>
    <col min="15606" max="15606" width="5.88671875" style="1" customWidth="1"/>
    <col min="15607" max="15607" width="43.5546875" style="1" customWidth="1"/>
    <col min="15608" max="15608" width="45.88671875" style="1" customWidth="1"/>
    <col min="15609" max="15609" width="14.44140625" style="1" customWidth="1"/>
    <col min="15610" max="15610" width="20.88671875" style="1" customWidth="1"/>
    <col min="15611" max="15611" width="43.109375" style="1" customWidth="1"/>
    <col min="15612" max="15612" width="8.5546875" style="1" customWidth="1"/>
    <col min="15613" max="15624" width="0" style="1" hidden="1" customWidth="1"/>
    <col min="15625" max="15861" width="12.5546875" style="1"/>
    <col min="15862" max="15862" width="5.88671875" style="1" customWidth="1"/>
    <col min="15863" max="15863" width="43.5546875" style="1" customWidth="1"/>
    <col min="15864" max="15864" width="45.88671875" style="1" customWidth="1"/>
    <col min="15865" max="15865" width="14.44140625" style="1" customWidth="1"/>
    <col min="15866" max="15866" width="20.88671875" style="1" customWidth="1"/>
    <col min="15867" max="15867" width="43.109375" style="1" customWidth="1"/>
    <col min="15868" max="15868" width="8.5546875" style="1" customWidth="1"/>
    <col min="15869" max="15880" width="0" style="1" hidden="1" customWidth="1"/>
    <col min="15881" max="16117" width="12.5546875" style="1"/>
    <col min="16118" max="16118" width="5.88671875" style="1" customWidth="1"/>
    <col min="16119" max="16119" width="43.5546875" style="1" customWidth="1"/>
    <col min="16120" max="16120" width="45.88671875" style="1" customWidth="1"/>
    <col min="16121" max="16121" width="14.44140625" style="1" customWidth="1"/>
    <col min="16122" max="16122" width="20.88671875" style="1" customWidth="1"/>
    <col min="16123" max="16123" width="43.109375" style="1" customWidth="1"/>
    <col min="16124" max="16124" width="8.5546875" style="1" customWidth="1"/>
    <col min="16125" max="16136" width="0" style="1" hidden="1" customWidth="1"/>
    <col min="16137" max="16384" width="12.5546875" style="1"/>
  </cols>
  <sheetData>
    <row r="1" spans="1:14" ht="14.4" x14ac:dyDescent="0.3">
      <c r="A1" s="20" t="s">
        <v>162</v>
      </c>
      <c r="B1" s="13"/>
      <c r="C1" s="13"/>
      <c r="D1" s="11"/>
      <c r="E1" s="11"/>
      <c r="F1" s="11"/>
      <c r="G1" s="13"/>
      <c r="M1" s="1"/>
      <c r="N1" s="1"/>
    </row>
    <row r="2" spans="1:14" ht="14.4" x14ac:dyDescent="0.3">
      <c r="A2" s="505" t="str">
        <f>kernDataOproepbeheerder!C127</f>
        <v>Dit tabblad helpt u bij het opmaken van een financieringskader voor uw project.
- In dit tabblad dient u de financiering van de kosten gemaakt in de rapportperiode aan te geven.
- Binnen uw oproepfiche (indien u een projectbegroting opmaakt) en binnen uw projectovereenkomst (bij rapportering) werd de financiering reeds afgebakend. 
Deze afbakening is enerzijds op het maximale nominale subsidiebedrag én anderzijds op de minimale/maximale financieringspercentages.
Invullen document:
- Selecteer in kolom C voor elke rij de gepaste financieringsbron. 
- Geef voor elke financieringsbron aan of die al dan niet 'persoonsgebonden' is (voorbeelden van persoonsgebonden financiering zijn gesco, activa, maribel, BEV, ...).
- Het kostentotaal moet gelijk zijn aan het financieringstotaal.</v>
      </c>
      <c r="B2" s="506"/>
      <c r="C2" s="506"/>
      <c r="D2" s="506"/>
      <c r="E2" s="506"/>
      <c r="F2" s="506"/>
      <c r="G2" s="506"/>
      <c r="M2" s="1"/>
      <c r="N2" s="1"/>
    </row>
    <row r="3" spans="1:14" ht="12.75" customHeight="1" x14ac:dyDescent="0.25">
      <c r="A3" s="507" t="str">
        <f>kernDataOproepbeheerder!C128</f>
        <v>- In dit tabblad dient u de financiering van de begrote kosten voor 2024 aan te geven.
- In de oproepfiche (indien u een projectbegroting opmaakt) werd de financiering reeds afgebakend. 
Deze afbakening is enerzijds op het maximale nominale subsidiebedrag én anderzijds op de minimale/maximale financieringspercentages.
Invullen document:
- Selecteer in kolom B voor welk projectonderdeel (werking of ondersteuning) u deze financieringsbron toevoegt.
- Selecteer in kolom C voor elke rij de gepaste financieringsbron. 
- Geef voor elke financieringsbron aan of die al dan niet 'persoonsgebonden' is (voorbeelden van persoonsgebonden financiering zijn gesco, activa, maribel, BEV, ...).
- Het kostentotaal moet gelijk zijn aan het financieringstotaal, zowel voor het onderdeel werking, ondersteuning als voor de totale projectbegroting.</v>
      </c>
      <c r="B3" s="508"/>
      <c r="C3" s="508"/>
      <c r="D3" s="508"/>
      <c r="E3" s="508"/>
      <c r="F3" s="508"/>
      <c r="G3" s="508"/>
      <c r="M3" s="1"/>
      <c r="N3" s="1"/>
    </row>
    <row r="4" spans="1:14" ht="12.75" customHeight="1" x14ac:dyDescent="0.25">
      <c r="A4" s="508"/>
      <c r="B4" s="508"/>
      <c r="C4" s="508"/>
      <c r="D4" s="508"/>
      <c r="E4" s="508"/>
      <c r="F4" s="508"/>
      <c r="G4" s="508"/>
      <c r="M4" s="1"/>
      <c r="N4" s="1"/>
    </row>
    <row r="5" spans="1:14" ht="12.75" customHeight="1" x14ac:dyDescent="0.25">
      <c r="A5" s="508"/>
      <c r="B5" s="508"/>
      <c r="C5" s="508"/>
      <c r="D5" s="508"/>
      <c r="E5" s="508"/>
      <c r="F5" s="508"/>
      <c r="G5" s="508"/>
      <c r="M5" s="1"/>
      <c r="N5" s="1"/>
    </row>
    <row r="6" spans="1:14" ht="12.75" customHeight="1" x14ac:dyDescent="0.25">
      <c r="A6" s="508"/>
      <c r="B6" s="508"/>
      <c r="C6" s="508"/>
      <c r="D6" s="508"/>
      <c r="E6" s="508"/>
      <c r="F6" s="508"/>
      <c r="G6" s="508"/>
      <c r="M6" s="1"/>
      <c r="N6" s="1"/>
    </row>
    <row r="7" spans="1:14" ht="12.75" customHeight="1" x14ac:dyDescent="0.25">
      <c r="A7" s="508"/>
      <c r="B7" s="508"/>
      <c r="C7" s="508"/>
      <c r="D7" s="508"/>
      <c r="E7" s="508"/>
      <c r="F7" s="508"/>
      <c r="G7" s="508"/>
      <c r="M7" s="1"/>
      <c r="N7" s="1"/>
    </row>
    <row r="8" spans="1:14" ht="12.75" customHeight="1" x14ac:dyDescent="0.25">
      <c r="A8" s="508"/>
      <c r="B8" s="508"/>
      <c r="C8" s="508"/>
      <c r="D8" s="508"/>
      <c r="E8" s="508"/>
      <c r="F8" s="508"/>
      <c r="G8" s="508"/>
      <c r="M8" s="1"/>
      <c r="N8" s="1"/>
    </row>
    <row r="9" spans="1:14" ht="12.75" customHeight="1" x14ac:dyDescent="0.25">
      <c r="A9" s="508"/>
      <c r="B9" s="508"/>
      <c r="C9" s="508"/>
      <c r="D9" s="508"/>
      <c r="E9" s="508"/>
      <c r="F9" s="508"/>
      <c r="G9" s="508"/>
      <c r="M9" s="1"/>
      <c r="N9" s="1"/>
    </row>
    <row r="10" spans="1:14" ht="12.75" customHeight="1" x14ac:dyDescent="0.25">
      <c r="A10" s="508"/>
      <c r="B10" s="508"/>
      <c r="C10" s="508"/>
      <c r="D10" s="508"/>
      <c r="E10" s="508"/>
      <c r="F10" s="508"/>
      <c r="G10" s="508"/>
      <c r="M10" s="1"/>
      <c r="N10" s="1"/>
    </row>
    <row r="11" spans="1:14" ht="12.75" customHeight="1" x14ac:dyDescent="0.25">
      <c r="A11" s="508"/>
      <c r="B11" s="508"/>
      <c r="C11" s="508"/>
      <c r="D11" s="508"/>
      <c r="E11" s="508"/>
      <c r="F11" s="508"/>
      <c r="G11" s="508"/>
    </row>
    <row r="12" spans="1:14" ht="12.75" customHeight="1" x14ac:dyDescent="0.25">
      <c r="A12" s="508"/>
      <c r="B12" s="508"/>
      <c r="C12" s="508"/>
      <c r="D12" s="508"/>
      <c r="E12" s="508"/>
      <c r="F12" s="508"/>
      <c r="G12" s="508"/>
    </row>
    <row r="13" spans="1:14" ht="13.5" customHeight="1" x14ac:dyDescent="0.25">
      <c r="A13" s="508"/>
      <c r="B13" s="508"/>
      <c r="C13" s="508"/>
      <c r="D13" s="508"/>
      <c r="E13" s="508"/>
      <c r="F13" s="508"/>
      <c r="G13" s="508"/>
    </row>
    <row r="14" spans="1:14" ht="15" customHeight="1" x14ac:dyDescent="0.25">
      <c r="A14" s="508"/>
      <c r="B14" s="508"/>
      <c r="C14" s="508"/>
      <c r="D14" s="508"/>
      <c r="E14" s="508"/>
      <c r="F14" s="508"/>
      <c r="G14" s="508"/>
    </row>
    <row r="15" spans="1:14" ht="15" customHeight="1" x14ac:dyDescent="0.3">
      <c r="A15" s="2"/>
      <c r="B15" s="509" t="s">
        <v>222</v>
      </c>
      <c r="C15" s="510"/>
      <c r="D15" s="2"/>
      <c r="G15" s="2"/>
    </row>
    <row r="16" spans="1:14" ht="13.8" thickBot="1" x14ac:dyDescent="0.3">
      <c r="C16" s="388" t="s">
        <v>267</v>
      </c>
      <c r="D16" s="389" t="s">
        <v>268</v>
      </c>
    </row>
    <row r="17" spans="1:10" ht="13.8" thickBot="1" x14ac:dyDescent="0.3">
      <c r="A17" s="2"/>
      <c r="B17" s="393" t="s">
        <v>269</v>
      </c>
      <c r="C17" s="6">
        <f>SUM(C18:C25)</f>
        <v>0</v>
      </c>
      <c r="D17" s="394">
        <f>C17/F17</f>
        <v>0</v>
      </c>
      <c r="E17" s="395" t="s">
        <v>270</v>
      </c>
      <c r="F17" s="396">
        <f>'OVERZICHT K&amp;F'!E45</f>
        <v>55682.591999999997</v>
      </c>
      <c r="H17" s="1"/>
      <c r="I17" s="5" t="s">
        <v>38</v>
      </c>
      <c r="J17" s="5" t="s">
        <v>67</v>
      </c>
    </row>
    <row r="18" spans="1:10" ht="13.95" customHeight="1" x14ac:dyDescent="0.25">
      <c r="A18" s="2"/>
      <c r="B18" s="390" t="s">
        <v>396</v>
      </c>
      <c r="C18" s="391">
        <f t="shared" ref="C18:C25" si="0">C28+C38</f>
        <v>0</v>
      </c>
      <c r="D18" s="392">
        <f>C18/$F$17</f>
        <v>0</v>
      </c>
      <c r="E18" s="249"/>
      <c r="F18" s="249"/>
      <c r="G18" s="250"/>
      <c r="H18" s="1"/>
      <c r="J18" s="265" t="s">
        <v>399</v>
      </c>
    </row>
    <row r="19" spans="1:10" x14ac:dyDescent="0.25">
      <c r="A19" s="2"/>
      <c r="B19" s="373" t="s">
        <v>283</v>
      </c>
      <c r="C19" s="372">
        <f t="shared" si="0"/>
        <v>0</v>
      </c>
      <c r="D19" s="383">
        <f t="shared" ref="D19:D25" si="1">C19/$F$17</f>
        <v>0</v>
      </c>
      <c r="E19" s="135" t="s">
        <v>273</v>
      </c>
      <c r="F19" s="135"/>
      <c r="G19" s="136">
        <f>'Invoeren EXTERN personeel'!N19</f>
        <v>0</v>
      </c>
      <c r="H19" s="1"/>
      <c r="J19" s="265" t="s">
        <v>221</v>
      </c>
    </row>
    <row r="20" spans="1:10" x14ac:dyDescent="0.25">
      <c r="A20" s="2"/>
      <c r="B20" s="373" t="s">
        <v>285</v>
      </c>
      <c r="C20" s="372">
        <f t="shared" si="0"/>
        <v>0</v>
      </c>
      <c r="D20" s="383">
        <f t="shared" si="1"/>
        <v>0</v>
      </c>
      <c r="E20" s="135" t="s">
        <v>275</v>
      </c>
      <c r="F20" s="135"/>
      <c r="G20" s="136">
        <f>(G21*kernDataOproepbeheerder!H23)-G21</f>
        <v>15909.311999999998</v>
      </c>
      <c r="H20" s="1"/>
    </row>
    <row r="21" spans="1:10" x14ac:dyDescent="0.25">
      <c r="A21" s="2"/>
      <c r="B21" s="373" t="s">
        <v>287</v>
      </c>
      <c r="C21" s="372">
        <f t="shared" si="0"/>
        <v>0</v>
      </c>
      <c r="D21" s="383">
        <f t="shared" si="1"/>
        <v>0</v>
      </c>
      <c r="E21" s="135" t="s">
        <v>80</v>
      </c>
      <c r="F21" s="135"/>
      <c r="G21" s="136">
        <f>'Invoeren projectpersoneel'!V18</f>
        <v>39773.279999999999</v>
      </c>
      <c r="H21" s="1"/>
    </row>
    <row r="22" spans="1:10" x14ac:dyDescent="0.25">
      <c r="A22" s="2"/>
      <c r="B22" s="373" t="s">
        <v>289</v>
      </c>
      <c r="C22" s="372">
        <f t="shared" si="0"/>
        <v>0</v>
      </c>
      <c r="D22" s="383">
        <f t="shared" si="1"/>
        <v>0</v>
      </c>
      <c r="E22" s="135"/>
      <c r="F22" s="135"/>
      <c r="G22" s="136"/>
      <c r="H22" s="1"/>
      <c r="J22" s="266" t="s">
        <v>271</v>
      </c>
    </row>
    <row r="23" spans="1:10" x14ac:dyDescent="0.25">
      <c r="A23" s="2"/>
      <c r="B23" s="373" t="s">
        <v>291</v>
      </c>
      <c r="C23" s="372">
        <f t="shared" si="0"/>
        <v>0</v>
      </c>
      <c r="D23" s="383">
        <f t="shared" si="1"/>
        <v>0</v>
      </c>
      <c r="E23" s="135"/>
      <c r="F23" s="135"/>
      <c r="G23" s="136"/>
      <c r="H23" s="1"/>
      <c r="J23" s="267" t="s">
        <v>272</v>
      </c>
    </row>
    <row r="24" spans="1:10" x14ac:dyDescent="0.25">
      <c r="A24" s="2"/>
      <c r="B24" s="373" t="s">
        <v>293</v>
      </c>
      <c r="C24" s="372">
        <f t="shared" si="0"/>
        <v>0</v>
      </c>
      <c r="D24" s="383">
        <f t="shared" si="1"/>
        <v>0</v>
      </c>
      <c r="E24" s="135"/>
      <c r="F24" s="135"/>
      <c r="G24" s="136"/>
      <c r="H24" s="1"/>
      <c r="J24" s="267" t="s">
        <v>274</v>
      </c>
    </row>
    <row r="25" spans="1:10" ht="13.8" thickBot="1" x14ac:dyDescent="0.3">
      <c r="A25" s="2"/>
      <c r="B25" s="374" t="s">
        <v>294</v>
      </c>
      <c r="C25" s="375">
        <f t="shared" si="0"/>
        <v>0</v>
      </c>
      <c r="D25" s="384">
        <f t="shared" si="1"/>
        <v>0</v>
      </c>
      <c r="E25" s="1"/>
      <c r="F25" s="1"/>
      <c r="G25" s="135"/>
      <c r="H25" s="1"/>
      <c r="J25" s="267" t="s">
        <v>276</v>
      </c>
    </row>
    <row r="26" spans="1:10" ht="13.8" thickBot="1" x14ac:dyDescent="0.3">
      <c r="A26" s="2"/>
      <c r="C26" s="135"/>
      <c r="E26" s="1"/>
      <c r="F26" s="1"/>
      <c r="G26" s="135"/>
      <c r="H26" s="1"/>
      <c r="J26" s="267" t="s">
        <v>277</v>
      </c>
    </row>
    <row r="27" spans="1:10" ht="13.8" thickBot="1" x14ac:dyDescent="0.3">
      <c r="A27" s="2"/>
      <c r="B27" s="385" t="s">
        <v>281</v>
      </c>
      <c r="C27" s="399">
        <f>SUM(C28:C35)</f>
        <v>0</v>
      </c>
      <c r="D27" s="400" t="e">
        <f>C27/$F$27</f>
        <v>#DIV/0!</v>
      </c>
      <c r="E27" s="386" t="s">
        <v>282</v>
      </c>
      <c r="F27" s="418">
        <f>'OVERZICHT K&amp;F'!E23</f>
        <v>0</v>
      </c>
      <c r="G27" s="135"/>
      <c r="H27" s="1"/>
      <c r="J27" s="267" t="s">
        <v>278</v>
      </c>
    </row>
    <row r="28" spans="1:10" x14ac:dyDescent="0.25">
      <c r="A28" s="2"/>
      <c r="B28" s="397" t="s">
        <v>396</v>
      </c>
      <c r="C28" s="412"/>
      <c r="D28" s="398" t="e">
        <f t="shared" ref="D28:D35" si="2">C28/$F$27</f>
        <v>#DIV/0!</v>
      </c>
      <c r="E28" s="379"/>
      <c r="F28" s="379"/>
      <c r="G28" s="135"/>
      <c r="H28" s="1"/>
      <c r="J28" s="267" t="s">
        <v>284</v>
      </c>
    </row>
    <row r="29" spans="1:10" x14ac:dyDescent="0.25">
      <c r="A29" s="2"/>
      <c r="B29" s="371" t="s">
        <v>283</v>
      </c>
      <c r="C29" s="413"/>
      <c r="D29" s="387" t="e">
        <f t="shared" si="2"/>
        <v>#DIV/0!</v>
      </c>
      <c r="E29" s="1"/>
      <c r="F29" s="1"/>
      <c r="G29" s="135"/>
      <c r="H29" s="1"/>
      <c r="J29" s="267" t="s">
        <v>286</v>
      </c>
    </row>
    <row r="30" spans="1:10" x14ac:dyDescent="0.25">
      <c r="A30" s="2"/>
      <c r="B30" s="371" t="s">
        <v>285</v>
      </c>
      <c r="C30" s="413"/>
      <c r="D30" s="387" t="e">
        <f t="shared" si="2"/>
        <v>#DIV/0!</v>
      </c>
      <c r="E30" s="1"/>
      <c r="F30" s="1"/>
      <c r="G30" s="135"/>
      <c r="H30" s="1"/>
      <c r="J30" s="267" t="s">
        <v>288</v>
      </c>
    </row>
    <row r="31" spans="1:10" x14ac:dyDescent="0.25">
      <c r="A31" s="2"/>
      <c r="B31" s="371" t="s">
        <v>287</v>
      </c>
      <c r="C31" s="413"/>
      <c r="D31" s="387" t="e">
        <f t="shared" si="2"/>
        <v>#DIV/0!</v>
      </c>
      <c r="E31" s="1"/>
      <c r="F31" s="1"/>
      <c r="G31" s="135"/>
      <c r="H31" s="1"/>
      <c r="J31" s="267" t="s">
        <v>290</v>
      </c>
    </row>
    <row r="32" spans="1:10" x14ac:dyDescent="0.25">
      <c r="A32" s="2"/>
      <c r="B32" s="371" t="s">
        <v>289</v>
      </c>
      <c r="C32" s="413"/>
      <c r="D32" s="387" t="e">
        <f t="shared" si="2"/>
        <v>#DIV/0!</v>
      </c>
      <c r="E32" s="1"/>
      <c r="F32" s="1"/>
      <c r="G32" s="135"/>
      <c r="H32" s="1"/>
      <c r="J32" s="267" t="s">
        <v>292</v>
      </c>
    </row>
    <row r="33" spans="1:14" x14ac:dyDescent="0.25">
      <c r="A33" s="2"/>
      <c r="B33" s="371" t="s">
        <v>291</v>
      </c>
      <c r="C33" s="413"/>
      <c r="D33" s="387" t="e">
        <f t="shared" si="2"/>
        <v>#DIV/0!</v>
      </c>
      <c r="E33" s="1"/>
      <c r="F33" s="1"/>
      <c r="G33" s="135"/>
      <c r="H33" s="1"/>
    </row>
    <row r="34" spans="1:14" x14ac:dyDescent="0.25">
      <c r="A34" s="2"/>
      <c r="B34" s="371" t="s">
        <v>293</v>
      </c>
      <c r="C34" s="413"/>
      <c r="D34" s="387" t="e">
        <f t="shared" si="2"/>
        <v>#DIV/0!</v>
      </c>
      <c r="E34" s="1"/>
      <c r="F34" s="1"/>
      <c r="G34" s="135"/>
      <c r="H34" s="1"/>
    </row>
    <row r="35" spans="1:14" x14ac:dyDescent="0.25">
      <c r="A35" s="2"/>
      <c r="B35" s="371" t="s">
        <v>294</v>
      </c>
      <c r="C35" s="413"/>
      <c r="D35" s="387" t="e">
        <f t="shared" si="2"/>
        <v>#DIV/0!</v>
      </c>
      <c r="E35" s="1"/>
      <c r="F35" s="1"/>
      <c r="G35" s="135"/>
      <c r="H35" s="1"/>
    </row>
    <row r="36" spans="1:14" ht="13.8" thickBot="1" x14ac:dyDescent="0.3">
      <c r="A36" s="2"/>
      <c r="C36" s="135"/>
      <c r="E36" s="1"/>
      <c r="F36" s="1"/>
      <c r="G36" s="135"/>
      <c r="H36" s="1"/>
    </row>
    <row r="37" spans="1:14" ht="13.8" thickBot="1" x14ac:dyDescent="0.3">
      <c r="A37" s="2"/>
      <c r="B37" s="385" t="s">
        <v>295</v>
      </c>
      <c r="C37" s="399">
        <f>SUM(C38:C45)</f>
        <v>0</v>
      </c>
      <c r="D37" s="400">
        <f>C37/$F$37</f>
        <v>0</v>
      </c>
      <c r="E37" s="386" t="s">
        <v>296</v>
      </c>
      <c r="F37" s="418">
        <f>'OVERZICHT K&amp;F'!E34</f>
        <v>55682.591999999997</v>
      </c>
      <c r="G37" s="135"/>
      <c r="H37" s="1"/>
    </row>
    <row r="38" spans="1:14" x14ac:dyDescent="0.25">
      <c r="A38" s="2"/>
      <c r="B38" s="397" t="s">
        <v>396</v>
      </c>
      <c r="C38" s="412"/>
      <c r="D38" s="398">
        <f t="shared" ref="D38:D45" si="3">C38/$F$37</f>
        <v>0</v>
      </c>
      <c r="E38" s="1"/>
      <c r="F38" s="1"/>
      <c r="H38" s="1"/>
      <c r="I38" s="1"/>
      <c r="J38" s="1"/>
      <c r="K38" s="1"/>
      <c r="L38" s="1"/>
      <c r="M38" s="1"/>
      <c r="N38" s="1"/>
    </row>
    <row r="39" spans="1:14" x14ac:dyDescent="0.25">
      <c r="A39" s="2"/>
      <c r="B39" s="371" t="s">
        <v>283</v>
      </c>
      <c r="C39" s="413"/>
      <c r="D39" s="387">
        <f t="shared" si="3"/>
        <v>0</v>
      </c>
      <c r="E39" s="1"/>
      <c r="F39" s="1"/>
      <c r="H39" s="1"/>
      <c r="I39" s="1"/>
      <c r="J39" s="1"/>
      <c r="K39" s="1"/>
      <c r="L39" s="1"/>
      <c r="M39" s="1"/>
      <c r="N39" s="1"/>
    </row>
    <row r="40" spans="1:14" x14ac:dyDescent="0.25">
      <c r="A40" s="2"/>
      <c r="B40" s="371" t="s">
        <v>285</v>
      </c>
      <c r="C40" s="413"/>
      <c r="D40" s="387">
        <f t="shared" si="3"/>
        <v>0</v>
      </c>
      <c r="E40" s="1"/>
      <c r="F40" s="1"/>
      <c r="G40" s="135"/>
      <c r="H40" s="1"/>
    </row>
    <row r="41" spans="1:14" x14ac:dyDescent="0.25">
      <c r="A41" s="2"/>
      <c r="B41" s="371" t="s">
        <v>287</v>
      </c>
      <c r="C41" s="413"/>
      <c r="D41" s="387">
        <f t="shared" si="3"/>
        <v>0</v>
      </c>
      <c r="E41" s="1"/>
      <c r="F41" s="1"/>
      <c r="G41" s="135"/>
      <c r="H41" s="1"/>
    </row>
    <row r="42" spans="1:14" x14ac:dyDescent="0.25">
      <c r="A42" s="2"/>
      <c r="B42" s="371" t="s">
        <v>289</v>
      </c>
      <c r="C42" s="413"/>
      <c r="D42" s="387">
        <f t="shared" si="3"/>
        <v>0</v>
      </c>
      <c r="E42" s="1"/>
      <c r="F42" s="1"/>
      <c r="G42" s="135"/>
      <c r="H42" s="1"/>
    </row>
    <row r="43" spans="1:14" x14ac:dyDescent="0.25">
      <c r="A43" s="2"/>
      <c r="B43" s="371" t="s">
        <v>291</v>
      </c>
      <c r="C43" s="413"/>
      <c r="D43" s="387">
        <f t="shared" si="3"/>
        <v>0</v>
      </c>
      <c r="E43" s="1"/>
      <c r="F43" s="1"/>
      <c r="G43" s="135"/>
      <c r="H43" s="1"/>
    </row>
    <row r="44" spans="1:14" x14ac:dyDescent="0.25">
      <c r="A44" s="2"/>
      <c r="B44" s="371" t="s">
        <v>293</v>
      </c>
      <c r="C44" s="413"/>
      <c r="D44" s="387">
        <f t="shared" si="3"/>
        <v>0</v>
      </c>
      <c r="E44" s="1"/>
      <c r="F44" s="1"/>
      <c r="G44" s="135"/>
      <c r="H44" s="1"/>
    </row>
    <row r="45" spans="1:14" x14ac:dyDescent="0.25">
      <c r="A45" s="2"/>
      <c r="B45" s="371" t="s">
        <v>294</v>
      </c>
      <c r="C45" s="413"/>
      <c r="D45" s="387">
        <f t="shared" si="3"/>
        <v>0</v>
      </c>
      <c r="E45" s="1"/>
      <c r="F45" s="1"/>
      <c r="G45" s="135"/>
      <c r="H45" s="1"/>
    </row>
    <row r="46" spans="1:14" ht="13.8" thickBot="1" x14ac:dyDescent="0.3">
      <c r="A46" s="2"/>
      <c r="E46" s="1"/>
      <c r="F46" s="380"/>
      <c r="G46" s="135"/>
      <c r="H46" s="1"/>
    </row>
    <row r="47" spans="1:14" s="3" customFormat="1" ht="53.4" thickBot="1" x14ac:dyDescent="0.3">
      <c r="A47" s="408" t="s">
        <v>297</v>
      </c>
      <c r="B47" s="409" t="s">
        <v>225</v>
      </c>
      <c r="C47" s="410" t="s">
        <v>298</v>
      </c>
      <c r="D47" s="410" t="s">
        <v>299</v>
      </c>
      <c r="E47" s="410" t="s">
        <v>77</v>
      </c>
      <c r="F47" s="410" t="s">
        <v>300</v>
      </c>
      <c r="G47" s="411" t="s">
        <v>301</v>
      </c>
      <c r="I47" s="7" t="str">
        <f>B19</f>
        <v xml:space="preserve">Totaal ESF </v>
      </c>
      <c r="J47" s="8" t="str">
        <f>B20</f>
        <v xml:space="preserve">Totaal Vlaamse cofinanciering </v>
      </c>
      <c r="K47" s="8" t="str">
        <f>B21</f>
        <v xml:space="preserve">Totaal Andere publieke cofinancieringsbronnen </v>
      </c>
      <c r="L47" s="8" t="str">
        <f>B18</f>
        <v>Totaal Ontvangsten</v>
      </c>
      <c r="M47" s="8" t="e">
        <f>#REF!</f>
        <v>#REF!</v>
      </c>
      <c r="N47" s="9" t="e">
        <f>#REF!</f>
        <v>#REF!</v>
      </c>
    </row>
    <row r="48" spans="1:14" x14ac:dyDescent="0.25">
      <c r="A48" s="407">
        <v>1</v>
      </c>
      <c r="B48" s="404"/>
      <c r="C48" s="405"/>
      <c r="D48" s="405"/>
      <c r="E48" s="406"/>
      <c r="F48" s="414" t="b">
        <f>IF(B48="werking",E48/$F$27,IF(B48="ondersteuning",E48/$F$37))</f>
        <v>0</v>
      </c>
      <c r="G48" s="404"/>
      <c r="H48" s="4"/>
      <c r="I48" s="10" t="str">
        <f t="shared" ref="I48:N63" si="4">IF($C48=I$47,$E48,"")</f>
        <v/>
      </c>
      <c r="J48" s="10" t="str">
        <f t="shared" si="4"/>
        <v/>
      </c>
      <c r="K48" s="10" t="str">
        <f t="shared" si="4"/>
        <v/>
      </c>
      <c r="L48" s="10" t="str">
        <f t="shared" si="4"/>
        <v/>
      </c>
      <c r="M48" s="10" t="e">
        <f>IF($C48=M$47,$E48,"")</f>
        <v>#REF!</v>
      </c>
      <c r="N48" s="10" t="e">
        <f t="shared" si="4"/>
        <v>#REF!</v>
      </c>
    </row>
    <row r="49" spans="1:14" x14ac:dyDescent="0.25">
      <c r="A49" s="342">
        <v>2</v>
      </c>
      <c r="B49" s="401"/>
      <c r="C49" s="402"/>
      <c r="D49" s="402"/>
      <c r="E49" s="403"/>
      <c r="F49" s="414" t="b">
        <f t="shared" ref="F49:F87" si="5">IF(B49="werking",E49/$F$27,IF(B49="ondersteuning",E49/$F$37))</f>
        <v>0</v>
      </c>
      <c r="G49" s="401"/>
      <c r="H49" s="4"/>
      <c r="I49" s="10" t="str">
        <f t="shared" si="4"/>
        <v/>
      </c>
      <c r="J49" s="10" t="str">
        <f t="shared" si="4"/>
        <v/>
      </c>
      <c r="K49" s="10" t="str">
        <f t="shared" si="4"/>
        <v/>
      </c>
      <c r="L49" s="10" t="str">
        <f t="shared" si="4"/>
        <v/>
      </c>
      <c r="M49" s="10" t="e">
        <f t="shared" si="4"/>
        <v>#REF!</v>
      </c>
      <c r="N49" s="10" t="e">
        <f t="shared" si="4"/>
        <v>#REF!</v>
      </c>
    </row>
    <row r="50" spans="1:14" x14ac:dyDescent="0.25">
      <c r="A50" s="342">
        <v>3</v>
      </c>
      <c r="B50" s="401"/>
      <c r="C50" s="402"/>
      <c r="D50" s="402"/>
      <c r="E50" s="403"/>
      <c r="F50" s="414" t="b">
        <f t="shared" si="5"/>
        <v>0</v>
      </c>
      <c r="G50" s="401"/>
      <c r="H50" s="4"/>
      <c r="I50" s="10" t="str">
        <f t="shared" si="4"/>
        <v/>
      </c>
      <c r="J50" s="10" t="str">
        <f t="shared" si="4"/>
        <v/>
      </c>
      <c r="K50" s="10" t="str">
        <f t="shared" si="4"/>
        <v/>
      </c>
      <c r="L50" s="10" t="str">
        <f t="shared" si="4"/>
        <v/>
      </c>
      <c r="M50" s="10" t="e">
        <f t="shared" si="4"/>
        <v>#REF!</v>
      </c>
      <c r="N50" s="10" t="e">
        <f t="shared" si="4"/>
        <v>#REF!</v>
      </c>
    </row>
    <row r="51" spans="1:14" x14ac:dyDescent="0.25">
      <c r="A51" s="342">
        <v>4</v>
      </c>
      <c r="B51" s="401"/>
      <c r="C51" s="402"/>
      <c r="D51" s="402"/>
      <c r="E51" s="403"/>
      <c r="F51" s="414" t="b">
        <f t="shared" si="5"/>
        <v>0</v>
      </c>
      <c r="G51" s="401"/>
      <c r="H51" s="4"/>
      <c r="I51" s="10"/>
      <c r="J51" s="10" t="str">
        <f t="shared" si="4"/>
        <v/>
      </c>
      <c r="K51" s="10" t="str">
        <f t="shared" si="4"/>
        <v/>
      </c>
      <c r="L51" s="10" t="str">
        <f t="shared" si="4"/>
        <v/>
      </c>
      <c r="M51" s="10" t="e">
        <f t="shared" si="4"/>
        <v>#REF!</v>
      </c>
      <c r="N51" s="10" t="e">
        <f t="shared" si="4"/>
        <v>#REF!</v>
      </c>
    </row>
    <row r="52" spans="1:14" x14ac:dyDescent="0.25">
      <c r="A52" s="342">
        <v>5</v>
      </c>
      <c r="B52" s="401"/>
      <c r="C52" s="402"/>
      <c r="D52" s="402"/>
      <c r="E52" s="403"/>
      <c r="F52" s="414" t="b">
        <f t="shared" si="5"/>
        <v>0</v>
      </c>
      <c r="G52" s="401"/>
      <c r="H52" s="4"/>
      <c r="I52" s="10" t="str">
        <f t="shared" si="4"/>
        <v/>
      </c>
      <c r="J52" s="10"/>
      <c r="K52" s="10" t="str">
        <f t="shared" si="4"/>
        <v/>
      </c>
      <c r="L52" s="10" t="str">
        <f t="shared" si="4"/>
        <v/>
      </c>
      <c r="M52" s="10" t="e">
        <f t="shared" si="4"/>
        <v>#REF!</v>
      </c>
      <c r="N52" s="10" t="e">
        <f t="shared" si="4"/>
        <v>#REF!</v>
      </c>
    </row>
    <row r="53" spans="1:14" x14ac:dyDescent="0.25">
      <c r="A53" s="342">
        <v>6</v>
      </c>
      <c r="B53" s="401"/>
      <c r="C53" s="402"/>
      <c r="D53" s="402"/>
      <c r="E53" s="403"/>
      <c r="F53" s="414" t="b">
        <f t="shared" si="5"/>
        <v>0</v>
      </c>
      <c r="G53" s="401"/>
      <c r="H53" s="4"/>
      <c r="I53" s="10" t="str">
        <f t="shared" si="4"/>
        <v/>
      </c>
      <c r="J53" s="10" t="str">
        <f t="shared" si="4"/>
        <v/>
      </c>
      <c r="K53" s="10" t="str">
        <f t="shared" si="4"/>
        <v/>
      </c>
      <c r="L53" s="10" t="str">
        <f t="shared" si="4"/>
        <v/>
      </c>
      <c r="M53" s="10" t="e">
        <f t="shared" si="4"/>
        <v>#REF!</v>
      </c>
      <c r="N53" s="10" t="e">
        <f t="shared" si="4"/>
        <v>#REF!</v>
      </c>
    </row>
    <row r="54" spans="1:14" x14ac:dyDescent="0.25">
      <c r="A54" s="342">
        <v>7</v>
      </c>
      <c r="B54" s="401"/>
      <c r="C54" s="402"/>
      <c r="D54" s="402"/>
      <c r="E54" s="403"/>
      <c r="F54" s="414" t="b">
        <f t="shared" si="5"/>
        <v>0</v>
      </c>
      <c r="G54" s="402"/>
      <c r="H54" s="4"/>
      <c r="I54" s="10" t="str">
        <f t="shared" si="4"/>
        <v/>
      </c>
      <c r="J54" s="10" t="str">
        <f t="shared" si="4"/>
        <v/>
      </c>
      <c r="K54" s="10" t="str">
        <f t="shared" si="4"/>
        <v/>
      </c>
      <c r="L54" s="10" t="str">
        <f t="shared" si="4"/>
        <v/>
      </c>
      <c r="M54" s="10" t="e">
        <f t="shared" si="4"/>
        <v>#REF!</v>
      </c>
      <c r="N54" s="10" t="e">
        <f t="shared" si="4"/>
        <v>#REF!</v>
      </c>
    </row>
    <row r="55" spans="1:14" x14ac:dyDescent="0.25">
      <c r="A55" s="342">
        <v>8</v>
      </c>
      <c r="B55" s="401"/>
      <c r="C55" s="402"/>
      <c r="D55" s="402"/>
      <c r="E55" s="403"/>
      <c r="F55" s="414" t="b">
        <f t="shared" si="5"/>
        <v>0</v>
      </c>
      <c r="G55" s="401"/>
      <c r="H55" s="4"/>
      <c r="I55" s="10" t="str">
        <f t="shared" si="4"/>
        <v/>
      </c>
      <c r="J55" s="10" t="str">
        <f t="shared" si="4"/>
        <v/>
      </c>
      <c r="K55" s="10" t="str">
        <f t="shared" si="4"/>
        <v/>
      </c>
      <c r="L55" s="10" t="str">
        <f t="shared" si="4"/>
        <v/>
      </c>
      <c r="M55" s="10" t="e">
        <f t="shared" si="4"/>
        <v>#REF!</v>
      </c>
      <c r="N55" s="10" t="e">
        <f t="shared" si="4"/>
        <v>#REF!</v>
      </c>
    </row>
    <row r="56" spans="1:14" x14ac:dyDescent="0.25">
      <c r="A56" s="342">
        <v>9</v>
      </c>
      <c r="B56" s="401"/>
      <c r="C56" s="402"/>
      <c r="D56" s="402"/>
      <c r="E56" s="403"/>
      <c r="F56" s="414" t="b">
        <f t="shared" si="5"/>
        <v>0</v>
      </c>
      <c r="G56" s="402"/>
      <c r="H56" s="4"/>
      <c r="I56" s="10" t="str">
        <f t="shared" si="4"/>
        <v/>
      </c>
      <c r="J56" s="10" t="str">
        <f t="shared" si="4"/>
        <v/>
      </c>
      <c r="K56" s="10" t="str">
        <f t="shared" si="4"/>
        <v/>
      </c>
      <c r="L56" s="10" t="str">
        <f t="shared" si="4"/>
        <v/>
      </c>
      <c r="M56" s="10" t="e">
        <f t="shared" si="4"/>
        <v>#REF!</v>
      </c>
      <c r="N56" s="10" t="e">
        <f t="shared" si="4"/>
        <v>#REF!</v>
      </c>
    </row>
    <row r="57" spans="1:14" x14ac:dyDescent="0.25">
      <c r="A57" s="342">
        <v>10</v>
      </c>
      <c r="B57" s="401"/>
      <c r="C57" s="402"/>
      <c r="D57" s="402"/>
      <c r="E57" s="403"/>
      <c r="F57" s="414" t="b">
        <f t="shared" si="5"/>
        <v>0</v>
      </c>
      <c r="G57" s="402"/>
      <c r="H57" s="4"/>
      <c r="I57" s="10" t="str">
        <f t="shared" si="4"/>
        <v/>
      </c>
      <c r="J57" s="10" t="str">
        <f t="shared" si="4"/>
        <v/>
      </c>
      <c r="K57" s="10" t="str">
        <f t="shared" si="4"/>
        <v/>
      </c>
      <c r="L57" s="10" t="str">
        <f t="shared" si="4"/>
        <v/>
      </c>
      <c r="M57" s="10" t="e">
        <f t="shared" si="4"/>
        <v>#REF!</v>
      </c>
      <c r="N57" s="10" t="e">
        <f t="shared" si="4"/>
        <v>#REF!</v>
      </c>
    </row>
    <row r="58" spans="1:14" x14ac:dyDescent="0.25">
      <c r="A58" s="342">
        <v>11</v>
      </c>
      <c r="B58" s="401"/>
      <c r="C58" s="402"/>
      <c r="D58" s="402"/>
      <c r="E58" s="403"/>
      <c r="F58" s="414" t="b">
        <f t="shared" si="5"/>
        <v>0</v>
      </c>
      <c r="G58" s="402"/>
      <c r="H58" s="4"/>
      <c r="I58" s="10" t="str">
        <f t="shared" ref="I58:N73" si="6">IF($C58=I$47,$E58,"")</f>
        <v/>
      </c>
      <c r="J58" s="10" t="str">
        <f t="shared" si="6"/>
        <v/>
      </c>
      <c r="K58" s="10" t="str">
        <f t="shared" si="6"/>
        <v/>
      </c>
      <c r="L58" s="10" t="str">
        <f t="shared" si="6"/>
        <v/>
      </c>
      <c r="M58" s="10" t="e">
        <f t="shared" si="6"/>
        <v>#REF!</v>
      </c>
      <c r="N58" s="10" t="e">
        <f t="shared" si="4"/>
        <v>#REF!</v>
      </c>
    </row>
    <row r="59" spans="1:14" x14ac:dyDescent="0.25">
      <c r="A59" s="342">
        <v>12</v>
      </c>
      <c r="B59" s="401"/>
      <c r="C59" s="402"/>
      <c r="D59" s="402"/>
      <c r="E59" s="403"/>
      <c r="F59" s="414" t="b">
        <f t="shared" si="5"/>
        <v>0</v>
      </c>
      <c r="G59" s="402"/>
      <c r="H59" s="4"/>
      <c r="I59" s="10" t="str">
        <f t="shared" si="6"/>
        <v/>
      </c>
      <c r="J59" s="10" t="str">
        <f t="shared" si="6"/>
        <v/>
      </c>
      <c r="K59" s="10" t="str">
        <f t="shared" si="6"/>
        <v/>
      </c>
      <c r="L59" s="10" t="str">
        <f t="shared" si="6"/>
        <v/>
      </c>
      <c r="M59" s="10" t="e">
        <f t="shared" si="6"/>
        <v>#REF!</v>
      </c>
      <c r="N59" s="10" t="e">
        <f t="shared" si="4"/>
        <v>#REF!</v>
      </c>
    </row>
    <row r="60" spans="1:14" x14ac:dyDescent="0.25">
      <c r="A60" s="342">
        <v>13</v>
      </c>
      <c r="B60" s="401"/>
      <c r="C60" s="402"/>
      <c r="D60" s="402"/>
      <c r="E60" s="403"/>
      <c r="F60" s="414" t="b">
        <f t="shared" si="5"/>
        <v>0</v>
      </c>
      <c r="G60" s="402"/>
      <c r="H60" s="4"/>
      <c r="I60" s="10" t="str">
        <f t="shared" si="6"/>
        <v/>
      </c>
      <c r="J60" s="10" t="str">
        <f t="shared" si="6"/>
        <v/>
      </c>
      <c r="K60" s="10" t="str">
        <f t="shared" si="6"/>
        <v/>
      </c>
      <c r="L60" s="10" t="str">
        <f t="shared" si="6"/>
        <v/>
      </c>
      <c r="M60" s="10" t="e">
        <f t="shared" si="6"/>
        <v>#REF!</v>
      </c>
      <c r="N60" s="10" t="e">
        <f t="shared" si="4"/>
        <v>#REF!</v>
      </c>
    </row>
    <row r="61" spans="1:14" x14ac:dyDescent="0.25">
      <c r="A61" s="342">
        <v>14</v>
      </c>
      <c r="B61" s="401"/>
      <c r="C61" s="402"/>
      <c r="D61" s="402"/>
      <c r="E61" s="403"/>
      <c r="F61" s="414" t="b">
        <f t="shared" si="5"/>
        <v>0</v>
      </c>
      <c r="G61" s="402"/>
      <c r="H61" s="4"/>
      <c r="I61" s="10" t="str">
        <f t="shared" si="6"/>
        <v/>
      </c>
      <c r="J61" s="10" t="str">
        <f t="shared" si="6"/>
        <v/>
      </c>
      <c r="K61" s="10" t="str">
        <f t="shared" si="6"/>
        <v/>
      </c>
      <c r="L61" s="10" t="str">
        <f t="shared" si="6"/>
        <v/>
      </c>
      <c r="M61" s="10" t="e">
        <f t="shared" si="6"/>
        <v>#REF!</v>
      </c>
      <c r="N61" s="10" t="e">
        <f t="shared" si="4"/>
        <v>#REF!</v>
      </c>
    </row>
    <row r="62" spans="1:14" x14ac:dyDescent="0.25">
      <c r="A62" s="342">
        <v>15</v>
      </c>
      <c r="B62" s="402"/>
      <c r="C62" s="402"/>
      <c r="D62" s="402"/>
      <c r="E62" s="403"/>
      <c r="F62" s="414" t="b">
        <f t="shared" si="5"/>
        <v>0</v>
      </c>
      <c r="G62" s="402"/>
      <c r="H62" s="4"/>
      <c r="I62" s="10" t="str">
        <f t="shared" si="6"/>
        <v/>
      </c>
      <c r="J62" s="10" t="str">
        <f t="shared" si="6"/>
        <v/>
      </c>
      <c r="K62" s="10" t="str">
        <f t="shared" si="6"/>
        <v/>
      </c>
      <c r="L62" s="10" t="str">
        <f t="shared" si="6"/>
        <v/>
      </c>
      <c r="M62" s="10" t="e">
        <f t="shared" si="6"/>
        <v>#REF!</v>
      </c>
      <c r="N62" s="10" t="e">
        <f t="shared" si="4"/>
        <v>#REF!</v>
      </c>
    </row>
    <row r="63" spans="1:14" x14ac:dyDescent="0.25">
      <c r="A63" s="342">
        <v>16</v>
      </c>
      <c r="B63" s="402"/>
      <c r="C63" s="402"/>
      <c r="D63" s="402"/>
      <c r="E63" s="403"/>
      <c r="F63" s="414" t="b">
        <f t="shared" si="5"/>
        <v>0</v>
      </c>
      <c r="G63" s="402"/>
      <c r="H63" s="4"/>
      <c r="I63" s="10" t="str">
        <f t="shared" si="6"/>
        <v/>
      </c>
      <c r="J63" s="10" t="str">
        <f t="shared" si="6"/>
        <v/>
      </c>
      <c r="K63" s="10" t="str">
        <f t="shared" si="6"/>
        <v/>
      </c>
      <c r="L63" s="10" t="str">
        <f t="shared" si="6"/>
        <v/>
      </c>
      <c r="M63" s="10" t="e">
        <f t="shared" si="6"/>
        <v>#REF!</v>
      </c>
      <c r="N63" s="10" t="e">
        <f t="shared" si="4"/>
        <v>#REF!</v>
      </c>
    </row>
    <row r="64" spans="1:14" x14ac:dyDescent="0.25">
      <c r="A64" s="342">
        <v>17</v>
      </c>
      <c r="B64" s="402"/>
      <c r="C64" s="402"/>
      <c r="D64" s="402"/>
      <c r="E64" s="403"/>
      <c r="F64" s="414" t="b">
        <f t="shared" si="5"/>
        <v>0</v>
      </c>
      <c r="G64" s="402"/>
      <c r="H64" s="4"/>
      <c r="I64" s="10" t="str">
        <f t="shared" si="6"/>
        <v/>
      </c>
      <c r="J64" s="10" t="str">
        <f t="shared" si="6"/>
        <v/>
      </c>
      <c r="K64" s="10" t="str">
        <f t="shared" si="6"/>
        <v/>
      </c>
      <c r="L64" s="10" t="str">
        <f t="shared" si="6"/>
        <v/>
      </c>
      <c r="M64" s="10" t="e">
        <f t="shared" si="6"/>
        <v>#REF!</v>
      </c>
      <c r="N64" s="10" t="e">
        <f t="shared" si="6"/>
        <v>#REF!</v>
      </c>
    </row>
    <row r="65" spans="1:14" x14ac:dyDescent="0.25">
      <c r="A65" s="342">
        <v>18</v>
      </c>
      <c r="B65" s="402"/>
      <c r="C65" s="402"/>
      <c r="D65" s="402"/>
      <c r="E65" s="403"/>
      <c r="F65" s="414" t="b">
        <f t="shared" si="5"/>
        <v>0</v>
      </c>
      <c r="G65" s="402"/>
      <c r="H65" s="4"/>
      <c r="I65" s="10" t="str">
        <f t="shared" si="6"/>
        <v/>
      </c>
      <c r="J65" s="10" t="str">
        <f t="shared" si="6"/>
        <v/>
      </c>
      <c r="K65" s="10" t="str">
        <f t="shared" si="6"/>
        <v/>
      </c>
      <c r="L65" s="10" t="str">
        <f t="shared" si="6"/>
        <v/>
      </c>
      <c r="M65" s="10" t="e">
        <f t="shared" si="6"/>
        <v>#REF!</v>
      </c>
      <c r="N65" s="10" t="e">
        <f t="shared" si="6"/>
        <v>#REF!</v>
      </c>
    </row>
    <row r="66" spans="1:14" x14ac:dyDescent="0.25">
      <c r="A66" s="342">
        <v>19</v>
      </c>
      <c r="B66" s="402"/>
      <c r="C66" s="402"/>
      <c r="D66" s="402"/>
      <c r="E66" s="403"/>
      <c r="F66" s="414" t="b">
        <f t="shared" si="5"/>
        <v>0</v>
      </c>
      <c r="G66" s="402"/>
      <c r="H66" s="4"/>
      <c r="I66" s="10" t="str">
        <f t="shared" si="6"/>
        <v/>
      </c>
      <c r="J66" s="10" t="str">
        <f t="shared" si="6"/>
        <v/>
      </c>
      <c r="K66" s="10" t="str">
        <f t="shared" si="6"/>
        <v/>
      </c>
      <c r="L66" s="10" t="str">
        <f t="shared" si="6"/>
        <v/>
      </c>
      <c r="M66" s="10" t="e">
        <f t="shared" si="6"/>
        <v>#REF!</v>
      </c>
      <c r="N66" s="10" t="e">
        <f t="shared" si="6"/>
        <v>#REF!</v>
      </c>
    </row>
    <row r="67" spans="1:14" x14ac:dyDescent="0.25">
      <c r="A67" s="342">
        <v>20</v>
      </c>
      <c r="B67" s="402"/>
      <c r="C67" s="402"/>
      <c r="D67" s="402"/>
      <c r="E67" s="403"/>
      <c r="F67" s="414" t="b">
        <f t="shared" si="5"/>
        <v>0</v>
      </c>
      <c r="G67" s="402"/>
      <c r="H67" s="4"/>
      <c r="I67" s="10" t="str">
        <f t="shared" si="6"/>
        <v/>
      </c>
      <c r="J67" s="10" t="str">
        <f t="shared" si="6"/>
        <v/>
      </c>
      <c r="K67" s="10" t="str">
        <f t="shared" si="6"/>
        <v/>
      </c>
      <c r="L67" s="10" t="str">
        <f t="shared" si="6"/>
        <v/>
      </c>
      <c r="M67" s="10" t="e">
        <f t="shared" si="6"/>
        <v>#REF!</v>
      </c>
      <c r="N67" s="10" t="e">
        <f t="shared" si="6"/>
        <v>#REF!</v>
      </c>
    </row>
    <row r="68" spans="1:14" x14ac:dyDescent="0.25">
      <c r="A68" s="342">
        <v>21</v>
      </c>
      <c r="B68" s="402"/>
      <c r="C68" s="402"/>
      <c r="D68" s="402"/>
      <c r="E68" s="403"/>
      <c r="F68" s="414" t="b">
        <f t="shared" si="5"/>
        <v>0</v>
      </c>
      <c r="G68" s="402"/>
      <c r="H68" s="4"/>
      <c r="I68" s="10" t="str">
        <f t="shared" ref="I68:N83" si="7">IF($C68=I$47,$E68,"")</f>
        <v/>
      </c>
      <c r="J68" s="10" t="str">
        <f t="shared" si="7"/>
        <v/>
      </c>
      <c r="K68" s="10" t="str">
        <f t="shared" si="7"/>
        <v/>
      </c>
      <c r="L68" s="10" t="str">
        <f t="shared" si="7"/>
        <v/>
      </c>
      <c r="M68" s="10" t="e">
        <f t="shared" si="7"/>
        <v>#REF!</v>
      </c>
      <c r="N68" s="10" t="e">
        <f t="shared" si="6"/>
        <v>#REF!</v>
      </c>
    </row>
    <row r="69" spans="1:14" x14ac:dyDescent="0.25">
      <c r="A69" s="342">
        <v>22</v>
      </c>
      <c r="B69" s="402"/>
      <c r="C69" s="402"/>
      <c r="D69" s="402"/>
      <c r="E69" s="403"/>
      <c r="F69" s="414" t="b">
        <f t="shared" si="5"/>
        <v>0</v>
      </c>
      <c r="G69" s="402"/>
      <c r="H69" s="4"/>
      <c r="I69" s="10" t="str">
        <f t="shared" si="7"/>
        <v/>
      </c>
      <c r="J69" s="10" t="str">
        <f t="shared" si="7"/>
        <v/>
      </c>
      <c r="K69" s="10" t="str">
        <f t="shared" si="7"/>
        <v/>
      </c>
      <c r="L69" s="10" t="str">
        <f t="shared" si="7"/>
        <v/>
      </c>
      <c r="M69" s="10" t="e">
        <f t="shared" si="7"/>
        <v>#REF!</v>
      </c>
      <c r="N69" s="10" t="e">
        <f t="shared" si="6"/>
        <v>#REF!</v>
      </c>
    </row>
    <row r="70" spans="1:14" x14ac:dyDescent="0.25">
      <c r="A70" s="342">
        <v>23</v>
      </c>
      <c r="B70" s="402"/>
      <c r="C70" s="402"/>
      <c r="D70" s="402"/>
      <c r="E70" s="403"/>
      <c r="F70" s="414" t="b">
        <f t="shared" si="5"/>
        <v>0</v>
      </c>
      <c r="G70" s="402"/>
      <c r="H70" s="4"/>
      <c r="I70" s="10" t="str">
        <f t="shared" si="7"/>
        <v/>
      </c>
      <c r="J70" s="10" t="str">
        <f t="shared" si="7"/>
        <v/>
      </c>
      <c r="K70" s="10" t="str">
        <f t="shared" si="7"/>
        <v/>
      </c>
      <c r="L70" s="10" t="str">
        <f t="shared" si="7"/>
        <v/>
      </c>
      <c r="M70" s="10" t="e">
        <f t="shared" si="7"/>
        <v>#REF!</v>
      </c>
      <c r="N70" s="10" t="e">
        <f t="shared" si="6"/>
        <v>#REF!</v>
      </c>
    </row>
    <row r="71" spans="1:14" x14ac:dyDescent="0.25">
      <c r="A71" s="342">
        <v>24</v>
      </c>
      <c r="B71" s="402"/>
      <c r="C71" s="402"/>
      <c r="D71" s="402"/>
      <c r="E71" s="403"/>
      <c r="F71" s="414" t="b">
        <f t="shared" si="5"/>
        <v>0</v>
      </c>
      <c r="G71" s="402"/>
      <c r="H71" s="4"/>
      <c r="I71" s="10" t="str">
        <f t="shared" si="7"/>
        <v/>
      </c>
      <c r="J71" s="10" t="str">
        <f t="shared" si="7"/>
        <v/>
      </c>
      <c r="K71" s="10" t="str">
        <f t="shared" si="7"/>
        <v/>
      </c>
      <c r="L71" s="10" t="str">
        <f t="shared" si="7"/>
        <v/>
      </c>
      <c r="M71" s="10" t="e">
        <f t="shared" si="7"/>
        <v>#REF!</v>
      </c>
      <c r="N71" s="10" t="e">
        <f t="shared" si="6"/>
        <v>#REF!</v>
      </c>
    </row>
    <row r="72" spans="1:14" x14ac:dyDescent="0.25">
      <c r="A72" s="342">
        <v>25</v>
      </c>
      <c r="B72" s="402"/>
      <c r="C72" s="402"/>
      <c r="D72" s="402"/>
      <c r="E72" s="403"/>
      <c r="F72" s="414" t="b">
        <f t="shared" si="5"/>
        <v>0</v>
      </c>
      <c r="G72" s="402"/>
      <c r="H72" s="4"/>
      <c r="I72" s="10" t="str">
        <f t="shared" si="7"/>
        <v/>
      </c>
      <c r="J72" s="10" t="str">
        <f t="shared" si="7"/>
        <v/>
      </c>
      <c r="K72" s="10" t="str">
        <f t="shared" si="7"/>
        <v/>
      </c>
      <c r="L72" s="10" t="str">
        <f t="shared" si="7"/>
        <v/>
      </c>
      <c r="M72" s="10" t="e">
        <f t="shared" si="7"/>
        <v>#REF!</v>
      </c>
      <c r="N72" s="10" t="e">
        <f t="shared" si="6"/>
        <v>#REF!</v>
      </c>
    </row>
    <row r="73" spans="1:14" x14ac:dyDescent="0.25">
      <c r="A73" s="342">
        <v>26</v>
      </c>
      <c r="B73" s="402"/>
      <c r="C73" s="402"/>
      <c r="D73" s="402"/>
      <c r="E73" s="403"/>
      <c r="F73" s="414" t="b">
        <f t="shared" si="5"/>
        <v>0</v>
      </c>
      <c r="G73" s="402"/>
      <c r="H73" s="4"/>
      <c r="I73" s="10" t="str">
        <f t="shared" si="7"/>
        <v/>
      </c>
      <c r="J73" s="10" t="str">
        <f t="shared" si="7"/>
        <v/>
      </c>
      <c r="K73" s="10" t="str">
        <f t="shared" si="7"/>
        <v/>
      </c>
      <c r="L73" s="10" t="str">
        <f t="shared" si="7"/>
        <v/>
      </c>
      <c r="M73" s="10" t="e">
        <f t="shared" si="7"/>
        <v>#REF!</v>
      </c>
      <c r="N73" s="10" t="e">
        <f t="shared" si="6"/>
        <v>#REF!</v>
      </c>
    </row>
    <row r="74" spans="1:14" x14ac:dyDescent="0.25">
      <c r="A74" s="342">
        <v>27</v>
      </c>
      <c r="B74" s="402"/>
      <c r="C74" s="402"/>
      <c r="D74" s="402"/>
      <c r="E74" s="403"/>
      <c r="F74" s="414" t="b">
        <f t="shared" si="5"/>
        <v>0</v>
      </c>
      <c r="G74" s="402"/>
      <c r="H74" s="4"/>
      <c r="I74" s="10" t="str">
        <f t="shared" si="7"/>
        <v/>
      </c>
      <c r="J74" s="10" t="str">
        <f t="shared" si="7"/>
        <v/>
      </c>
      <c r="K74" s="10" t="str">
        <f t="shared" si="7"/>
        <v/>
      </c>
      <c r="L74" s="10" t="str">
        <f t="shared" si="7"/>
        <v/>
      </c>
      <c r="M74" s="10" t="e">
        <f t="shared" si="7"/>
        <v>#REF!</v>
      </c>
      <c r="N74" s="10" t="e">
        <f t="shared" si="7"/>
        <v>#REF!</v>
      </c>
    </row>
    <row r="75" spans="1:14" x14ac:dyDescent="0.25">
      <c r="A75" s="342">
        <v>28</v>
      </c>
      <c r="B75" s="402"/>
      <c r="C75" s="402"/>
      <c r="D75" s="402"/>
      <c r="E75" s="403"/>
      <c r="F75" s="414" t="b">
        <f t="shared" si="5"/>
        <v>0</v>
      </c>
      <c r="G75" s="402"/>
      <c r="H75" s="4"/>
      <c r="I75" s="10" t="str">
        <f t="shared" si="7"/>
        <v/>
      </c>
      <c r="J75" s="10" t="str">
        <f t="shared" si="7"/>
        <v/>
      </c>
      <c r="K75" s="10" t="str">
        <f t="shared" si="7"/>
        <v/>
      </c>
      <c r="L75" s="10" t="str">
        <f t="shared" si="7"/>
        <v/>
      </c>
      <c r="M75" s="10" t="e">
        <f t="shared" si="7"/>
        <v>#REF!</v>
      </c>
      <c r="N75" s="10" t="e">
        <f t="shared" si="7"/>
        <v>#REF!</v>
      </c>
    </row>
    <row r="76" spans="1:14" x14ac:dyDescent="0.25">
      <c r="A76" s="342">
        <v>29</v>
      </c>
      <c r="B76" s="402"/>
      <c r="C76" s="402"/>
      <c r="D76" s="402"/>
      <c r="E76" s="403"/>
      <c r="F76" s="414" t="b">
        <f t="shared" si="5"/>
        <v>0</v>
      </c>
      <c r="G76" s="402"/>
      <c r="H76" s="4"/>
      <c r="I76" s="10" t="str">
        <f t="shared" si="7"/>
        <v/>
      </c>
      <c r="J76" s="10" t="str">
        <f t="shared" si="7"/>
        <v/>
      </c>
      <c r="K76" s="10" t="str">
        <f t="shared" si="7"/>
        <v/>
      </c>
      <c r="L76" s="10" t="str">
        <f t="shared" si="7"/>
        <v/>
      </c>
      <c r="M76" s="10" t="e">
        <f t="shared" si="7"/>
        <v>#REF!</v>
      </c>
      <c r="N76" s="10" t="e">
        <f t="shared" si="7"/>
        <v>#REF!</v>
      </c>
    </row>
    <row r="77" spans="1:14" x14ac:dyDescent="0.25">
      <c r="A77" s="342">
        <v>30</v>
      </c>
      <c r="B77" s="402"/>
      <c r="C77" s="402"/>
      <c r="D77" s="402"/>
      <c r="E77" s="403"/>
      <c r="F77" s="414" t="b">
        <f t="shared" si="5"/>
        <v>0</v>
      </c>
      <c r="G77" s="402"/>
      <c r="H77" s="4"/>
      <c r="I77" s="10" t="str">
        <f t="shared" si="7"/>
        <v/>
      </c>
      <c r="J77" s="10" t="str">
        <f t="shared" si="7"/>
        <v/>
      </c>
      <c r="K77" s="10" t="str">
        <f t="shared" si="7"/>
        <v/>
      </c>
      <c r="L77" s="10" t="str">
        <f t="shared" si="7"/>
        <v/>
      </c>
      <c r="M77" s="10" t="e">
        <f t="shared" si="7"/>
        <v>#REF!</v>
      </c>
      <c r="N77" s="10" t="e">
        <f t="shared" si="7"/>
        <v>#REF!</v>
      </c>
    </row>
    <row r="78" spans="1:14" x14ac:dyDescent="0.25">
      <c r="A78" s="342">
        <v>31</v>
      </c>
      <c r="B78" s="402"/>
      <c r="C78" s="402"/>
      <c r="D78" s="402"/>
      <c r="E78" s="403"/>
      <c r="F78" s="414" t="b">
        <f t="shared" si="5"/>
        <v>0</v>
      </c>
      <c r="G78" s="402"/>
      <c r="H78" s="4"/>
      <c r="I78" s="10" t="str">
        <f t="shared" ref="I78:N88" si="8">IF($C78=I$47,$E78,"")</f>
        <v/>
      </c>
      <c r="J78" s="10" t="str">
        <f t="shared" si="8"/>
        <v/>
      </c>
      <c r="K78" s="10" t="str">
        <f t="shared" si="8"/>
        <v/>
      </c>
      <c r="L78" s="10" t="str">
        <f t="shared" si="8"/>
        <v/>
      </c>
      <c r="M78" s="10" t="e">
        <f t="shared" si="8"/>
        <v>#REF!</v>
      </c>
      <c r="N78" s="10" t="e">
        <f t="shared" si="7"/>
        <v>#REF!</v>
      </c>
    </row>
    <row r="79" spans="1:14" x14ac:dyDescent="0.25">
      <c r="A79" s="342">
        <v>32</v>
      </c>
      <c r="B79" s="402"/>
      <c r="C79" s="402"/>
      <c r="D79" s="402"/>
      <c r="E79" s="403"/>
      <c r="F79" s="414" t="b">
        <f t="shared" si="5"/>
        <v>0</v>
      </c>
      <c r="G79" s="402"/>
      <c r="H79" s="4"/>
      <c r="I79" s="10" t="str">
        <f t="shared" si="8"/>
        <v/>
      </c>
      <c r="J79" s="10" t="str">
        <f t="shared" si="8"/>
        <v/>
      </c>
      <c r="K79" s="10" t="str">
        <f t="shared" si="8"/>
        <v/>
      </c>
      <c r="L79" s="10" t="str">
        <f t="shared" si="8"/>
        <v/>
      </c>
      <c r="M79" s="10" t="e">
        <f t="shared" si="8"/>
        <v>#REF!</v>
      </c>
      <c r="N79" s="10" t="e">
        <f t="shared" si="7"/>
        <v>#REF!</v>
      </c>
    </row>
    <row r="80" spans="1:14" x14ac:dyDescent="0.25">
      <c r="A80" s="342">
        <v>33</v>
      </c>
      <c r="B80" s="402"/>
      <c r="C80" s="402"/>
      <c r="D80" s="402"/>
      <c r="E80" s="403"/>
      <c r="F80" s="414" t="b">
        <f t="shared" si="5"/>
        <v>0</v>
      </c>
      <c r="G80" s="402"/>
      <c r="H80" s="4"/>
      <c r="I80" s="10" t="str">
        <f t="shared" si="8"/>
        <v/>
      </c>
      <c r="J80" s="10" t="str">
        <f t="shared" si="8"/>
        <v/>
      </c>
      <c r="K80" s="10" t="str">
        <f t="shared" si="8"/>
        <v/>
      </c>
      <c r="L80" s="10" t="str">
        <f t="shared" si="8"/>
        <v/>
      </c>
      <c r="M80" s="10" t="e">
        <f t="shared" si="8"/>
        <v>#REF!</v>
      </c>
      <c r="N80" s="10" t="e">
        <f t="shared" si="7"/>
        <v>#REF!</v>
      </c>
    </row>
    <row r="81" spans="1:14" x14ac:dyDescent="0.25">
      <c r="A81" s="342">
        <v>34</v>
      </c>
      <c r="B81" s="402"/>
      <c r="C81" s="402"/>
      <c r="D81" s="402"/>
      <c r="E81" s="403"/>
      <c r="F81" s="414" t="b">
        <f t="shared" si="5"/>
        <v>0</v>
      </c>
      <c r="G81" s="402"/>
      <c r="H81" s="4"/>
      <c r="I81" s="10" t="str">
        <f t="shared" si="8"/>
        <v/>
      </c>
      <c r="J81" s="10" t="str">
        <f t="shared" si="8"/>
        <v/>
      </c>
      <c r="K81" s="10" t="str">
        <f t="shared" si="8"/>
        <v/>
      </c>
      <c r="L81" s="10" t="str">
        <f t="shared" si="8"/>
        <v/>
      </c>
      <c r="M81" s="10" t="e">
        <f t="shared" si="8"/>
        <v>#REF!</v>
      </c>
      <c r="N81" s="10" t="e">
        <f t="shared" si="7"/>
        <v>#REF!</v>
      </c>
    </row>
    <row r="82" spans="1:14" x14ac:dyDescent="0.25">
      <c r="A82" s="342">
        <v>35</v>
      </c>
      <c r="B82" s="402"/>
      <c r="C82" s="402"/>
      <c r="D82" s="402"/>
      <c r="E82" s="403"/>
      <c r="F82" s="414" t="b">
        <f t="shared" si="5"/>
        <v>0</v>
      </c>
      <c r="G82" s="402"/>
      <c r="H82" s="4"/>
      <c r="I82" s="10" t="str">
        <f t="shared" si="8"/>
        <v/>
      </c>
      <c r="J82" s="10" t="str">
        <f t="shared" si="8"/>
        <v/>
      </c>
      <c r="K82" s="10" t="str">
        <f t="shared" si="8"/>
        <v/>
      </c>
      <c r="L82" s="10" t="str">
        <f t="shared" si="8"/>
        <v/>
      </c>
      <c r="M82" s="10" t="e">
        <f t="shared" si="8"/>
        <v>#REF!</v>
      </c>
      <c r="N82" s="10" t="e">
        <f t="shared" si="7"/>
        <v>#REF!</v>
      </c>
    </row>
    <row r="83" spans="1:14" x14ac:dyDescent="0.25">
      <c r="A83" s="342">
        <v>36</v>
      </c>
      <c r="B83" s="402"/>
      <c r="C83" s="402"/>
      <c r="D83" s="402"/>
      <c r="E83" s="403"/>
      <c r="F83" s="414" t="b">
        <f t="shared" si="5"/>
        <v>0</v>
      </c>
      <c r="G83" s="402"/>
      <c r="H83" s="4"/>
      <c r="I83" s="10" t="str">
        <f t="shared" si="8"/>
        <v/>
      </c>
      <c r="J83" s="10" t="str">
        <f t="shared" si="8"/>
        <v/>
      </c>
      <c r="K83" s="10" t="str">
        <f t="shared" si="8"/>
        <v/>
      </c>
      <c r="L83" s="10" t="str">
        <f t="shared" si="8"/>
        <v/>
      </c>
      <c r="M83" s="10" t="e">
        <f t="shared" si="8"/>
        <v>#REF!</v>
      </c>
      <c r="N83" s="10" t="e">
        <f t="shared" si="7"/>
        <v>#REF!</v>
      </c>
    </row>
    <row r="84" spans="1:14" x14ac:dyDescent="0.25">
      <c r="A84" s="342">
        <v>37</v>
      </c>
      <c r="B84" s="402"/>
      <c r="C84" s="402"/>
      <c r="D84" s="402"/>
      <c r="E84" s="403"/>
      <c r="F84" s="414" t="b">
        <f t="shared" si="5"/>
        <v>0</v>
      </c>
      <c r="G84" s="402"/>
      <c r="H84" s="4"/>
      <c r="I84" s="10" t="str">
        <f t="shared" si="8"/>
        <v/>
      </c>
      <c r="J84" s="10" t="str">
        <f t="shared" si="8"/>
        <v/>
      </c>
      <c r="K84" s="10" t="str">
        <f t="shared" si="8"/>
        <v/>
      </c>
      <c r="L84" s="10" t="str">
        <f t="shared" si="8"/>
        <v/>
      </c>
      <c r="M84" s="10" t="e">
        <f t="shared" si="8"/>
        <v>#REF!</v>
      </c>
      <c r="N84" s="10" t="e">
        <f t="shared" si="8"/>
        <v>#REF!</v>
      </c>
    </row>
    <row r="85" spans="1:14" x14ac:dyDescent="0.25">
      <c r="A85" s="342">
        <v>38</v>
      </c>
      <c r="B85" s="402"/>
      <c r="C85" s="402"/>
      <c r="D85" s="402"/>
      <c r="E85" s="403"/>
      <c r="F85" s="414" t="b">
        <f t="shared" si="5"/>
        <v>0</v>
      </c>
      <c r="G85" s="402"/>
      <c r="H85" s="4"/>
      <c r="I85" s="10" t="str">
        <f t="shared" si="8"/>
        <v/>
      </c>
      <c r="J85" s="10" t="str">
        <f t="shared" si="8"/>
        <v/>
      </c>
      <c r="K85" s="10" t="str">
        <f t="shared" si="8"/>
        <v/>
      </c>
      <c r="L85" s="10" t="str">
        <f t="shared" si="8"/>
        <v/>
      </c>
      <c r="M85" s="10" t="e">
        <f t="shared" si="8"/>
        <v>#REF!</v>
      </c>
      <c r="N85" s="10" t="e">
        <f t="shared" si="8"/>
        <v>#REF!</v>
      </c>
    </row>
    <row r="86" spans="1:14" x14ac:dyDescent="0.25">
      <c r="A86" s="342">
        <v>39</v>
      </c>
      <c r="B86" s="402"/>
      <c r="C86" s="402"/>
      <c r="D86" s="402"/>
      <c r="E86" s="403"/>
      <c r="F86" s="414" t="b">
        <f t="shared" si="5"/>
        <v>0</v>
      </c>
      <c r="G86" s="402"/>
      <c r="H86" s="4"/>
      <c r="I86" s="10" t="str">
        <f t="shared" si="8"/>
        <v/>
      </c>
      <c r="J86" s="10" t="str">
        <f t="shared" si="8"/>
        <v/>
      </c>
      <c r="K86" s="10" t="str">
        <f t="shared" si="8"/>
        <v/>
      </c>
      <c r="L86" s="10" t="str">
        <f t="shared" si="8"/>
        <v/>
      </c>
      <c r="M86" s="10" t="e">
        <f t="shared" si="8"/>
        <v>#REF!</v>
      </c>
      <c r="N86" s="10" t="e">
        <f t="shared" si="8"/>
        <v>#REF!</v>
      </c>
    </row>
    <row r="87" spans="1:14" ht="13.8" thickBot="1" x14ac:dyDescent="0.3">
      <c r="A87" s="343">
        <v>40</v>
      </c>
      <c r="B87" s="402"/>
      <c r="C87" s="402"/>
      <c r="D87" s="402"/>
      <c r="E87" s="403"/>
      <c r="F87" s="414" t="b">
        <f t="shared" si="5"/>
        <v>0</v>
      </c>
      <c r="G87" s="402"/>
      <c r="H87" s="4"/>
      <c r="I87" s="10" t="str">
        <f t="shared" si="8"/>
        <v/>
      </c>
      <c r="J87" s="10" t="str">
        <f t="shared" si="8"/>
        <v/>
      </c>
      <c r="K87" s="10" t="str">
        <f t="shared" si="8"/>
        <v/>
      </c>
      <c r="L87" s="10" t="str">
        <f t="shared" si="8"/>
        <v/>
      </c>
      <c r="M87" s="10" t="e">
        <f t="shared" si="8"/>
        <v>#REF!</v>
      </c>
      <c r="N87" s="10" t="e">
        <f t="shared" si="8"/>
        <v>#REF!</v>
      </c>
    </row>
    <row r="88" spans="1:14" x14ac:dyDescent="0.25">
      <c r="I88" s="5" t="str">
        <f t="shared" si="8"/>
        <v/>
      </c>
      <c r="J88" s="5" t="str">
        <f t="shared" si="8"/>
        <v/>
      </c>
      <c r="K88" s="5" t="str">
        <f t="shared" si="8"/>
        <v/>
      </c>
      <c r="L88" s="5" t="str">
        <f t="shared" si="8"/>
        <v/>
      </c>
      <c r="M88" s="5" t="e">
        <f t="shared" si="8"/>
        <v>#REF!</v>
      </c>
      <c r="N88" s="10" t="e">
        <f t="shared" si="8"/>
        <v>#REF!</v>
      </c>
    </row>
  </sheetData>
  <sheetProtection algorithmName="SHA-512" hashValue="/2UZzPBU1n6m0JM1cA0OAEHpPVGZXvTw0caW2BJbyH++3xjYUp2pZj5O6i50oSK97R0B4jJ/nhGR1uRbhgeRfA==" saltValue="RCUF8XvuwMWtS/ORBePsnw==" spinCount="100000" sheet="1" objects="1" scenarios="1"/>
  <mergeCells count="3">
    <mergeCell ref="A2:G2"/>
    <mergeCell ref="A3:G14"/>
    <mergeCell ref="B15:C15"/>
  </mergeCells>
  <conditionalFormatting sqref="D27:D35">
    <cfRule type="cellIs" dxfId="22" priority="7" operator="equal">
      <formula>1</formula>
    </cfRule>
  </conditionalFormatting>
  <conditionalFormatting sqref="D37">
    <cfRule type="cellIs" dxfId="21" priority="6" operator="equal">
      <formula>1</formula>
    </cfRule>
  </conditionalFormatting>
  <conditionalFormatting sqref="C17">
    <cfRule type="cellIs" dxfId="20" priority="4" operator="equal">
      <formula>$F$17</formula>
    </cfRule>
    <cfRule type="cellIs" dxfId="19" priority="5" operator="equal">
      <formula>$F$17</formula>
    </cfRule>
  </conditionalFormatting>
  <conditionalFormatting sqref="C27">
    <cfRule type="cellIs" dxfId="18" priority="3" operator="equal">
      <formula>$F$27</formula>
    </cfRule>
  </conditionalFormatting>
  <conditionalFormatting sqref="C37">
    <cfRule type="cellIs" dxfId="17" priority="2" operator="equal">
      <formula>$F$37</formula>
    </cfRule>
  </conditionalFormatting>
  <conditionalFormatting sqref="D17">
    <cfRule type="cellIs" dxfId="16" priority="1" operator="equal">
      <formula>1</formula>
    </cfRule>
  </conditionalFormatting>
  <dataValidations count="5">
    <dataValidation type="list" allowBlank="1" showInputMessage="1" showErrorMessage="1" errorTitle="Foutieve invoer!" error="Kies één van de mogelijke cofinancieringsbronnen." sqref="WUZ983088:WUZ983127 WLD983088:WLD983127 WBH983088:WBH983127 VRL983088:VRL983127 VHP983088:VHP983127 UXT983088:UXT983127 UNX983088:UNX983127 UEB983088:UEB983127 TUF983088:TUF983127 TKJ983088:TKJ983127 TAN983088:TAN983127 SQR983088:SQR983127 SGV983088:SGV983127 RWZ983088:RWZ983127 RND983088:RND983127 RDH983088:RDH983127 QTL983088:QTL983127 QJP983088:QJP983127 PZT983088:PZT983127 PPX983088:PPX983127 PGB983088:PGB983127 OWF983088:OWF983127 OMJ983088:OMJ983127 OCN983088:OCN983127 NSR983088:NSR983127 NIV983088:NIV983127 MYZ983088:MYZ983127 MPD983088:MPD983127 MFH983088:MFH983127 LVL983088:LVL983127 LLP983088:LLP983127 LBT983088:LBT983127 KRX983088:KRX983127 KIB983088:KIB983127 JYF983088:JYF983127 JOJ983088:JOJ983127 JEN983088:JEN983127 IUR983088:IUR983127 IKV983088:IKV983127 IAZ983088:IAZ983127 HRD983088:HRD983127 HHH983088:HHH983127 GXL983088:GXL983127 GNP983088:GNP983127 GDT983088:GDT983127 FTX983088:FTX983127 FKB983088:FKB983127 FAF983088:FAF983127 EQJ983088:EQJ983127 EGN983088:EGN983127 DWR983088:DWR983127 DMV983088:DMV983127 DCZ983088:DCZ983127 CTD983088:CTD983127 CJH983088:CJH983127 BZL983088:BZL983127 BPP983088:BPP983127 BFT983088:BFT983127 AVX983088:AVX983127 AMB983088:AMB983127 ACF983088:ACF983127 SJ983088:SJ983127 IN983088:IN983127 C983088:C983127 WUZ917552:WUZ917591 WLD917552:WLD917591 WBH917552:WBH917591 VRL917552:VRL917591 VHP917552:VHP917591 UXT917552:UXT917591 UNX917552:UNX917591 UEB917552:UEB917591 TUF917552:TUF917591 TKJ917552:TKJ917591 TAN917552:TAN917591 SQR917552:SQR917591 SGV917552:SGV917591 RWZ917552:RWZ917591 RND917552:RND917591 RDH917552:RDH917591 QTL917552:QTL917591 QJP917552:QJP917591 PZT917552:PZT917591 PPX917552:PPX917591 PGB917552:PGB917591 OWF917552:OWF917591 OMJ917552:OMJ917591 OCN917552:OCN917591 NSR917552:NSR917591 NIV917552:NIV917591 MYZ917552:MYZ917591 MPD917552:MPD917591 MFH917552:MFH917591 LVL917552:LVL917591 LLP917552:LLP917591 LBT917552:LBT917591 KRX917552:KRX917591 KIB917552:KIB917591 JYF917552:JYF917591 JOJ917552:JOJ917591 JEN917552:JEN917591 IUR917552:IUR917591 IKV917552:IKV917591 IAZ917552:IAZ917591 HRD917552:HRD917591 HHH917552:HHH917591 GXL917552:GXL917591 GNP917552:GNP917591 GDT917552:GDT917591 FTX917552:FTX917591 FKB917552:FKB917591 FAF917552:FAF917591 EQJ917552:EQJ917591 EGN917552:EGN917591 DWR917552:DWR917591 DMV917552:DMV917591 DCZ917552:DCZ917591 CTD917552:CTD917591 CJH917552:CJH917591 BZL917552:BZL917591 BPP917552:BPP917591 BFT917552:BFT917591 AVX917552:AVX917591 AMB917552:AMB917591 ACF917552:ACF917591 SJ917552:SJ917591 IN917552:IN917591 C917552:C917591 WUZ852016:WUZ852055 WLD852016:WLD852055 WBH852016:WBH852055 VRL852016:VRL852055 VHP852016:VHP852055 UXT852016:UXT852055 UNX852016:UNX852055 UEB852016:UEB852055 TUF852016:TUF852055 TKJ852016:TKJ852055 TAN852016:TAN852055 SQR852016:SQR852055 SGV852016:SGV852055 RWZ852016:RWZ852055 RND852016:RND852055 RDH852016:RDH852055 QTL852016:QTL852055 QJP852016:QJP852055 PZT852016:PZT852055 PPX852016:PPX852055 PGB852016:PGB852055 OWF852016:OWF852055 OMJ852016:OMJ852055 OCN852016:OCN852055 NSR852016:NSR852055 NIV852016:NIV852055 MYZ852016:MYZ852055 MPD852016:MPD852055 MFH852016:MFH852055 LVL852016:LVL852055 LLP852016:LLP852055 LBT852016:LBT852055 KRX852016:KRX852055 KIB852016:KIB852055 JYF852016:JYF852055 JOJ852016:JOJ852055 JEN852016:JEN852055 IUR852016:IUR852055 IKV852016:IKV852055 IAZ852016:IAZ852055 HRD852016:HRD852055 HHH852016:HHH852055 GXL852016:GXL852055 GNP852016:GNP852055 GDT852016:GDT852055 FTX852016:FTX852055 FKB852016:FKB852055 FAF852016:FAF852055 EQJ852016:EQJ852055 EGN852016:EGN852055 DWR852016:DWR852055 DMV852016:DMV852055 DCZ852016:DCZ852055 CTD852016:CTD852055 CJH852016:CJH852055 BZL852016:BZL852055 BPP852016:BPP852055 BFT852016:BFT852055 AVX852016:AVX852055 AMB852016:AMB852055 ACF852016:ACF852055 SJ852016:SJ852055 IN852016:IN852055 C852016:C852055 WUZ786480:WUZ786519 WLD786480:WLD786519 WBH786480:WBH786519 VRL786480:VRL786519 VHP786480:VHP786519 UXT786480:UXT786519 UNX786480:UNX786519 UEB786480:UEB786519 TUF786480:TUF786519 TKJ786480:TKJ786519 TAN786480:TAN786519 SQR786480:SQR786519 SGV786480:SGV786519 RWZ786480:RWZ786519 RND786480:RND786519 RDH786480:RDH786519 QTL786480:QTL786519 QJP786480:QJP786519 PZT786480:PZT786519 PPX786480:PPX786519 PGB786480:PGB786519 OWF786480:OWF786519 OMJ786480:OMJ786519 OCN786480:OCN786519 NSR786480:NSR786519 NIV786480:NIV786519 MYZ786480:MYZ786519 MPD786480:MPD786519 MFH786480:MFH786519 LVL786480:LVL786519 LLP786480:LLP786519 LBT786480:LBT786519 KRX786480:KRX786519 KIB786480:KIB786519 JYF786480:JYF786519 JOJ786480:JOJ786519 JEN786480:JEN786519 IUR786480:IUR786519 IKV786480:IKV786519 IAZ786480:IAZ786519 HRD786480:HRD786519 HHH786480:HHH786519 GXL786480:GXL786519 GNP786480:GNP786519 GDT786480:GDT786519 FTX786480:FTX786519 FKB786480:FKB786519 FAF786480:FAF786519 EQJ786480:EQJ786519 EGN786480:EGN786519 DWR786480:DWR786519 DMV786480:DMV786519 DCZ786480:DCZ786519 CTD786480:CTD786519 CJH786480:CJH786519 BZL786480:BZL786519 BPP786480:BPP786519 BFT786480:BFT786519 AVX786480:AVX786519 AMB786480:AMB786519 ACF786480:ACF786519 SJ786480:SJ786519 IN786480:IN786519 C786480:C786519 WUZ720944:WUZ720983 WLD720944:WLD720983 WBH720944:WBH720983 VRL720944:VRL720983 VHP720944:VHP720983 UXT720944:UXT720983 UNX720944:UNX720983 UEB720944:UEB720983 TUF720944:TUF720983 TKJ720944:TKJ720983 TAN720944:TAN720983 SQR720944:SQR720983 SGV720944:SGV720983 RWZ720944:RWZ720983 RND720944:RND720983 RDH720944:RDH720983 QTL720944:QTL720983 QJP720944:QJP720983 PZT720944:PZT720983 PPX720944:PPX720983 PGB720944:PGB720983 OWF720944:OWF720983 OMJ720944:OMJ720983 OCN720944:OCN720983 NSR720944:NSR720983 NIV720944:NIV720983 MYZ720944:MYZ720983 MPD720944:MPD720983 MFH720944:MFH720983 LVL720944:LVL720983 LLP720944:LLP720983 LBT720944:LBT720983 KRX720944:KRX720983 KIB720944:KIB720983 JYF720944:JYF720983 JOJ720944:JOJ720983 JEN720944:JEN720983 IUR720944:IUR720983 IKV720944:IKV720983 IAZ720944:IAZ720983 HRD720944:HRD720983 HHH720944:HHH720983 GXL720944:GXL720983 GNP720944:GNP720983 GDT720944:GDT720983 FTX720944:FTX720983 FKB720944:FKB720983 FAF720944:FAF720983 EQJ720944:EQJ720983 EGN720944:EGN720983 DWR720944:DWR720983 DMV720944:DMV720983 DCZ720944:DCZ720983 CTD720944:CTD720983 CJH720944:CJH720983 BZL720944:BZL720983 BPP720944:BPP720983 BFT720944:BFT720983 AVX720944:AVX720983 AMB720944:AMB720983 ACF720944:ACF720983 SJ720944:SJ720983 IN720944:IN720983 C720944:C720983 WUZ655408:WUZ655447 WLD655408:WLD655447 WBH655408:WBH655447 VRL655408:VRL655447 VHP655408:VHP655447 UXT655408:UXT655447 UNX655408:UNX655447 UEB655408:UEB655447 TUF655408:TUF655447 TKJ655408:TKJ655447 TAN655408:TAN655447 SQR655408:SQR655447 SGV655408:SGV655447 RWZ655408:RWZ655447 RND655408:RND655447 RDH655408:RDH655447 QTL655408:QTL655447 QJP655408:QJP655447 PZT655408:PZT655447 PPX655408:PPX655447 PGB655408:PGB655447 OWF655408:OWF655447 OMJ655408:OMJ655447 OCN655408:OCN655447 NSR655408:NSR655447 NIV655408:NIV655447 MYZ655408:MYZ655447 MPD655408:MPD655447 MFH655408:MFH655447 LVL655408:LVL655447 LLP655408:LLP655447 LBT655408:LBT655447 KRX655408:KRX655447 KIB655408:KIB655447 JYF655408:JYF655447 JOJ655408:JOJ655447 JEN655408:JEN655447 IUR655408:IUR655447 IKV655408:IKV655447 IAZ655408:IAZ655447 HRD655408:HRD655447 HHH655408:HHH655447 GXL655408:GXL655447 GNP655408:GNP655447 GDT655408:GDT655447 FTX655408:FTX655447 FKB655408:FKB655447 FAF655408:FAF655447 EQJ655408:EQJ655447 EGN655408:EGN655447 DWR655408:DWR655447 DMV655408:DMV655447 DCZ655408:DCZ655447 CTD655408:CTD655447 CJH655408:CJH655447 BZL655408:BZL655447 BPP655408:BPP655447 BFT655408:BFT655447 AVX655408:AVX655447 AMB655408:AMB655447 ACF655408:ACF655447 SJ655408:SJ655447 IN655408:IN655447 C655408:C655447 WUZ589872:WUZ589911 WLD589872:WLD589911 WBH589872:WBH589911 VRL589872:VRL589911 VHP589872:VHP589911 UXT589872:UXT589911 UNX589872:UNX589911 UEB589872:UEB589911 TUF589872:TUF589911 TKJ589872:TKJ589911 TAN589872:TAN589911 SQR589872:SQR589911 SGV589872:SGV589911 RWZ589872:RWZ589911 RND589872:RND589911 RDH589872:RDH589911 QTL589872:QTL589911 QJP589872:QJP589911 PZT589872:PZT589911 PPX589872:PPX589911 PGB589872:PGB589911 OWF589872:OWF589911 OMJ589872:OMJ589911 OCN589872:OCN589911 NSR589872:NSR589911 NIV589872:NIV589911 MYZ589872:MYZ589911 MPD589872:MPD589911 MFH589872:MFH589911 LVL589872:LVL589911 LLP589872:LLP589911 LBT589872:LBT589911 KRX589872:KRX589911 KIB589872:KIB589911 JYF589872:JYF589911 JOJ589872:JOJ589911 JEN589872:JEN589911 IUR589872:IUR589911 IKV589872:IKV589911 IAZ589872:IAZ589911 HRD589872:HRD589911 HHH589872:HHH589911 GXL589872:GXL589911 GNP589872:GNP589911 GDT589872:GDT589911 FTX589872:FTX589911 FKB589872:FKB589911 FAF589872:FAF589911 EQJ589872:EQJ589911 EGN589872:EGN589911 DWR589872:DWR589911 DMV589872:DMV589911 DCZ589872:DCZ589911 CTD589872:CTD589911 CJH589872:CJH589911 BZL589872:BZL589911 BPP589872:BPP589911 BFT589872:BFT589911 AVX589872:AVX589911 AMB589872:AMB589911 ACF589872:ACF589911 SJ589872:SJ589911 IN589872:IN589911 C589872:C589911 WUZ524336:WUZ524375 WLD524336:WLD524375 WBH524336:WBH524375 VRL524336:VRL524375 VHP524336:VHP524375 UXT524336:UXT524375 UNX524336:UNX524375 UEB524336:UEB524375 TUF524336:TUF524375 TKJ524336:TKJ524375 TAN524336:TAN524375 SQR524336:SQR524375 SGV524336:SGV524375 RWZ524336:RWZ524375 RND524336:RND524375 RDH524336:RDH524375 QTL524336:QTL524375 QJP524336:QJP524375 PZT524336:PZT524375 PPX524336:PPX524375 PGB524336:PGB524375 OWF524336:OWF524375 OMJ524336:OMJ524375 OCN524336:OCN524375 NSR524336:NSR524375 NIV524336:NIV524375 MYZ524336:MYZ524375 MPD524336:MPD524375 MFH524336:MFH524375 LVL524336:LVL524375 LLP524336:LLP524375 LBT524336:LBT524375 KRX524336:KRX524375 KIB524336:KIB524375 JYF524336:JYF524375 JOJ524336:JOJ524375 JEN524336:JEN524375 IUR524336:IUR524375 IKV524336:IKV524375 IAZ524336:IAZ524375 HRD524336:HRD524375 HHH524336:HHH524375 GXL524336:GXL524375 GNP524336:GNP524375 GDT524336:GDT524375 FTX524336:FTX524375 FKB524336:FKB524375 FAF524336:FAF524375 EQJ524336:EQJ524375 EGN524336:EGN524375 DWR524336:DWR524375 DMV524336:DMV524375 DCZ524336:DCZ524375 CTD524336:CTD524375 CJH524336:CJH524375 BZL524336:BZL524375 BPP524336:BPP524375 BFT524336:BFT524375 AVX524336:AVX524375 AMB524336:AMB524375 ACF524336:ACF524375 SJ524336:SJ524375 IN524336:IN524375 C524336:C524375 WUZ458800:WUZ458839 WLD458800:WLD458839 WBH458800:WBH458839 VRL458800:VRL458839 VHP458800:VHP458839 UXT458800:UXT458839 UNX458800:UNX458839 UEB458800:UEB458839 TUF458800:TUF458839 TKJ458800:TKJ458839 TAN458800:TAN458839 SQR458800:SQR458839 SGV458800:SGV458839 RWZ458800:RWZ458839 RND458800:RND458839 RDH458800:RDH458839 QTL458800:QTL458839 QJP458800:QJP458839 PZT458800:PZT458839 PPX458800:PPX458839 PGB458800:PGB458839 OWF458800:OWF458839 OMJ458800:OMJ458839 OCN458800:OCN458839 NSR458800:NSR458839 NIV458800:NIV458839 MYZ458800:MYZ458839 MPD458800:MPD458839 MFH458800:MFH458839 LVL458800:LVL458839 LLP458800:LLP458839 LBT458800:LBT458839 KRX458800:KRX458839 KIB458800:KIB458839 JYF458800:JYF458839 JOJ458800:JOJ458839 JEN458800:JEN458839 IUR458800:IUR458839 IKV458800:IKV458839 IAZ458800:IAZ458839 HRD458800:HRD458839 HHH458800:HHH458839 GXL458800:GXL458839 GNP458800:GNP458839 GDT458800:GDT458839 FTX458800:FTX458839 FKB458800:FKB458839 FAF458800:FAF458839 EQJ458800:EQJ458839 EGN458800:EGN458839 DWR458800:DWR458839 DMV458800:DMV458839 DCZ458800:DCZ458839 CTD458800:CTD458839 CJH458800:CJH458839 BZL458800:BZL458839 BPP458800:BPP458839 BFT458800:BFT458839 AVX458800:AVX458839 AMB458800:AMB458839 ACF458800:ACF458839 SJ458800:SJ458839 IN458800:IN458839 C458800:C458839 WUZ393264:WUZ393303 WLD393264:WLD393303 WBH393264:WBH393303 VRL393264:VRL393303 VHP393264:VHP393303 UXT393264:UXT393303 UNX393264:UNX393303 UEB393264:UEB393303 TUF393264:TUF393303 TKJ393264:TKJ393303 TAN393264:TAN393303 SQR393264:SQR393303 SGV393264:SGV393303 RWZ393264:RWZ393303 RND393264:RND393303 RDH393264:RDH393303 QTL393264:QTL393303 QJP393264:QJP393303 PZT393264:PZT393303 PPX393264:PPX393303 PGB393264:PGB393303 OWF393264:OWF393303 OMJ393264:OMJ393303 OCN393264:OCN393303 NSR393264:NSR393303 NIV393264:NIV393303 MYZ393264:MYZ393303 MPD393264:MPD393303 MFH393264:MFH393303 LVL393264:LVL393303 LLP393264:LLP393303 LBT393264:LBT393303 KRX393264:KRX393303 KIB393264:KIB393303 JYF393264:JYF393303 JOJ393264:JOJ393303 JEN393264:JEN393303 IUR393264:IUR393303 IKV393264:IKV393303 IAZ393264:IAZ393303 HRD393264:HRD393303 HHH393264:HHH393303 GXL393264:GXL393303 GNP393264:GNP393303 GDT393264:GDT393303 FTX393264:FTX393303 FKB393264:FKB393303 FAF393264:FAF393303 EQJ393264:EQJ393303 EGN393264:EGN393303 DWR393264:DWR393303 DMV393264:DMV393303 DCZ393264:DCZ393303 CTD393264:CTD393303 CJH393264:CJH393303 BZL393264:BZL393303 BPP393264:BPP393303 BFT393264:BFT393303 AVX393264:AVX393303 AMB393264:AMB393303 ACF393264:ACF393303 SJ393264:SJ393303 IN393264:IN393303 C393264:C393303 WUZ327728:WUZ327767 WLD327728:WLD327767 WBH327728:WBH327767 VRL327728:VRL327767 VHP327728:VHP327767 UXT327728:UXT327767 UNX327728:UNX327767 UEB327728:UEB327767 TUF327728:TUF327767 TKJ327728:TKJ327767 TAN327728:TAN327767 SQR327728:SQR327767 SGV327728:SGV327767 RWZ327728:RWZ327767 RND327728:RND327767 RDH327728:RDH327767 QTL327728:QTL327767 QJP327728:QJP327767 PZT327728:PZT327767 PPX327728:PPX327767 PGB327728:PGB327767 OWF327728:OWF327767 OMJ327728:OMJ327767 OCN327728:OCN327767 NSR327728:NSR327767 NIV327728:NIV327767 MYZ327728:MYZ327767 MPD327728:MPD327767 MFH327728:MFH327767 LVL327728:LVL327767 LLP327728:LLP327767 LBT327728:LBT327767 KRX327728:KRX327767 KIB327728:KIB327767 JYF327728:JYF327767 JOJ327728:JOJ327767 JEN327728:JEN327767 IUR327728:IUR327767 IKV327728:IKV327767 IAZ327728:IAZ327767 HRD327728:HRD327767 HHH327728:HHH327767 GXL327728:GXL327767 GNP327728:GNP327767 GDT327728:GDT327767 FTX327728:FTX327767 FKB327728:FKB327767 FAF327728:FAF327767 EQJ327728:EQJ327767 EGN327728:EGN327767 DWR327728:DWR327767 DMV327728:DMV327767 DCZ327728:DCZ327767 CTD327728:CTD327767 CJH327728:CJH327767 BZL327728:BZL327767 BPP327728:BPP327767 BFT327728:BFT327767 AVX327728:AVX327767 AMB327728:AMB327767 ACF327728:ACF327767 SJ327728:SJ327767 IN327728:IN327767 C327728:C327767 WUZ262192:WUZ262231 WLD262192:WLD262231 WBH262192:WBH262231 VRL262192:VRL262231 VHP262192:VHP262231 UXT262192:UXT262231 UNX262192:UNX262231 UEB262192:UEB262231 TUF262192:TUF262231 TKJ262192:TKJ262231 TAN262192:TAN262231 SQR262192:SQR262231 SGV262192:SGV262231 RWZ262192:RWZ262231 RND262192:RND262231 RDH262192:RDH262231 QTL262192:QTL262231 QJP262192:QJP262231 PZT262192:PZT262231 PPX262192:PPX262231 PGB262192:PGB262231 OWF262192:OWF262231 OMJ262192:OMJ262231 OCN262192:OCN262231 NSR262192:NSR262231 NIV262192:NIV262231 MYZ262192:MYZ262231 MPD262192:MPD262231 MFH262192:MFH262231 LVL262192:LVL262231 LLP262192:LLP262231 LBT262192:LBT262231 KRX262192:KRX262231 KIB262192:KIB262231 JYF262192:JYF262231 JOJ262192:JOJ262231 JEN262192:JEN262231 IUR262192:IUR262231 IKV262192:IKV262231 IAZ262192:IAZ262231 HRD262192:HRD262231 HHH262192:HHH262231 GXL262192:GXL262231 GNP262192:GNP262231 GDT262192:GDT262231 FTX262192:FTX262231 FKB262192:FKB262231 FAF262192:FAF262231 EQJ262192:EQJ262231 EGN262192:EGN262231 DWR262192:DWR262231 DMV262192:DMV262231 DCZ262192:DCZ262231 CTD262192:CTD262231 CJH262192:CJH262231 BZL262192:BZL262231 BPP262192:BPP262231 BFT262192:BFT262231 AVX262192:AVX262231 AMB262192:AMB262231 ACF262192:ACF262231 SJ262192:SJ262231 IN262192:IN262231 C262192:C262231 WUZ196656:WUZ196695 WLD196656:WLD196695 WBH196656:WBH196695 VRL196656:VRL196695 VHP196656:VHP196695 UXT196656:UXT196695 UNX196656:UNX196695 UEB196656:UEB196695 TUF196656:TUF196695 TKJ196656:TKJ196695 TAN196656:TAN196695 SQR196656:SQR196695 SGV196656:SGV196695 RWZ196656:RWZ196695 RND196656:RND196695 RDH196656:RDH196695 QTL196656:QTL196695 QJP196656:QJP196695 PZT196656:PZT196695 PPX196656:PPX196695 PGB196656:PGB196695 OWF196656:OWF196695 OMJ196656:OMJ196695 OCN196656:OCN196695 NSR196656:NSR196695 NIV196656:NIV196695 MYZ196656:MYZ196695 MPD196656:MPD196695 MFH196656:MFH196695 LVL196656:LVL196695 LLP196656:LLP196695 LBT196656:LBT196695 KRX196656:KRX196695 KIB196656:KIB196695 JYF196656:JYF196695 JOJ196656:JOJ196695 JEN196656:JEN196695 IUR196656:IUR196695 IKV196656:IKV196695 IAZ196656:IAZ196695 HRD196656:HRD196695 HHH196656:HHH196695 GXL196656:GXL196695 GNP196656:GNP196695 GDT196656:GDT196695 FTX196656:FTX196695 FKB196656:FKB196695 FAF196656:FAF196695 EQJ196656:EQJ196695 EGN196656:EGN196695 DWR196656:DWR196695 DMV196656:DMV196695 DCZ196656:DCZ196695 CTD196656:CTD196695 CJH196656:CJH196695 BZL196656:BZL196695 BPP196656:BPP196695 BFT196656:BFT196695 AVX196656:AVX196695 AMB196656:AMB196695 ACF196656:ACF196695 SJ196656:SJ196695 IN196656:IN196695 C196656:C196695 WUZ131120:WUZ131159 WLD131120:WLD131159 WBH131120:WBH131159 VRL131120:VRL131159 VHP131120:VHP131159 UXT131120:UXT131159 UNX131120:UNX131159 UEB131120:UEB131159 TUF131120:TUF131159 TKJ131120:TKJ131159 TAN131120:TAN131159 SQR131120:SQR131159 SGV131120:SGV131159 RWZ131120:RWZ131159 RND131120:RND131159 RDH131120:RDH131159 QTL131120:QTL131159 QJP131120:QJP131159 PZT131120:PZT131159 PPX131120:PPX131159 PGB131120:PGB131159 OWF131120:OWF131159 OMJ131120:OMJ131159 OCN131120:OCN131159 NSR131120:NSR131159 NIV131120:NIV131159 MYZ131120:MYZ131159 MPD131120:MPD131159 MFH131120:MFH131159 LVL131120:LVL131159 LLP131120:LLP131159 LBT131120:LBT131159 KRX131120:KRX131159 KIB131120:KIB131159 JYF131120:JYF131159 JOJ131120:JOJ131159 JEN131120:JEN131159 IUR131120:IUR131159 IKV131120:IKV131159 IAZ131120:IAZ131159 HRD131120:HRD131159 HHH131120:HHH131159 GXL131120:GXL131159 GNP131120:GNP131159 GDT131120:GDT131159 FTX131120:FTX131159 FKB131120:FKB131159 FAF131120:FAF131159 EQJ131120:EQJ131159 EGN131120:EGN131159 DWR131120:DWR131159 DMV131120:DMV131159 DCZ131120:DCZ131159 CTD131120:CTD131159 CJH131120:CJH131159 BZL131120:BZL131159 BPP131120:BPP131159 BFT131120:BFT131159 AVX131120:AVX131159 AMB131120:AMB131159 ACF131120:ACF131159 SJ131120:SJ131159 IN131120:IN131159 C131120:C131159 WUZ65584:WUZ65623 WLD65584:WLD65623 WBH65584:WBH65623 VRL65584:VRL65623 VHP65584:VHP65623 UXT65584:UXT65623 UNX65584:UNX65623 UEB65584:UEB65623 TUF65584:TUF65623 TKJ65584:TKJ65623 TAN65584:TAN65623 SQR65584:SQR65623 SGV65584:SGV65623 RWZ65584:RWZ65623 RND65584:RND65623 RDH65584:RDH65623 QTL65584:QTL65623 QJP65584:QJP65623 PZT65584:PZT65623 PPX65584:PPX65623 PGB65584:PGB65623 OWF65584:OWF65623 OMJ65584:OMJ65623 OCN65584:OCN65623 NSR65584:NSR65623 NIV65584:NIV65623 MYZ65584:MYZ65623 MPD65584:MPD65623 MFH65584:MFH65623 LVL65584:LVL65623 LLP65584:LLP65623 LBT65584:LBT65623 KRX65584:KRX65623 KIB65584:KIB65623 JYF65584:JYF65623 JOJ65584:JOJ65623 JEN65584:JEN65623 IUR65584:IUR65623 IKV65584:IKV65623 IAZ65584:IAZ65623 HRD65584:HRD65623 HHH65584:HHH65623 GXL65584:GXL65623 GNP65584:GNP65623 GDT65584:GDT65623 FTX65584:FTX65623 FKB65584:FKB65623 FAF65584:FAF65623 EQJ65584:EQJ65623 EGN65584:EGN65623 DWR65584:DWR65623 DMV65584:DMV65623 DCZ65584:DCZ65623 CTD65584:CTD65623 CJH65584:CJH65623 BZL65584:BZL65623 BPP65584:BPP65623 BFT65584:BFT65623 AVX65584:AVX65623 AMB65584:AMB65623 ACF65584:ACF65623 SJ65584:SJ65623 IN65584:IN65623 C65584:C65623 WUZ48:WUZ87 WLD48:WLD87 WBH48:WBH87 VRL48:VRL87 VHP48:VHP87 UXT48:UXT87 UNX48:UNX87 UEB48:UEB87 TUF48:TUF87 TKJ48:TKJ87 TAN48:TAN87 SQR48:SQR87 SGV48:SGV87 RWZ48:RWZ87 RND48:RND87 RDH48:RDH87 QTL48:QTL87 QJP48:QJP87 PZT48:PZT87 PPX48:PPX87 PGB48:PGB87 OWF48:OWF87 OMJ48:OMJ87 OCN48:OCN87 NSR48:NSR87 NIV48:NIV87 MYZ48:MYZ87 MPD48:MPD87 MFH48:MFH87 LVL48:LVL87 LLP48:LLP87 LBT48:LBT87 KRX48:KRX87 KIB48:KIB87 JYF48:JYF87 JOJ48:JOJ87 JEN48:JEN87 IUR48:IUR87 IKV48:IKV87 IAZ48:IAZ87 HRD48:HRD87 HHH48:HHH87 GXL48:GXL87 GNP48:GNP87 GDT48:GDT87 FTX48:FTX87 FKB48:FKB87 FAF48:FAF87 EQJ48:EQJ87 EGN48:EGN87 DWR48:DWR87 DMV48:DMV87 DCZ48:DCZ87 CTD48:CTD87 CJH48:CJH87 BZL48:BZL87 BPP48:BPP87 BFT48:BFT87 AVX48:AVX87 AMB48:AMB87 ACF48:ACF87 SJ48:SJ87 IN48:IN87" xr:uid="{00000000-0002-0000-0800-000000000000}">
      <formula1>$I$47:$N$47</formula1>
    </dataValidation>
    <dataValidation type="list" allowBlank="1" showInputMessage="1" showErrorMessage="1" sqref="D48:D87 WVA983088:WVA983127 WLE983088:WLE983127 WBI983088:WBI983127 VRM983088:VRM983127 VHQ983088:VHQ983127 UXU983088:UXU983127 UNY983088:UNY983127 UEC983088:UEC983127 TUG983088:TUG983127 TKK983088:TKK983127 TAO983088:TAO983127 SQS983088:SQS983127 SGW983088:SGW983127 RXA983088:RXA983127 RNE983088:RNE983127 RDI983088:RDI983127 QTM983088:QTM983127 QJQ983088:QJQ983127 PZU983088:PZU983127 PPY983088:PPY983127 PGC983088:PGC983127 OWG983088:OWG983127 OMK983088:OMK983127 OCO983088:OCO983127 NSS983088:NSS983127 NIW983088:NIW983127 MZA983088:MZA983127 MPE983088:MPE983127 MFI983088:MFI983127 LVM983088:LVM983127 LLQ983088:LLQ983127 LBU983088:LBU983127 KRY983088:KRY983127 KIC983088:KIC983127 JYG983088:JYG983127 JOK983088:JOK983127 JEO983088:JEO983127 IUS983088:IUS983127 IKW983088:IKW983127 IBA983088:IBA983127 HRE983088:HRE983127 HHI983088:HHI983127 GXM983088:GXM983127 GNQ983088:GNQ983127 GDU983088:GDU983127 FTY983088:FTY983127 FKC983088:FKC983127 FAG983088:FAG983127 EQK983088:EQK983127 EGO983088:EGO983127 DWS983088:DWS983127 DMW983088:DMW983127 DDA983088:DDA983127 CTE983088:CTE983127 CJI983088:CJI983127 BZM983088:BZM983127 BPQ983088:BPQ983127 BFU983088:BFU983127 AVY983088:AVY983127 AMC983088:AMC983127 ACG983088:ACG983127 SK983088:SK983127 IO983088:IO983127 D983088:D983127 WVA917552:WVA917591 WLE917552:WLE917591 WBI917552:WBI917591 VRM917552:VRM917591 VHQ917552:VHQ917591 UXU917552:UXU917591 UNY917552:UNY917591 UEC917552:UEC917591 TUG917552:TUG917591 TKK917552:TKK917591 TAO917552:TAO917591 SQS917552:SQS917591 SGW917552:SGW917591 RXA917552:RXA917591 RNE917552:RNE917591 RDI917552:RDI917591 QTM917552:QTM917591 QJQ917552:QJQ917591 PZU917552:PZU917591 PPY917552:PPY917591 PGC917552:PGC917591 OWG917552:OWG917591 OMK917552:OMK917591 OCO917552:OCO917591 NSS917552:NSS917591 NIW917552:NIW917591 MZA917552:MZA917591 MPE917552:MPE917591 MFI917552:MFI917591 LVM917552:LVM917591 LLQ917552:LLQ917591 LBU917552:LBU917591 KRY917552:KRY917591 KIC917552:KIC917591 JYG917552:JYG917591 JOK917552:JOK917591 JEO917552:JEO917591 IUS917552:IUS917591 IKW917552:IKW917591 IBA917552:IBA917591 HRE917552:HRE917591 HHI917552:HHI917591 GXM917552:GXM917591 GNQ917552:GNQ917591 GDU917552:GDU917591 FTY917552:FTY917591 FKC917552:FKC917591 FAG917552:FAG917591 EQK917552:EQK917591 EGO917552:EGO917591 DWS917552:DWS917591 DMW917552:DMW917591 DDA917552:DDA917591 CTE917552:CTE917591 CJI917552:CJI917591 BZM917552:BZM917591 BPQ917552:BPQ917591 BFU917552:BFU917591 AVY917552:AVY917591 AMC917552:AMC917591 ACG917552:ACG917591 SK917552:SK917591 IO917552:IO917591 D917552:D917591 WVA852016:WVA852055 WLE852016:WLE852055 WBI852016:WBI852055 VRM852016:VRM852055 VHQ852016:VHQ852055 UXU852016:UXU852055 UNY852016:UNY852055 UEC852016:UEC852055 TUG852016:TUG852055 TKK852016:TKK852055 TAO852016:TAO852055 SQS852016:SQS852055 SGW852016:SGW852055 RXA852016:RXA852055 RNE852016:RNE852055 RDI852016:RDI852055 QTM852016:QTM852055 QJQ852016:QJQ852055 PZU852016:PZU852055 PPY852016:PPY852055 PGC852016:PGC852055 OWG852016:OWG852055 OMK852016:OMK852055 OCO852016:OCO852055 NSS852016:NSS852055 NIW852016:NIW852055 MZA852016:MZA852055 MPE852016:MPE852055 MFI852016:MFI852055 LVM852016:LVM852055 LLQ852016:LLQ852055 LBU852016:LBU852055 KRY852016:KRY852055 KIC852016:KIC852055 JYG852016:JYG852055 JOK852016:JOK852055 JEO852016:JEO852055 IUS852016:IUS852055 IKW852016:IKW852055 IBA852016:IBA852055 HRE852016:HRE852055 HHI852016:HHI852055 GXM852016:GXM852055 GNQ852016:GNQ852055 GDU852016:GDU852055 FTY852016:FTY852055 FKC852016:FKC852055 FAG852016:FAG852055 EQK852016:EQK852055 EGO852016:EGO852055 DWS852016:DWS852055 DMW852016:DMW852055 DDA852016:DDA852055 CTE852016:CTE852055 CJI852016:CJI852055 BZM852016:BZM852055 BPQ852016:BPQ852055 BFU852016:BFU852055 AVY852016:AVY852055 AMC852016:AMC852055 ACG852016:ACG852055 SK852016:SK852055 IO852016:IO852055 D852016:D852055 WVA786480:WVA786519 WLE786480:WLE786519 WBI786480:WBI786519 VRM786480:VRM786519 VHQ786480:VHQ786519 UXU786480:UXU786519 UNY786480:UNY786519 UEC786480:UEC786519 TUG786480:TUG786519 TKK786480:TKK786519 TAO786480:TAO786519 SQS786480:SQS786519 SGW786480:SGW786519 RXA786480:RXA786519 RNE786480:RNE786519 RDI786480:RDI786519 QTM786480:QTM786519 QJQ786480:QJQ786519 PZU786480:PZU786519 PPY786480:PPY786519 PGC786480:PGC786519 OWG786480:OWG786519 OMK786480:OMK786519 OCO786480:OCO786519 NSS786480:NSS786519 NIW786480:NIW786519 MZA786480:MZA786519 MPE786480:MPE786519 MFI786480:MFI786519 LVM786480:LVM786519 LLQ786480:LLQ786519 LBU786480:LBU786519 KRY786480:KRY786519 KIC786480:KIC786519 JYG786480:JYG786519 JOK786480:JOK786519 JEO786480:JEO786519 IUS786480:IUS786519 IKW786480:IKW786519 IBA786480:IBA786519 HRE786480:HRE786519 HHI786480:HHI786519 GXM786480:GXM786519 GNQ786480:GNQ786519 GDU786480:GDU786519 FTY786480:FTY786519 FKC786480:FKC786519 FAG786480:FAG786519 EQK786480:EQK786519 EGO786480:EGO786519 DWS786480:DWS786519 DMW786480:DMW786519 DDA786480:DDA786519 CTE786480:CTE786519 CJI786480:CJI786519 BZM786480:BZM786519 BPQ786480:BPQ786519 BFU786480:BFU786519 AVY786480:AVY786519 AMC786480:AMC786519 ACG786480:ACG786519 SK786480:SK786519 IO786480:IO786519 D786480:D786519 WVA720944:WVA720983 WLE720944:WLE720983 WBI720944:WBI720983 VRM720944:VRM720983 VHQ720944:VHQ720983 UXU720944:UXU720983 UNY720944:UNY720983 UEC720944:UEC720983 TUG720944:TUG720983 TKK720944:TKK720983 TAO720944:TAO720983 SQS720944:SQS720983 SGW720944:SGW720983 RXA720944:RXA720983 RNE720944:RNE720983 RDI720944:RDI720983 QTM720944:QTM720983 QJQ720944:QJQ720983 PZU720944:PZU720983 PPY720944:PPY720983 PGC720944:PGC720983 OWG720944:OWG720983 OMK720944:OMK720983 OCO720944:OCO720983 NSS720944:NSS720983 NIW720944:NIW720983 MZA720944:MZA720983 MPE720944:MPE720983 MFI720944:MFI720983 LVM720944:LVM720983 LLQ720944:LLQ720983 LBU720944:LBU720983 KRY720944:KRY720983 KIC720944:KIC720983 JYG720944:JYG720983 JOK720944:JOK720983 JEO720944:JEO720983 IUS720944:IUS720983 IKW720944:IKW720983 IBA720944:IBA720983 HRE720944:HRE720983 HHI720944:HHI720983 GXM720944:GXM720983 GNQ720944:GNQ720983 GDU720944:GDU720983 FTY720944:FTY720983 FKC720944:FKC720983 FAG720944:FAG720983 EQK720944:EQK720983 EGO720944:EGO720983 DWS720944:DWS720983 DMW720944:DMW720983 DDA720944:DDA720983 CTE720944:CTE720983 CJI720944:CJI720983 BZM720944:BZM720983 BPQ720944:BPQ720983 BFU720944:BFU720983 AVY720944:AVY720983 AMC720944:AMC720983 ACG720944:ACG720983 SK720944:SK720983 IO720944:IO720983 D720944:D720983 WVA655408:WVA655447 WLE655408:WLE655447 WBI655408:WBI655447 VRM655408:VRM655447 VHQ655408:VHQ655447 UXU655408:UXU655447 UNY655408:UNY655447 UEC655408:UEC655447 TUG655408:TUG655447 TKK655408:TKK655447 TAO655408:TAO655447 SQS655408:SQS655447 SGW655408:SGW655447 RXA655408:RXA655447 RNE655408:RNE655447 RDI655408:RDI655447 QTM655408:QTM655447 QJQ655408:QJQ655447 PZU655408:PZU655447 PPY655408:PPY655447 PGC655408:PGC655447 OWG655408:OWG655447 OMK655408:OMK655447 OCO655408:OCO655447 NSS655408:NSS655447 NIW655408:NIW655447 MZA655408:MZA655447 MPE655408:MPE655447 MFI655408:MFI655447 LVM655408:LVM655447 LLQ655408:LLQ655447 LBU655408:LBU655447 KRY655408:KRY655447 KIC655408:KIC655447 JYG655408:JYG655447 JOK655408:JOK655447 JEO655408:JEO655447 IUS655408:IUS655447 IKW655408:IKW655447 IBA655408:IBA655447 HRE655408:HRE655447 HHI655408:HHI655447 GXM655408:GXM655447 GNQ655408:GNQ655447 GDU655408:GDU655447 FTY655408:FTY655447 FKC655408:FKC655447 FAG655408:FAG655447 EQK655408:EQK655447 EGO655408:EGO655447 DWS655408:DWS655447 DMW655408:DMW655447 DDA655408:DDA655447 CTE655408:CTE655447 CJI655408:CJI655447 BZM655408:BZM655447 BPQ655408:BPQ655447 BFU655408:BFU655447 AVY655408:AVY655447 AMC655408:AMC655447 ACG655408:ACG655447 SK655408:SK655447 IO655408:IO655447 D655408:D655447 WVA589872:WVA589911 WLE589872:WLE589911 WBI589872:WBI589911 VRM589872:VRM589911 VHQ589872:VHQ589911 UXU589872:UXU589911 UNY589872:UNY589911 UEC589872:UEC589911 TUG589872:TUG589911 TKK589872:TKK589911 TAO589872:TAO589911 SQS589872:SQS589911 SGW589872:SGW589911 RXA589872:RXA589911 RNE589872:RNE589911 RDI589872:RDI589911 QTM589872:QTM589911 QJQ589872:QJQ589911 PZU589872:PZU589911 PPY589872:PPY589911 PGC589872:PGC589911 OWG589872:OWG589911 OMK589872:OMK589911 OCO589872:OCO589911 NSS589872:NSS589911 NIW589872:NIW589911 MZA589872:MZA589911 MPE589872:MPE589911 MFI589872:MFI589911 LVM589872:LVM589911 LLQ589872:LLQ589911 LBU589872:LBU589911 KRY589872:KRY589911 KIC589872:KIC589911 JYG589872:JYG589911 JOK589872:JOK589911 JEO589872:JEO589911 IUS589872:IUS589911 IKW589872:IKW589911 IBA589872:IBA589911 HRE589872:HRE589911 HHI589872:HHI589911 GXM589872:GXM589911 GNQ589872:GNQ589911 GDU589872:GDU589911 FTY589872:FTY589911 FKC589872:FKC589911 FAG589872:FAG589911 EQK589872:EQK589911 EGO589872:EGO589911 DWS589872:DWS589911 DMW589872:DMW589911 DDA589872:DDA589911 CTE589872:CTE589911 CJI589872:CJI589911 BZM589872:BZM589911 BPQ589872:BPQ589911 BFU589872:BFU589911 AVY589872:AVY589911 AMC589872:AMC589911 ACG589872:ACG589911 SK589872:SK589911 IO589872:IO589911 D589872:D589911 WVA524336:WVA524375 WLE524336:WLE524375 WBI524336:WBI524375 VRM524336:VRM524375 VHQ524336:VHQ524375 UXU524336:UXU524375 UNY524336:UNY524375 UEC524336:UEC524375 TUG524336:TUG524375 TKK524336:TKK524375 TAO524336:TAO524375 SQS524336:SQS524375 SGW524336:SGW524375 RXA524336:RXA524375 RNE524336:RNE524375 RDI524336:RDI524375 QTM524336:QTM524375 QJQ524336:QJQ524375 PZU524336:PZU524375 PPY524336:PPY524375 PGC524336:PGC524375 OWG524336:OWG524375 OMK524336:OMK524375 OCO524336:OCO524375 NSS524336:NSS524375 NIW524336:NIW524375 MZA524336:MZA524375 MPE524336:MPE524375 MFI524336:MFI524375 LVM524336:LVM524375 LLQ524336:LLQ524375 LBU524336:LBU524375 KRY524336:KRY524375 KIC524336:KIC524375 JYG524336:JYG524375 JOK524336:JOK524375 JEO524336:JEO524375 IUS524336:IUS524375 IKW524336:IKW524375 IBA524336:IBA524375 HRE524336:HRE524375 HHI524336:HHI524375 GXM524336:GXM524375 GNQ524336:GNQ524375 GDU524336:GDU524375 FTY524336:FTY524375 FKC524336:FKC524375 FAG524336:FAG524375 EQK524336:EQK524375 EGO524336:EGO524375 DWS524336:DWS524375 DMW524336:DMW524375 DDA524336:DDA524375 CTE524336:CTE524375 CJI524336:CJI524375 BZM524336:BZM524375 BPQ524336:BPQ524375 BFU524336:BFU524375 AVY524336:AVY524375 AMC524336:AMC524375 ACG524336:ACG524375 SK524336:SK524375 IO524336:IO524375 D524336:D524375 WVA458800:WVA458839 WLE458800:WLE458839 WBI458800:WBI458839 VRM458800:VRM458839 VHQ458800:VHQ458839 UXU458800:UXU458839 UNY458800:UNY458839 UEC458800:UEC458839 TUG458800:TUG458839 TKK458800:TKK458839 TAO458800:TAO458839 SQS458800:SQS458839 SGW458800:SGW458839 RXA458800:RXA458839 RNE458800:RNE458839 RDI458800:RDI458839 QTM458800:QTM458839 QJQ458800:QJQ458839 PZU458800:PZU458839 PPY458800:PPY458839 PGC458800:PGC458839 OWG458800:OWG458839 OMK458800:OMK458839 OCO458800:OCO458839 NSS458800:NSS458839 NIW458800:NIW458839 MZA458800:MZA458839 MPE458800:MPE458839 MFI458800:MFI458839 LVM458800:LVM458839 LLQ458800:LLQ458839 LBU458800:LBU458839 KRY458800:KRY458839 KIC458800:KIC458839 JYG458800:JYG458839 JOK458800:JOK458839 JEO458800:JEO458839 IUS458800:IUS458839 IKW458800:IKW458839 IBA458800:IBA458839 HRE458800:HRE458839 HHI458800:HHI458839 GXM458800:GXM458839 GNQ458800:GNQ458839 GDU458800:GDU458839 FTY458800:FTY458839 FKC458800:FKC458839 FAG458800:FAG458839 EQK458800:EQK458839 EGO458800:EGO458839 DWS458800:DWS458839 DMW458800:DMW458839 DDA458800:DDA458839 CTE458800:CTE458839 CJI458800:CJI458839 BZM458800:BZM458839 BPQ458800:BPQ458839 BFU458800:BFU458839 AVY458800:AVY458839 AMC458800:AMC458839 ACG458800:ACG458839 SK458800:SK458839 IO458800:IO458839 D458800:D458839 WVA393264:WVA393303 WLE393264:WLE393303 WBI393264:WBI393303 VRM393264:VRM393303 VHQ393264:VHQ393303 UXU393264:UXU393303 UNY393264:UNY393303 UEC393264:UEC393303 TUG393264:TUG393303 TKK393264:TKK393303 TAO393264:TAO393303 SQS393264:SQS393303 SGW393264:SGW393303 RXA393264:RXA393303 RNE393264:RNE393303 RDI393264:RDI393303 QTM393264:QTM393303 QJQ393264:QJQ393303 PZU393264:PZU393303 PPY393264:PPY393303 PGC393264:PGC393303 OWG393264:OWG393303 OMK393264:OMK393303 OCO393264:OCO393303 NSS393264:NSS393303 NIW393264:NIW393303 MZA393264:MZA393303 MPE393264:MPE393303 MFI393264:MFI393303 LVM393264:LVM393303 LLQ393264:LLQ393303 LBU393264:LBU393303 KRY393264:KRY393303 KIC393264:KIC393303 JYG393264:JYG393303 JOK393264:JOK393303 JEO393264:JEO393303 IUS393264:IUS393303 IKW393264:IKW393303 IBA393264:IBA393303 HRE393264:HRE393303 HHI393264:HHI393303 GXM393264:GXM393303 GNQ393264:GNQ393303 GDU393264:GDU393303 FTY393264:FTY393303 FKC393264:FKC393303 FAG393264:FAG393303 EQK393264:EQK393303 EGO393264:EGO393303 DWS393264:DWS393303 DMW393264:DMW393303 DDA393264:DDA393303 CTE393264:CTE393303 CJI393264:CJI393303 BZM393264:BZM393303 BPQ393264:BPQ393303 BFU393264:BFU393303 AVY393264:AVY393303 AMC393264:AMC393303 ACG393264:ACG393303 SK393264:SK393303 IO393264:IO393303 D393264:D393303 WVA327728:WVA327767 WLE327728:WLE327767 WBI327728:WBI327767 VRM327728:VRM327767 VHQ327728:VHQ327767 UXU327728:UXU327767 UNY327728:UNY327767 UEC327728:UEC327767 TUG327728:TUG327767 TKK327728:TKK327767 TAO327728:TAO327767 SQS327728:SQS327767 SGW327728:SGW327767 RXA327728:RXA327767 RNE327728:RNE327767 RDI327728:RDI327767 QTM327728:QTM327767 QJQ327728:QJQ327767 PZU327728:PZU327767 PPY327728:PPY327767 PGC327728:PGC327767 OWG327728:OWG327767 OMK327728:OMK327767 OCO327728:OCO327767 NSS327728:NSS327767 NIW327728:NIW327767 MZA327728:MZA327767 MPE327728:MPE327767 MFI327728:MFI327767 LVM327728:LVM327767 LLQ327728:LLQ327767 LBU327728:LBU327767 KRY327728:KRY327767 KIC327728:KIC327767 JYG327728:JYG327767 JOK327728:JOK327767 JEO327728:JEO327767 IUS327728:IUS327767 IKW327728:IKW327767 IBA327728:IBA327767 HRE327728:HRE327767 HHI327728:HHI327767 GXM327728:GXM327767 GNQ327728:GNQ327767 GDU327728:GDU327767 FTY327728:FTY327767 FKC327728:FKC327767 FAG327728:FAG327767 EQK327728:EQK327767 EGO327728:EGO327767 DWS327728:DWS327767 DMW327728:DMW327767 DDA327728:DDA327767 CTE327728:CTE327767 CJI327728:CJI327767 BZM327728:BZM327767 BPQ327728:BPQ327767 BFU327728:BFU327767 AVY327728:AVY327767 AMC327728:AMC327767 ACG327728:ACG327767 SK327728:SK327767 IO327728:IO327767 D327728:D327767 WVA262192:WVA262231 WLE262192:WLE262231 WBI262192:WBI262231 VRM262192:VRM262231 VHQ262192:VHQ262231 UXU262192:UXU262231 UNY262192:UNY262231 UEC262192:UEC262231 TUG262192:TUG262231 TKK262192:TKK262231 TAO262192:TAO262231 SQS262192:SQS262231 SGW262192:SGW262231 RXA262192:RXA262231 RNE262192:RNE262231 RDI262192:RDI262231 QTM262192:QTM262231 QJQ262192:QJQ262231 PZU262192:PZU262231 PPY262192:PPY262231 PGC262192:PGC262231 OWG262192:OWG262231 OMK262192:OMK262231 OCO262192:OCO262231 NSS262192:NSS262231 NIW262192:NIW262231 MZA262192:MZA262231 MPE262192:MPE262231 MFI262192:MFI262231 LVM262192:LVM262231 LLQ262192:LLQ262231 LBU262192:LBU262231 KRY262192:KRY262231 KIC262192:KIC262231 JYG262192:JYG262231 JOK262192:JOK262231 JEO262192:JEO262231 IUS262192:IUS262231 IKW262192:IKW262231 IBA262192:IBA262231 HRE262192:HRE262231 HHI262192:HHI262231 GXM262192:GXM262231 GNQ262192:GNQ262231 GDU262192:GDU262231 FTY262192:FTY262231 FKC262192:FKC262231 FAG262192:FAG262231 EQK262192:EQK262231 EGO262192:EGO262231 DWS262192:DWS262231 DMW262192:DMW262231 DDA262192:DDA262231 CTE262192:CTE262231 CJI262192:CJI262231 BZM262192:BZM262231 BPQ262192:BPQ262231 BFU262192:BFU262231 AVY262192:AVY262231 AMC262192:AMC262231 ACG262192:ACG262231 SK262192:SK262231 IO262192:IO262231 D262192:D262231 WVA196656:WVA196695 WLE196656:WLE196695 WBI196656:WBI196695 VRM196656:VRM196695 VHQ196656:VHQ196695 UXU196656:UXU196695 UNY196656:UNY196695 UEC196656:UEC196695 TUG196656:TUG196695 TKK196656:TKK196695 TAO196656:TAO196695 SQS196656:SQS196695 SGW196656:SGW196695 RXA196656:RXA196695 RNE196656:RNE196695 RDI196656:RDI196695 QTM196656:QTM196695 QJQ196656:QJQ196695 PZU196656:PZU196695 PPY196656:PPY196695 PGC196656:PGC196695 OWG196656:OWG196695 OMK196656:OMK196695 OCO196656:OCO196695 NSS196656:NSS196695 NIW196656:NIW196695 MZA196656:MZA196695 MPE196656:MPE196695 MFI196656:MFI196695 LVM196656:LVM196695 LLQ196656:LLQ196695 LBU196656:LBU196695 KRY196656:KRY196695 KIC196656:KIC196695 JYG196656:JYG196695 JOK196656:JOK196695 JEO196656:JEO196695 IUS196656:IUS196695 IKW196656:IKW196695 IBA196656:IBA196695 HRE196656:HRE196695 HHI196656:HHI196695 GXM196656:GXM196695 GNQ196656:GNQ196695 GDU196656:GDU196695 FTY196656:FTY196695 FKC196656:FKC196695 FAG196656:FAG196695 EQK196656:EQK196695 EGO196656:EGO196695 DWS196656:DWS196695 DMW196656:DMW196695 DDA196656:DDA196695 CTE196656:CTE196695 CJI196656:CJI196695 BZM196656:BZM196695 BPQ196656:BPQ196695 BFU196656:BFU196695 AVY196656:AVY196695 AMC196656:AMC196695 ACG196656:ACG196695 SK196656:SK196695 IO196656:IO196695 D196656:D196695 WVA131120:WVA131159 WLE131120:WLE131159 WBI131120:WBI131159 VRM131120:VRM131159 VHQ131120:VHQ131159 UXU131120:UXU131159 UNY131120:UNY131159 UEC131120:UEC131159 TUG131120:TUG131159 TKK131120:TKK131159 TAO131120:TAO131159 SQS131120:SQS131159 SGW131120:SGW131159 RXA131120:RXA131159 RNE131120:RNE131159 RDI131120:RDI131159 QTM131120:QTM131159 QJQ131120:QJQ131159 PZU131120:PZU131159 PPY131120:PPY131159 PGC131120:PGC131159 OWG131120:OWG131159 OMK131120:OMK131159 OCO131120:OCO131159 NSS131120:NSS131159 NIW131120:NIW131159 MZA131120:MZA131159 MPE131120:MPE131159 MFI131120:MFI131159 LVM131120:LVM131159 LLQ131120:LLQ131159 LBU131120:LBU131159 KRY131120:KRY131159 KIC131120:KIC131159 JYG131120:JYG131159 JOK131120:JOK131159 JEO131120:JEO131159 IUS131120:IUS131159 IKW131120:IKW131159 IBA131120:IBA131159 HRE131120:HRE131159 HHI131120:HHI131159 GXM131120:GXM131159 GNQ131120:GNQ131159 GDU131120:GDU131159 FTY131120:FTY131159 FKC131120:FKC131159 FAG131120:FAG131159 EQK131120:EQK131159 EGO131120:EGO131159 DWS131120:DWS131159 DMW131120:DMW131159 DDA131120:DDA131159 CTE131120:CTE131159 CJI131120:CJI131159 BZM131120:BZM131159 BPQ131120:BPQ131159 BFU131120:BFU131159 AVY131120:AVY131159 AMC131120:AMC131159 ACG131120:ACG131159 SK131120:SK131159 IO131120:IO131159 D131120:D131159 WVA65584:WVA65623 WLE65584:WLE65623 WBI65584:WBI65623 VRM65584:VRM65623 VHQ65584:VHQ65623 UXU65584:UXU65623 UNY65584:UNY65623 UEC65584:UEC65623 TUG65584:TUG65623 TKK65584:TKK65623 TAO65584:TAO65623 SQS65584:SQS65623 SGW65584:SGW65623 RXA65584:RXA65623 RNE65584:RNE65623 RDI65584:RDI65623 QTM65584:QTM65623 QJQ65584:QJQ65623 PZU65584:PZU65623 PPY65584:PPY65623 PGC65584:PGC65623 OWG65584:OWG65623 OMK65584:OMK65623 OCO65584:OCO65623 NSS65584:NSS65623 NIW65584:NIW65623 MZA65584:MZA65623 MPE65584:MPE65623 MFI65584:MFI65623 LVM65584:LVM65623 LLQ65584:LLQ65623 LBU65584:LBU65623 KRY65584:KRY65623 KIC65584:KIC65623 JYG65584:JYG65623 JOK65584:JOK65623 JEO65584:JEO65623 IUS65584:IUS65623 IKW65584:IKW65623 IBA65584:IBA65623 HRE65584:HRE65623 HHI65584:HHI65623 GXM65584:GXM65623 GNQ65584:GNQ65623 GDU65584:GDU65623 FTY65584:FTY65623 FKC65584:FKC65623 FAG65584:FAG65623 EQK65584:EQK65623 EGO65584:EGO65623 DWS65584:DWS65623 DMW65584:DMW65623 DDA65584:DDA65623 CTE65584:CTE65623 CJI65584:CJI65623 BZM65584:BZM65623 BPQ65584:BPQ65623 BFU65584:BFU65623 AVY65584:AVY65623 AMC65584:AMC65623 ACG65584:ACG65623 SK65584:SK65623 IO65584:IO65623 D65584:D65623 WVA48:WVA87 WLE48:WLE87 WBI48:WBI87 VRM48:VRM87 VHQ48:VHQ87 UXU48:UXU87 UNY48:UNY87 UEC48:UEC87 TUG48:TUG87 TKK48:TKK87 TAO48:TAO87 SQS48:SQS87 SGW48:SGW87 RXA48:RXA87 RNE48:RNE87 RDI48:RDI87 QTM48:QTM87 QJQ48:QJQ87 PZU48:PZU87 PPY48:PPY87 PGC48:PGC87 OWG48:OWG87 OMK48:OMK87 OCO48:OCO87 NSS48:NSS87 NIW48:NIW87 MZA48:MZA87 MPE48:MPE87 MFI48:MFI87 LVM48:LVM87 LLQ48:LLQ87 LBU48:LBU87 KRY48:KRY87 KIC48:KIC87 JYG48:JYG87 JOK48:JOK87 JEO48:JEO87 IUS48:IUS87 IKW48:IKW87 IBA48:IBA87 HRE48:HRE87 HHI48:HHI87 GXM48:GXM87 GNQ48:GNQ87 GDU48:GDU87 FTY48:FTY87 FKC48:FKC87 FAG48:FAG87 EQK48:EQK87 EGO48:EGO87 DWS48:DWS87 DMW48:DMW87 DDA48:DDA87 CTE48:CTE87 CJI48:CJI87 BZM48:BZM87 BPQ48:BPQ87 BFU48:BFU87 AVY48:AVY87 AMC48:AMC87 ACG48:ACG87 SK48:SK87 IO48:IO87" xr:uid="{00000000-0002-0000-0800-000002000000}">
      <formula1>$I$17:$J$17</formula1>
    </dataValidation>
    <dataValidation type="list" allowBlank="1" showInputMessage="1" showErrorMessage="1" errorTitle="Foutieve invoer!" error="Kies één van de mogelijke cofinancieringsbronnen." sqref="C61:C87" xr:uid="{178D646D-BA60-4545-86F0-81CFC1914156}">
      <formula1>$B$19:$B$46</formula1>
    </dataValidation>
    <dataValidation type="list" allowBlank="1" showInputMessage="1" showErrorMessage="1" sqref="B48:B61" xr:uid="{57418C0C-61A9-4122-816A-858A77C5236F}">
      <formula1>$J$18:$J$19</formula1>
    </dataValidation>
    <dataValidation type="list" allowBlank="1" showInputMessage="1" showErrorMessage="1" errorTitle="Foutieve invoer!" error="Kies één van de mogelijke cofinancieringsbronnen." sqref="C48:C60" xr:uid="{2BFDACA4-9F2D-4CBC-BC12-31B4B5653EAE}">
      <formula1>$J$22:$J$32</formula1>
    </dataValidation>
  </dataValidations>
  <hyperlinks>
    <hyperlink ref="B65550" r:id="rId1" display="https://esf2007-2013.vlaanderen.be/esf/oproepbeheer/pagingOproepFinancieringen.do?projectSjabloonId=&amp;dispatch=raadplegenOverzicht&amp;dispatch=raadplegenFinanciering&amp;d-7006776-s=0&amp;oproepId=226&amp;d-7006776-p=1&amp;d-7006776-o=1&amp;mode=raadplegen" xr:uid="{00000000-0004-0000-0800-000000000000}"/>
    <hyperlink ref="C65550" r:id="rId2" display="https://esf2007-2013.vlaanderen.be/esf/oproepbeheer/pagingOproepFinancieringen.do?projectSjabloonId=&amp;dispatch=raadplegenOverzicht&amp;dispatch=raadplegenFinanciering&amp;d-7006776-s=1&amp;oproepId=226&amp;d-7006776-p=1&amp;d-7006776-o=2&amp;mode=raadplegen" xr:uid="{00000000-0004-0000-0800-000001000000}"/>
    <hyperlink ref="D65550" r:id="rId3" display="https://esf2007-2013.vlaanderen.be/esf/oproepbeheer/pagingOproepFinancieringen.do?projectSjabloonId=&amp;dispatch=raadplegenOverzicht&amp;dispatch=raadplegenFinanciering&amp;d-7006776-s=2&amp;oproepId=226&amp;d-7006776-p=1&amp;d-7006776-o=2&amp;mode=raadplegen" xr:uid="{00000000-0004-0000-0800-000002000000}"/>
    <hyperlink ref="B65551" r:id="rId4" display="javascript:uitvoerenActie('oproepFinancieringForm','',false,'dispatch:raadplegen','oproepFinancieringId:1158');" xr:uid="{00000000-0004-0000-0800-000003000000}"/>
    <hyperlink ref="B65552" r:id="rId5" display="javascript:uitvoerenActie('oproepFinancieringForm','',false,'dispatch:raadplegen','oproepFinancieringId:1159');" xr:uid="{00000000-0004-0000-0800-000004000000}"/>
    <hyperlink ref="B65553" r:id="rId6" display="javascript:uitvoerenActie('oproepFinancieringForm','',false,'dispatch:raadplegen','oproepFinancieringId:1160');" xr:uid="{00000000-0004-0000-0800-000005000000}"/>
    <hyperlink ref="B65554" r:id="rId7" display="javascript:uitvoerenActie('oproepFinancieringForm','',false,'dispatch:raadplegen','oproepFinancieringId:1161');" xr:uid="{00000000-0004-0000-0800-000006000000}"/>
    <hyperlink ref="B65555" r:id="rId8" display="javascript:uitvoerenActie('oproepFinancieringForm','',false,'dispatch:raadplegen','oproepFinancieringId:1163');" xr:uid="{00000000-0004-0000-0800-000007000000}"/>
    <hyperlink ref="B65556" r:id="rId9" display="javascript:uitvoerenActie('oproepFinancieringForm','',false,'dispatch:raadplegen','oproepFinancieringId:1164');" xr:uid="{00000000-0004-0000-0800-000008000000}"/>
    <hyperlink ref="B65557" r:id="rId10" display="javascript:uitvoerenActie('oproepFinancieringForm','',false,'dispatch:raadplegen','oproepFinancieringId:1162');" xr:uid="{00000000-0004-0000-0800-000009000000}"/>
    <hyperlink ref="B65558" r:id="rId11" display="javascript:uitvoerenActie('oproepFinancieringForm','',false,'dispatch:raadplegen','oproepFinancieringId:1165');" xr:uid="{00000000-0004-0000-0800-00000A000000}"/>
    <hyperlink ref="A1" location="INSTRUCTIES!A1" display="Terug naar INSTRUCTIES" xr:uid="{00000000-0004-0000-0800-00000B000000}"/>
    <hyperlink ref="I65568" r:id="rId12" display="javascript:uitvoerenActie('oproepFinancieringForm','',false,'dispatch:raadplegen','oproepFinancieringId:1165');" xr:uid="{00000000-0004-0000-0800-00000C000000}"/>
    <hyperlink ref="I65567" r:id="rId13" display="javascript:uitvoerenActie('oproepFinancieringForm','',false,'dispatch:raadplegen','oproepFinancieringId:1162');" xr:uid="{00000000-0004-0000-0800-00000D000000}"/>
    <hyperlink ref="I65566" r:id="rId14" display="javascript:uitvoerenActie('oproepFinancieringForm','',false,'dispatch:raadplegen','oproepFinancieringId:1164');" xr:uid="{00000000-0004-0000-0800-00000E000000}"/>
    <hyperlink ref="I65565" r:id="rId15" display="javascript:uitvoerenActie('oproepFinancieringForm','',false,'dispatch:raadplegen','oproepFinancieringId:1163');" xr:uid="{00000000-0004-0000-0800-00000F000000}"/>
    <hyperlink ref="I65564" r:id="rId16" display="javascript:uitvoerenActie('oproepFinancieringForm','',false,'dispatch:raadplegen','oproepFinancieringId:1161');" xr:uid="{00000000-0004-0000-0800-000010000000}"/>
    <hyperlink ref="I65563" r:id="rId17" display="javascript:uitvoerenActie('oproepFinancieringForm','',false,'dispatch:raadplegen','oproepFinancieringId:1160');" xr:uid="{00000000-0004-0000-0800-000011000000}"/>
    <hyperlink ref="I65562" r:id="rId18" display="javascript:uitvoerenActie('oproepFinancieringForm','',false,'dispatch:raadplegen','oproepFinancieringId:1159');" xr:uid="{00000000-0004-0000-0800-000012000000}"/>
    <hyperlink ref="I65561" r:id="rId19" display="javascript:uitvoerenActie('oproepFinancieringForm','',false,'dispatch:raadplegen','oproepFinancieringId:1158');" xr:uid="{00000000-0004-0000-0800-000013000000}"/>
    <hyperlink ref="K65560" r:id="rId20" display="https://esf2007-2013.vlaanderen.be/esf/oproepbeheer/pagingOproepFinancieringen.do?projectSjabloonId=&amp;dispatch=raadplegenOverzicht&amp;dispatch=raadplegenFinanciering&amp;d-7006776-s=2&amp;oproepId=226&amp;d-7006776-p=1&amp;d-7006776-o=2&amp;mode=raadplegen" xr:uid="{00000000-0004-0000-0800-000014000000}"/>
    <hyperlink ref="J65560" r:id="rId21" display="https://esf2007-2013.vlaanderen.be/esf/oproepbeheer/pagingOproepFinancieringen.do?projectSjabloonId=&amp;dispatch=raadplegenOverzicht&amp;dispatch=raadplegenFinanciering&amp;d-7006776-s=1&amp;oproepId=226&amp;d-7006776-p=1&amp;d-7006776-o=2&amp;mode=raadplegen" xr:uid="{00000000-0004-0000-0800-000015000000}"/>
    <hyperlink ref="I65560" r:id="rId22" display="https://esf2007-2013.vlaanderen.be/esf/oproepbeheer/pagingOproepFinancieringen.do?projectSjabloonId=&amp;dispatch=raadplegenOverzicht&amp;dispatch=raadplegenFinanciering&amp;d-7006776-s=0&amp;oproepId=226&amp;d-7006776-p=1&amp;d-7006776-o=1&amp;mode=raadplegen" xr:uid="{00000000-0004-0000-0800-000016000000}"/>
  </hyperlinks>
  <pageMargins left="0.17" right="0.18" top="0.35" bottom="0.36" header="0.17" footer="0.18"/>
  <pageSetup paperSize="9" scale="77" orientation="landscape" r:id="rId23"/>
  <headerFooter alignWithMargins="0">
    <oddHeader>&amp;F</oddHeader>
    <oddFooter>&amp;L&amp;P/&amp;N&amp;R&amp;A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6"/>
  <dimension ref="A1:AO135"/>
  <sheetViews>
    <sheetView tabSelected="1" topLeftCell="A16" zoomScale="80" zoomScaleNormal="80" workbookViewId="0">
      <selection activeCell="D22" sqref="D22"/>
    </sheetView>
  </sheetViews>
  <sheetFormatPr defaultColWidth="9.109375" defaultRowHeight="14.4" x14ac:dyDescent="0.3"/>
  <cols>
    <col min="1" max="1" width="3.109375" style="12" customWidth="1"/>
    <col min="2" max="2" width="21.88671875" style="12" customWidth="1"/>
    <col min="3" max="3" width="1.5546875" style="12" customWidth="1"/>
    <col min="4" max="4" width="48" style="12" customWidth="1"/>
    <col min="5" max="5" width="20.77734375" style="138" customWidth="1"/>
    <col min="6" max="6" width="9.5546875" style="12" customWidth="1"/>
    <col min="7" max="8" width="9.109375" style="12"/>
    <col min="9" max="9" width="36.5546875" style="12" bestFit="1" customWidth="1"/>
    <col min="10" max="10" width="21.44140625" style="12" customWidth="1"/>
    <col min="11" max="13" width="9.109375" style="12"/>
    <col min="14" max="14" width="57.88671875" style="12" customWidth="1"/>
    <col min="15" max="16384" width="9.109375" style="12"/>
  </cols>
  <sheetData>
    <row r="1" spans="1:41" x14ac:dyDescent="0.3">
      <c r="A1" s="21"/>
      <c r="B1" s="137" t="s">
        <v>162</v>
      </c>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row>
    <row r="2" spans="1:41" x14ac:dyDescent="0.3">
      <c r="A2" s="21"/>
      <c r="B2" s="21"/>
      <c r="D2" s="8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row>
    <row r="3" spans="1:41" x14ac:dyDescent="0.3">
      <c r="A3" s="21"/>
      <c r="D3" s="8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row>
    <row r="4" spans="1:41" x14ac:dyDescent="0.3">
      <c r="A4" s="21"/>
      <c r="D4" s="8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row>
    <row r="5" spans="1:41" x14ac:dyDescent="0.3">
      <c r="A5" s="21"/>
      <c r="D5" s="8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row>
    <row r="6" spans="1:41" x14ac:dyDescent="0.3">
      <c r="A6" s="21"/>
      <c r="D6" s="8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row>
    <row r="7" spans="1:41" x14ac:dyDescent="0.3">
      <c r="A7" s="21"/>
      <c r="B7" s="104"/>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row>
    <row r="8" spans="1:41" x14ac:dyDescent="0.3">
      <c r="A8" s="21"/>
      <c r="B8" s="104"/>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row>
    <row r="9" spans="1:41" ht="28.8" x14ac:dyDescent="0.3">
      <c r="A9" s="21"/>
      <c r="B9" s="517">
        <f>'OVERZICHT K&amp;F'!E45</f>
        <v>55682.591999999997</v>
      </c>
      <c r="C9" s="87"/>
      <c r="D9" s="474">
        <f>INSTRUCTIES!C26</f>
        <v>0</v>
      </c>
      <c r="E9" s="474"/>
      <c r="F9" s="474"/>
      <c r="G9" s="474"/>
      <c r="H9" s="474"/>
      <c r="I9" s="474"/>
      <c r="J9" s="474"/>
      <c r="K9" s="474"/>
      <c r="L9" s="80"/>
      <c r="M9" s="80"/>
      <c r="N9" s="80"/>
      <c r="O9" s="80"/>
      <c r="P9" s="80"/>
      <c r="Q9" s="21"/>
      <c r="R9" s="21"/>
      <c r="S9" s="21"/>
      <c r="T9" s="21"/>
      <c r="U9" s="21"/>
      <c r="V9" s="21"/>
      <c r="W9" s="21"/>
      <c r="X9" s="21"/>
      <c r="Y9" s="21"/>
      <c r="Z9" s="21"/>
      <c r="AA9" s="21"/>
      <c r="AB9" s="21"/>
      <c r="AC9" s="21"/>
      <c r="AD9" s="21"/>
      <c r="AE9" s="21"/>
      <c r="AF9" s="21"/>
      <c r="AG9" s="21"/>
      <c r="AH9" s="21"/>
      <c r="AI9" s="21"/>
      <c r="AJ9" s="21"/>
      <c r="AK9" s="21"/>
      <c r="AL9" s="21"/>
      <c r="AM9" s="21"/>
      <c r="AN9" s="21"/>
      <c r="AO9" s="21"/>
    </row>
    <row r="10" spans="1:41" ht="28.8" x14ac:dyDescent="0.3">
      <c r="A10" s="21"/>
      <c r="B10" s="517"/>
      <c r="C10" s="116"/>
      <c r="D10" s="474"/>
      <c r="E10" s="474"/>
      <c r="F10" s="474"/>
      <c r="G10" s="474"/>
      <c r="H10" s="474"/>
      <c r="I10" s="474"/>
      <c r="J10" s="474"/>
      <c r="K10" s="474"/>
      <c r="L10" s="80"/>
      <c r="M10" s="80"/>
      <c r="N10" s="80"/>
      <c r="O10" s="80"/>
      <c r="P10" s="80"/>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row>
    <row r="11" spans="1:41" ht="25.8" x14ac:dyDescent="0.3">
      <c r="A11" s="21"/>
      <c r="B11" s="139"/>
      <c r="C11" s="118"/>
      <c r="D11" s="22"/>
      <c r="E11" s="22"/>
      <c r="F11" s="22"/>
      <c r="G11" s="22"/>
      <c r="H11" s="22"/>
      <c r="I11" s="22"/>
      <c r="J11" s="22"/>
      <c r="K11" s="22"/>
      <c r="L11" s="22"/>
      <c r="M11" s="22"/>
      <c r="N11" s="22"/>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row>
    <row r="12" spans="1:41" ht="21" customHeight="1" x14ac:dyDescent="0.3">
      <c r="A12" s="21"/>
      <c r="B12" s="140"/>
      <c r="C12" s="120"/>
      <c r="D12" s="477" t="str">
        <f>kernDataOproepbeheerder!C139</f>
        <v>Hieronder vindt u een overzicht van de kosten en financiering voor uw project.</v>
      </c>
      <c r="E12" s="477"/>
      <c r="F12" s="477"/>
      <c r="G12" s="477"/>
      <c r="H12" s="477"/>
      <c r="I12" s="477"/>
      <c r="J12" s="477"/>
      <c r="K12" s="477"/>
      <c r="L12" s="477"/>
      <c r="M12" s="477"/>
      <c r="N12" s="76"/>
      <c r="O12" s="76"/>
      <c r="P12" s="76"/>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row>
    <row r="13" spans="1:41" ht="23.4" customHeight="1" x14ac:dyDescent="0.3">
      <c r="A13" s="21"/>
      <c r="B13" s="141"/>
      <c r="C13" s="83"/>
      <c r="D13" s="479" t="str">
        <f>kernDataOproepbeheerder!C140</f>
        <v>We berekenen het forfait automatisch op het totaal van de kosten van het projectpersoneel. Hierbij houden we rekening met zowel projectpersoneel met arbeidsovereenkomst dat al aangeworven is als nog aan te werven is. De totale kosten bestaan uit de kosten van het projectpersoneel + het forfait.</v>
      </c>
      <c r="E13" s="479"/>
      <c r="F13" s="479"/>
      <c r="G13" s="479"/>
      <c r="H13" s="479"/>
      <c r="I13" s="479"/>
      <c r="J13" s="479"/>
      <c r="K13" s="479"/>
      <c r="L13" s="479"/>
      <c r="M13" s="479"/>
      <c r="N13" s="479"/>
      <c r="O13" s="76"/>
      <c r="P13" s="76"/>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row>
    <row r="14" spans="1:41" x14ac:dyDescent="0.3">
      <c r="A14" s="21"/>
      <c r="B14" s="142"/>
      <c r="C14" s="83"/>
      <c r="D14" s="479"/>
      <c r="E14" s="479"/>
      <c r="F14" s="479"/>
      <c r="G14" s="479"/>
      <c r="H14" s="479"/>
      <c r="I14" s="479"/>
      <c r="J14" s="479"/>
      <c r="K14" s="479"/>
      <c r="L14" s="479"/>
      <c r="M14" s="479"/>
      <c r="N14" s="479"/>
      <c r="O14" s="76"/>
      <c r="P14" s="76"/>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row>
    <row r="15" spans="1:41" x14ac:dyDescent="0.3">
      <c r="A15" s="21"/>
      <c r="B15" s="142"/>
      <c r="C15" s="83"/>
      <c r="D15" s="479"/>
      <c r="E15" s="479"/>
      <c r="F15" s="479"/>
      <c r="G15" s="479"/>
      <c r="H15" s="479"/>
      <c r="I15" s="479"/>
      <c r="J15" s="479"/>
      <c r="K15" s="479"/>
      <c r="L15" s="479"/>
      <c r="M15" s="479"/>
      <c r="N15" s="479"/>
      <c r="O15" s="76"/>
      <c r="P15" s="76"/>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row>
    <row r="16" spans="1:41" x14ac:dyDescent="0.3">
      <c r="A16" s="21"/>
      <c r="B16" s="77"/>
      <c r="C16" s="76"/>
      <c r="D16" s="76"/>
      <c r="E16" s="76"/>
      <c r="F16" s="76"/>
      <c r="G16" s="76"/>
      <c r="H16" s="76"/>
      <c r="I16" s="76"/>
      <c r="J16" s="76"/>
      <c r="K16" s="76"/>
      <c r="L16" s="76"/>
      <c r="M16" s="76"/>
      <c r="N16" s="76"/>
      <c r="O16" s="76"/>
      <c r="P16" s="76"/>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row>
    <row r="17" spans="1:41" x14ac:dyDescent="0.3">
      <c r="A17" s="21"/>
      <c r="B17" s="77"/>
      <c r="C17" s="76"/>
      <c r="D17" s="76"/>
      <c r="E17" s="76"/>
      <c r="F17" s="76"/>
      <c r="G17" s="76"/>
      <c r="H17" s="76"/>
      <c r="I17" s="76"/>
      <c r="J17" s="76"/>
      <c r="K17" s="76"/>
      <c r="L17" s="76"/>
      <c r="M17" s="76"/>
      <c r="N17" s="76"/>
      <c r="O17" s="76"/>
      <c r="P17" s="76"/>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row>
    <row r="18" spans="1:41" x14ac:dyDescent="0.3">
      <c r="A18" s="21"/>
      <c r="B18" s="77"/>
      <c r="C18" s="76"/>
      <c r="D18" s="76"/>
      <c r="E18" s="76"/>
      <c r="F18" s="76"/>
      <c r="G18" s="76"/>
      <c r="H18" s="76"/>
      <c r="I18" s="76"/>
      <c r="J18" s="76"/>
      <c r="K18" s="76"/>
      <c r="L18" s="76"/>
      <c r="M18" s="76"/>
      <c r="N18" s="76"/>
      <c r="O18" s="76"/>
      <c r="P18" s="76"/>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row>
    <row r="19" spans="1:41" x14ac:dyDescent="0.3">
      <c r="A19" s="21"/>
      <c r="B19" s="77"/>
      <c r="C19" s="76"/>
      <c r="D19" s="76"/>
      <c r="E19" s="76"/>
      <c r="F19" s="76"/>
      <c r="G19" s="76"/>
      <c r="H19" s="76"/>
      <c r="I19" s="76"/>
      <c r="J19" s="76"/>
      <c r="K19" s="76"/>
      <c r="L19" s="76"/>
      <c r="M19" s="76"/>
      <c r="N19" s="76"/>
      <c r="O19" s="76"/>
      <c r="P19" s="76"/>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row>
    <row r="20" spans="1:41" ht="13.35" customHeight="1" x14ac:dyDescent="0.3">
      <c r="A20" s="21"/>
      <c r="B20" s="77"/>
      <c r="C20" s="76"/>
      <c r="D20" s="512" t="s">
        <v>282</v>
      </c>
      <c r="E20" s="513"/>
      <c r="F20" s="76"/>
      <c r="G20" s="76"/>
      <c r="H20" s="76"/>
      <c r="I20" s="518" t="s">
        <v>395</v>
      </c>
      <c r="J20" s="519"/>
      <c r="K20" s="76"/>
      <c r="L20" s="76"/>
      <c r="M20" s="76"/>
      <c r="N20" s="76"/>
      <c r="O20" s="76"/>
      <c r="P20" s="76"/>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row>
    <row r="21" spans="1:41" ht="14.4" customHeight="1" x14ac:dyDescent="0.3">
      <c r="A21" s="21"/>
      <c r="B21" s="77"/>
      <c r="C21" s="76"/>
      <c r="D21" s="143" t="s">
        <v>306</v>
      </c>
      <c r="E21" s="144">
        <f>E22*0.4</f>
        <v>0</v>
      </c>
      <c r="F21" s="76"/>
      <c r="G21" s="76"/>
      <c r="H21" s="76"/>
      <c r="I21" s="146" t="s">
        <v>271</v>
      </c>
      <c r="J21" s="153">
        <f>FINANCIERING!C28</f>
        <v>0</v>
      </c>
      <c r="K21" s="76"/>
      <c r="L21" s="76"/>
      <c r="M21" s="76"/>
      <c r="N21" s="76"/>
      <c r="O21" s="76"/>
      <c r="P21" s="76"/>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row>
    <row r="22" spans="1:41" x14ac:dyDescent="0.3">
      <c r="A22" s="21"/>
      <c r="B22" s="77"/>
      <c r="C22" s="76"/>
      <c r="D22" s="362" t="s">
        <v>307</v>
      </c>
      <c r="E22" s="363">
        <f>'Invoeren projectpersoneel'!W14</f>
        <v>0</v>
      </c>
      <c r="F22" s="76"/>
      <c r="G22" s="76"/>
      <c r="H22" s="76"/>
      <c r="I22" s="146" t="s">
        <v>272</v>
      </c>
      <c r="J22" s="153">
        <f>FINANCIERING!C29</f>
        <v>0</v>
      </c>
      <c r="K22" s="76"/>
      <c r="L22" s="76"/>
      <c r="M22" s="76"/>
      <c r="N22" s="76"/>
      <c r="O22" s="76"/>
      <c r="P22" s="76"/>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row>
    <row r="23" spans="1:41" x14ac:dyDescent="0.3">
      <c r="A23" s="21"/>
      <c r="B23" s="77"/>
      <c r="C23" s="76"/>
      <c r="D23" s="369" t="s">
        <v>308</v>
      </c>
      <c r="E23" s="370">
        <f>E22+E21</f>
        <v>0</v>
      </c>
      <c r="F23" s="76"/>
      <c r="G23" s="76"/>
      <c r="H23" s="76"/>
      <c r="I23" s="146" t="s">
        <v>274</v>
      </c>
      <c r="J23" s="153">
        <f>FINANCIERING!C30</f>
        <v>0</v>
      </c>
      <c r="K23" s="76"/>
      <c r="L23" s="76"/>
      <c r="M23" s="76"/>
      <c r="N23" s="76"/>
      <c r="O23" s="76"/>
      <c r="P23" s="76"/>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row>
    <row r="24" spans="1:41" x14ac:dyDescent="0.3">
      <c r="A24" s="21"/>
      <c r="B24" s="77"/>
      <c r="C24" s="76"/>
      <c r="D24" s="364"/>
      <c r="E24" s="364"/>
      <c r="F24" s="76"/>
      <c r="G24" s="76"/>
      <c r="H24" s="76"/>
      <c r="I24" s="146" t="s">
        <v>276</v>
      </c>
      <c r="J24" s="153">
        <f>FINANCIERING!C31</f>
        <v>0</v>
      </c>
      <c r="K24" s="76"/>
      <c r="L24" s="76"/>
      <c r="M24" s="76"/>
      <c r="N24" s="76"/>
      <c r="O24" s="76"/>
      <c r="P24" s="76"/>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row>
    <row r="25" spans="1:41" x14ac:dyDescent="0.3">
      <c r="A25" s="21"/>
      <c r="B25" s="77"/>
      <c r="C25" s="76"/>
      <c r="D25" s="364"/>
      <c r="E25" s="364"/>
      <c r="F25" s="76"/>
      <c r="G25" s="76"/>
      <c r="H25" s="76"/>
      <c r="I25" s="146" t="s">
        <v>277</v>
      </c>
      <c r="J25" s="153">
        <f>FINANCIERING!C32</f>
        <v>0</v>
      </c>
      <c r="K25" s="76"/>
      <c r="L25" s="76"/>
      <c r="M25" s="76"/>
      <c r="N25" s="76"/>
      <c r="O25" s="76"/>
      <c r="P25" s="76"/>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row>
    <row r="26" spans="1:41" x14ac:dyDescent="0.3">
      <c r="A26" s="21"/>
      <c r="B26" s="77"/>
      <c r="C26" s="76"/>
      <c r="D26" s="364"/>
      <c r="E26" s="364"/>
      <c r="F26" s="76"/>
      <c r="G26" s="76"/>
      <c r="H26" s="76"/>
      <c r="I26" s="146" t="s">
        <v>278</v>
      </c>
      <c r="J26" s="153">
        <f>FINANCIERING!C33</f>
        <v>0</v>
      </c>
      <c r="K26" s="76"/>
      <c r="L26" s="76"/>
      <c r="M26" s="76"/>
      <c r="N26" s="76"/>
      <c r="O26" s="76"/>
      <c r="P26" s="76"/>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row>
    <row r="27" spans="1:41" x14ac:dyDescent="0.3">
      <c r="A27" s="21"/>
      <c r="B27" s="77"/>
      <c r="C27" s="76"/>
      <c r="D27" s="520"/>
      <c r="E27" s="520"/>
      <c r="F27" s="76"/>
      <c r="G27" s="76"/>
      <c r="H27" s="76"/>
      <c r="I27" s="146" t="s">
        <v>279</v>
      </c>
      <c r="J27" s="153">
        <f>FINANCIERING!C34</f>
        <v>0</v>
      </c>
      <c r="K27" s="76"/>
      <c r="L27" s="76"/>
      <c r="M27" s="76"/>
      <c r="N27" s="76"/>
      <c r="O27" s="76"/>
      <c r="P27" s="76"/>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row>
    <row r="28" spans="1:41" x14ac:dyDescent="0.3">
      <c r="A28" s="21"/>
      <c r="B28" s="77"/>
      <c r="C28" s="76"/>
      <c r="D28" s="360"/>
      <c r="E28" s="365"/>
      <c r="F28" s="76"/>
      <c r="G28" s="76"/>
      <c r="H28" s="76"/>
      <c r="I28" s="146" t="s">
        <v>280</v>
      </c>
      <c r="J28" s="153">
        <f>FINANCIERING!C35</f>
        <v>0</v>
      </c>
      <c r="K28" s="76"/>
      <c r="L28" s="76"/>
      <c r="M28" s="76"/>
      <c r="N28" s="76"/>
      <c r="O28" s="76"/>
      <c r="P28" s="76"/>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row>
    <row r="29" spans="1:41" x14ac:dyDescent="0.3">
      <c r="A29" s="21"/>
      <c r="B29" s="77"/>
      <c r="C29" s="76"/>
      <c r="D29" s="360"/>
      <c r="E29" s="366"/>
      <c r="F29" s="76"/>
      <c r="G29" s="76"/>
      <c r="H29" s="76"/>
      <c r="I29" s="145" t="s">
        <v>309</v>
      </c>
      <c r="J29" s="154">
        <f>SUM(J21:J28)</f>
        <v>0</v>
      </c>
      <c r="K29" s="76"/>
      <c r="L29" s="76"/>
      <c r="M29" s="76"/>
      <c r="N29" s="76"/>
      <c r="O29" s="76"/>
      <c r="P29" s="76"/>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row>
    <row r="30" spans="1:41" x14ac:dyDescent="0.3">
      <c r="A30" s="21"/>
      <c r="B30" s="77"/>
      <c r="C30" s="76"/>
      <c r="D30" s="360"/>
      <c r="E30" s="361"/>
      <c r="F30" s="76"/>
      <c r="G30" s="76"/>
      <c r="H30" s="76"/>
      <c r="I30" s="76"/>
      <c r="J30" s="76"/>
      <c r="K30" s="76"/>
      <c r="L30" s="76"/>
      <c r="M30" s="76"/>
      <c r="N30" s="76"/>
      <c r="O30" s="76"/>
      <c r="P30" s="76"/>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row>
    <row r="31" spans="1:41" x14ac:dyDescent="0.3">
      <c r="A31" s="21"/>
      <c r="B31" s="77"/>
      <c r="C31" s="76"/>
      <c r="D31" s="514" t="s">
        <v>296</v>
      </c>
      <c r="E31" s="515"/>
      <c r="F31" s="76"/>
      <c r="G31" s="76"/>
      <c r="H31" s="76"/>
      <c r="I31" s="518" t="s">
        <v>295</v>
      </c>
      <c r="J31" s="519"/>
      <c r="K31" s="76"/>
      <c r="L31" s="76"/>
      <c r="M31" s="76"/>
      <c r="N31" s="76"/>
      <c r="O31" s="76"/>
      <c r="P31" s="76"/>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row>
    <row r="32" spans="1:41" x14ac:dyDescent="0.3">
      <c r="A32" s="21"/>
      <c r="B32" s="77"/>
      <c r="C32" s="76"/>
      <c r="D32" s="367" t="s">
        <v>306</v>
      </c>
      <c r="E32" s="368">
        <f>E33*0.4</f>
        <v>15909.312</v>
      </c>
      <c r="F32" s="76"/>
      <c r="G32" s="76"/>
      <c r="H32" s="76"/>
      <c r="I32" s="146" t="s">
        <v>271</v>
      </c>
      <c r="J32" s="153">
        <f>FINANCIERING!C38</f>
        <v>0</v>
      </c>
      <c r="K32" s="76"/>
      <c r="L32" s="76"/>
      <c r="M32" s="76"/>
      <c r="N32" s="76"/>
      <c r="O32" s="76"/>
      <c r="P32" s="76"/>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row>
    <row r="33" spans="1:41" x14ac:dyDescent="0.3">
      <c r="A33" s="21"/>
      <c r="B33" s="77"/>
      <c r="C33" s="76"/>
      <c r="D33" s="362" t="s">
        <v>307</v>
      </c>
      <c r="E33" s="363">
        <f>'Invoeren projectpersoneel'!W15</f>
        <v>39773.279999999999</v>
      </c>
      <c r="F33" s="76"/>
      <c r="G33" s="76"/>
      <c r="H33" s="76"/>
      <c r="I33" s="146" t="s">
        <v>272</v>
      </c>
      <c r="J33" s="153">
        <f>FINANCIERING!C39</f>
        <v>0</v>
      </c>
      <c r="K33" s="76"/>
      <c r="L33" s="76"/>
      <c r="M33" s="76"/>
      <c r="N33" s="76"/>
      <c r="O33" s="76"/>
      <c r="P33" s="76"/>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row>
    <row r="34" spans="1:41" x14ac:dyDescent="0.3">
      <c r="A34" s="21"/>
      <c r="B34" s="77"/>
      <c r="C34" s="76"/>
      <c r="D34" s="369" t="s">
        <v>308</v>
      </c>
      <c r="E34" s="370">
        <f>E33+E32</f>
        <v>55682.591999999997</v>
      </c>
      <c r="F34" s="76"/>
      <c r="G34" s="76"/>
      <c r="H34" s="76"/>
      <c r="I34" s="146" t="s">
        <v>274</v>
      </c>
      <c r="J34" s="153">
        <f>FINANCIERING!C40</f>
        <v>0</v>
      </c>
      <c r="K34" s="76"/>
      <c r="L34" s="76"/>
      <c r="M34" s="76"/>
      <c r="N34" s="76"/>
      <c r="O34" s="76"/>
      <c r="P34" s="76"/>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row>
    <row r="35" spans="1:41" x14ac:dyDescent="0.3">
      <c r="A35" s="21"/>
      <c r="B35" s="77"/>
      <c r="C35" s="76"/>
      <c r="D35" s="360"/>
      <c r="E35" s="361"/>
      <c r="F35" s="76"/>
      <c r="G35" s="76"/>
      <c r="H35" s="76"/>
      <c r="I35" s="146" t="s">
        <v>276</v>
      </c>
      <c r="J35" s="153">
        <f>FINANCIERING!C41</f>
        <v>0</v>
      </c>
      <c r="K35" s="76"/>
      <c r="L35" s="76"/>
      <c r="M35" s="76"/>
      <c r="N35" s="76"/>
      <c r="O35" s="76"/>
      <c r="P35" s="76"/>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row>
    <row r="36" spans="1:41" x14ac:dyDescent="0.3">
      <c r="A36" s="21"/>
      <c r="B36" s="77"/>
      <c r="C36" s="76"/>
      <c r="D36" s="360"/>
      <c r="E36" s="361"/>
      <c r="F36" s="76"/>
      <c r="G36" s="76"/>
      <c r="H36" s="76"/>
      <c r="I36" s="146" t="s">
        <v>277</v>
      </c>
      <c r="J36" s="153">
        <f>FINANCIERING!C42</f>
        <v>0</v>
      </c>
      <c r="K36" s="76"/>
      <c r="L36" s="76"/>
      <c r="M36" s="76"/>
      <c r="N36" s="76"/>
      <c r="O36" s="76"/>
      <c r="P36" s="76"/>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row>
    <row r="37" spans="1:41" x14ac:dyDescent="0.3">
      <c r="A37" s="21"/>
      <c r="B37" s="77"/>
      <c r="C37" s="76"/>
      <c r="D37" s="364"/>
      <c r="E37" s="364"/>
      <c r="F37" s="76"/>
      <c r="G37" s="76"/>
      <c r="H37" s="76"/>
      <c r="I37" s="146" t="s">
        <v>278</v>
      </c>
      <c r="J37" s="153">
        <f>FINANCIERING!C43</f>
        <v>0</v>
      </c>
      <c r="K37" s="76"/>
      <c r="L37" s="76"/>
      <c r="M37" s="76"/>
      <c r="N37" s="76"/>
      <c r="O37" s="76"/>
      <c r="P37" s="76"/>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row>
    <row r="38" spans="1:41" x14ac:dyDescent="0.3">
      <c r="A38" s="21"/>
      <c r="B38" s="77"/>
      <c r="C38" s="76"/>
      <c r="D38" s="76"/>
      <c r="E38" s="76"/>
      <c r="F38" s="76"/>
      <c r="G38" s="76"/>
      <c r="H38" s="76"/>
      <c r="I38" s="146" t="s">
        <v>279</v>
      </c>
      <c r="J38" s="153">
        <f>FINANCIERING!C44</f>
        <v>0</v>
      </c>
      <c r="K38" s="76"/>
      <c r="L38" s="76"/>
      <c r="M38" s="76"/>
      <c r="N38" s="76"/>
      <c r="O38" s="76"/>
      <c r="P38" s="76"/>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row>
    <row r="39" spans="1:41" x14ac:dyDescent="0.3">
      <c r="A39" s="21"/>
      <c r="B39" s="77"/>
      <c r="C39" s="76"/>
      <c r="D39" s="516"/>
      <c r="E39" s="516"/>
      <c r="F39" s="76"/>
      <c r="G39" s="76"/>
      <c r="H39" s="76"/>
      <c r="I39" s="376" t="s">
        <v>280</v>
      </c>
      <c r="J39" s="153">
        <f>FINANCIERING!C45</f>
        <v>0</v>
      </c>
      <c r="K39" s="76"/>
      <c r="L39" s="76"/>
      <c r="M39" s="76"/>
      <c r="N39" s="76"/>
      <c r="O39" s="76"/>
      <c r="P39" s="76"/>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row>
    <row r="40" spans="1:41" x14ac:dyDescent="0.3">
      <c r="A40" s="21"/>
      <c r="B40" s="77"/>
      <c r="C40" s="76"/>
      <c r="D40" s="358"/>
      <c r="E40" s="359"/>
      <c r="F40" s="76"/>
      <c r="G40" s="76"/>
      <c r="H40" s="76"/>
      <c r="I40" s="369" t="s">
        <v>309</v>
      </c>
      <c r="J40" s="370">
        <f>SUM(J32:J39)</f>
        <v>0</v>
      </c>
      <c r="K40" s="76"/>
      <c r="L40" s="76"/>
      <c r="M40" s="76"/>
      <c r="N40" s="76"/>
      <c r="O40" s="76"/>
      <c r="P40" s="76"/>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row>
    <row r="41" spans="1:41" x14ac:dyDescent="0.3">
      <c r="A41" s="21"/>
      <c r="B41" s="77"/>
      <c r="C41" s="76"/>
      <c r="D41" s="358"/>
      <c r="E41" s="359"/>
      <c r="F41" s="76"/>
      <c r="G41" s="76"/>
      <c r="H41" s="76"/>
      <c r="I41" s="360"/>
      <c r="J41" s="361"/>
      <c r="K41" s="76"/>
      <c r="L41" s="76"/>
      <c r="M41" s="76"/>
      <c r="N41" s="76"/>
      <c r="O41" s="76"/>
      <c r="P41" s="76"/>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row>
    <row r="42" spans="1:41" x14ac:dyDescent="0.3">
      <c r="A42" s="21"/>
      <c r="B42" s="77"/>
      <c r="C42" s="76"/>
      <c r="D42" s="512" t="s">
        <v>270</v>
      </c>
      <c r="E42" s="513"/>
      <c r="F42" s="76"/>
      <c r="G42" s="76"/>
      <c r="H42" s="76"/>
      <c r="I42" s="511" t="s">
        <v>269</v>
      </c>
      <c r="J42" s="511"/>
      <c r="K42" s="76"/>
      <c r="L42" s="76"/>
      <c r="M42" s="76"/>
      <c r="N42" s="76"/>
      <c r="O42" s="76"/>
      <c r="P42" s="76"/>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row>
    <row r="43" spans="1:41" x14ac:dyDescent="0.3">
      <c r="A43" s="21"/>
      <c r="B43" s="77"/>
      <c r="C43" s="76"/>
      <c r="D43" s="143" t="s">
        <v>306</v>
      </c>
      <c r="E43" s="144">
        <f>E44*0.4</f>
        <v>15909.312</v>
      </c>
      <c r="F43" s="76"/>
      <c r="G43" s="76"/>
      <c r="H43" s="76"/>
      <c r="I43" s="377" t="s">
        <v>271</v>
      </c>
      <c r="J43" s="378">
        <f>FINANCIERING!C18</f>
        <v>0</v>
      </c>
      <c r="K43" s="76"/>
      <c r="L43" s="76"/>
      <c r="M43" s="76"/>
      <c r="N43" s="76"/>
      <c r="O43" s="76"/>
      <c r="P43" s="76"/>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row>
    <row r="44" spans="1:41" x14ac:dyDescent="0.3">
      <c r="A44" s="21"/>
      <c r="B44" s="77"/>
      <c r="C44" s="76"/>
      <c r="D44" s="143" t="s">
        <v>307</v>
      </c>
      <c r="E44" s="155">
        <f>'Invoeren projectpersoneel'!B12</f>
        <v>39773.279999999999</v>
      </c>
      <c r="F44" s="76"/>
      <c r="G44" s="76"/>
      <c r="H44" s="76"/>
      <c r="I44" s="146" t="s">
        <v>272</v>
      </c>
      <c r="J44" s="378">
        <f>FINANCIERING!C19</f>
        <v>0</v>
      </c>
      <c r="K44" s="76"/>
      <c r="L44" s="76"/>
      <c r="M44" s="76"/>
      <c r="N44" s="76"/>
      <c r="O44" s="76"/>
      <c r="P44" s="76"/>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row>
    <row r="45" spans="1:41" x14ac:dyDescent="0.3">
      <c r="A45" s="21"/>
      <c r="B45" s="77"/>
      <c r="C45" s="76"/>
      <c r="D45" s="145" t="s">
        <v>308</v>
      </c>
      <c r="E45" s="154">
        <f>E44+E43</f>
        <v>55682.591999999997</v>
      </c>
      <c r="F45" s="76"/>
      <c r="G45" s="76"/>
      <c r="H45" s="76"/>
      <c r="I45" s="146" t="s">
        <v>274</v>
      </c>
      <c r="J45" s="378">
        <f>FINANCIERING!C20</f>
        <v>0</v>
      </c>
      <c r="K45" s="76"/>
      <c r="L45" s="76"/>
      <c r="M45" s="76"/>
      <c r="N45" s="76"/>
      <c r="O45" s="76"/>
      <c r="P45" s="76"/>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row>
    <row r="46" spans="1:41" x14ac:dyDescent="0.3">
      <c r="A46" s="21"/>
      <c r="B46" s="77"/>
      <c r="C46" s="76"/>
      <c r="D46" s="358"/>
      <c r="E46" s="359"/>
      <c r="F46" s="76"/>
      <c r="G46" s="76"/>
      <c r="H46" s="76"/>
      <c r="I46" s="146" t="s">
        <v>276</v>
      </c>
      <c r="J46" s="378">
        <f>FINANCIERING!C21</f>
        <v>0</v>
      </c>
      <c r="K46" s="76"/>
      <c r="L46" s="76"/>
      <c r="M46" s="76"/>
      <c r="N46" s="76"/>
      <c r="O46" s="76"/>
      <c r="P46" s="76"/>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row>
    <row r="47" spans="1:41" x14ac:dyDescent="0.3">
      <c r="A47" s="21"/>
      <c r="B47" s="77"/>
      <c r="C47" s="76"/>
      <c r="D47" s="360"/>
      <c r="E47" s="361"/>
      <c r="F47" s="76"/>
      <c r="G47" s="76"/>
      <c r="H47" s="76"/>
      <c r="I47" s="146" t="s">
        <v>277</v>
      </c>
      <c r="J47" s="378">
        <f>FINANCIERING!C22</f>
        <v>0</v>
      </c>
      <c r="K47" s="76"/>
      <c r="L47" s="76"/>
      <c r="M47" s="76"/>
      <c r="N47" s="76"/>
      <c r="O47" s="76"/>
      <c r="P47" s="76"/>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row>
    <row r="48" spans="1:41" x14ac:dyDescent="0.3">
      <c r="A48" s="21"/>
      <c r="B48" s="77"/>
      <c r="C48" s="76"/>
      <c r="D48" s="76"/>
      <c r="E48" s="76"/>
      <c r="F48" s="76"/>
      <c r="G48" s="76"/>
      <c r="H48" s="76"/>
      <c r="I48" s="146" t="s">
        <v>278</v>
      </c>
      <c r="J48" s="378">
        <f>FINANCIERING!C23</f>
        <v>0</v>
      </c>
      <c r="K48" s="76"/>
      <c r="L48" s="76"/>
      <c r="M48" s="76"/>
      <c r="N48" s="76"/>
      <c r="O48" s="76"/>
      <c r="P48" s="76"/>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row>
    <row r="49" spans="1:41" x14ac:dyDescent="0.3">
      <c r="A49" s="21"/>
      <c r="B49" s="77"/>
      <c r="C49" s="76"/>
      <c r="D49" s="76"/>
      <c r="E49" s="76"/>
      <c r="F49" s="76"/>
      <c r="G49" s="76"/>
      <c r="H49" s="76"/>
      <c r="I49" s="146" t="s">
        <v>279</v>
      </c>
      <c r="J49" s="378">
        <f>FINANCIERING!C24</f>
        <v>0</v>
      </c>
      <c r="K49" s="76"/>
      <c r="L49" s="76"/>
      <c r="M49" s="76"/>
      <c r="N49" s="76"/>
      <c r="O49" s="76"/>
      <c r="P49" s="76"/>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row>
    <row r="50" spans="1:41" x14ac:dyDescent="0.3">
      <c r="A50" s="21"/>
      <c r="B50" s="77"/>
      <c r="C50" s="76"/>
      <c r="D50" s="76"/>
      <c r="E50" s="76"/>
      <c r="F50" s="76"/>
      <c r="G50" s="76"/>
      <c r="H50" s="76"/>
      <c r="I50" s="146" t="s">
        <v>280</v>
      </c>
      <c r="J50" s="378">
        <f>FINANCIERING!C25</f>
        <v>0</v>
      </c>
      <c r="K50" s="76"/>
      <c r="L50" s="76"/>
      <c r="M50" s="76"/>
      <c r="N50" s="76"/>
      <c r="O50" s="76"/>
      <c r="P50" s="76"/>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row>
    <row r="51" spans="1:41" x14ac:dyDescent="0.3">
      <c r="A51" s="21"/>
      <c r="B51" s="77"/>
      <c r="C51" s="76"/>
      <c r="D51" s="76"/>
      <c r="E51" s="76"/>
      <c r="F51" s="76"/>
      <c r="G51" s="76"/>
      <c r="H51" s="76"/>
      <c r="I51" s="145" t="s">
        <v>309</v>
      </c>
      <c r="J51" s="154">
        <f>SUM(J43:J50)</f>
        <v>0</v>
      </c>
      <c r="K51" s="76"/>
      <c r="L51" s="76"/>
      <c r="M51" s="76"/>
      <c r="N51" s="76"/>
      <c r="O51" s="76"/>
      <c r="P51" s="76"/>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row>
    <row r="52" spans="1:41" x14ac:dyDescent="0.3">
      <c r="A52" s="21"/>
      <c r="B52" s="104"/>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row>
    <row r="53" spans="1:41" x14ac:dyDescent="0.3">
      <c r="A53" s="21"/>
      <c r="B53" s="104"/>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row>
    <row r="54" spans="1:41" x14ac:dyDescent="0.3">
      <c r="A54" s="21"/>
      <c r="B54" s="104"/>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row>
    <row r="55" spans="1:41" x14ac:dyDescent="0.3">
      <c r="A55" s="21"/>
      <c r="B55" s="104"/>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row>
    <row r="56" spans="1:41" x14ac:dyDescent="0.3">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row>
    <row r="57" spans="1:41" x14ac:dyDescent="0.3">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row>
    <row r="58" spans="1:41" x14ac:dyDescent="0.3">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row>
    <row r="59" spans="1:41" x14ac:dyDescent="0.3">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row>
    <row r="60" spans="1:41" x14ac:dyDescent="0.3">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row>
    <row r="61" spans="1:41" x14ac:dyDescent="0.3">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row>
    <row r="62" spans="1:41" x14ac:dyDescent="0.3">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row>
    <row r="63" spans="1:41" x14ac:dyDescent="0.3">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row>
    <row r="64" spans="1:41" x14ac:dyDescent="0.3">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row>
    <row r="65" spans="1:41" x14ac:dyDescent="0.3">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row>
    <row r="66" spans="1:41" x14ac:dyDescent="0.3">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row>
    <row r="67" spans="1:41" x14ac:dyDescent="0.3">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row>
    <row r="68" spans="1:41" x14ac:dyDescent="0.3">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row>
    <row r="69" spans="1:41" x14ac:dyDescent="0.3">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row>
    <row r="70" spans="1:41" x14ac:dyDescent="0.3">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row>
    <row r="71" spans="1:41" x14ac:dyDescent="0.3">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row>
    <row r="72" spans="1:41" x14ac:dyDescent="0.3">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row>
    <row r="73" spans="1:41" x14ac:dyDescent="0.3">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row>
    <row r="74" spans="1:41" x14ac:dyDescent="0.3">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row>
    <row r="75" spans="1:41" x14ac:dyDescent="0.3">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row>
    <row r="76" spans="1:41" x14ac:dyDescent="0.3">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row>
    <row r="77" spans="1:41" x14ac:dyDescent="0.3">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row>
    <row r="78" spans="1:41" x14ac:dyDescent="0.3">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row>
    <row r="79" spans="1:41" x14ac:dyDescent="0.3">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row>
    <row r="80" spans="1:41" x14ac:dyDescent="0.3">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row>
    <row r="81" spans="1:41" x14ac:dyDescent="0.3">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row>
    <row r="82" spans="1:41" x14ac:dyDescent="0.3">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row>
    <row r="83" spans="1:41" x14ac:dyDescent="0.3">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row>
    <row r="84" spans="1:41" x14ac:dyDescent="0.3">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row>
    <row r="85" spans="1:41" x14ac:dyDescent="0.3">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row>
    <row r="86" spans="1:41" x14ac:dyDescent="0.3">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row>
    <row r="87" spans="1:41" x14ac:dyDescent="0.3">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row>
    <row r="88" spans="1:41" x14ac:dyDescent="0.3">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row>
    <row r="89" spans="1:41" x14ac:dyDescent="0.3">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row>
    <row r="90" spans="1:41" x14ac:dyDescent="0.3">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row>
    <row r="91" spans="1:41" x14ac:dyDescent="0.3">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row>
    <row r="92" spans="1:41" x14ac:dyDescent="0.3">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row>
    <row r="93" spans="1:41" x14ac:dyDescent="0.3">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row>
    <row r="94" spans="1:41" x14ac:dyDescent="0.3">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row>
    <row r="95" spans="1:41" x14ac:dyDescent="0.3">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row>
    <row r="96" spans="1:41" x14ac:dyDescent="0.3">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row>
    <row r="97" spans="1:41" x14ac:dyDescent="0.3">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row>
    <row r="98" spans="1:41" x14ac:dyDescent="0.3">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row>
    <row r="99" spans="1:41" x14ac:dyDescent="0.3">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row>
    <row r="100" spans="1:41" x14ac:dyDescent="0.3">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row>
    <row r="101" spans="1:41" x14ac:dyDescent="0.3">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row>
    <row r="102" spans="1:41" x14ac:dyDescent="0.3">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row>
    <row r="103" spans="1:41" x14ac:dyDescent="0.3">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row>
    <row r="104" spans="1:41" x14ac:dyDescent="0.3">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row>
    <row r="105" spans="1:41" x14ac:dyDescent="0.3">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row>
    <row r="106" spans="1:41" x14ac:dyDescent="0.3">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row>
    <row r="107" spans="1:41" x14ac:dyDescent="0.3">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row>
    <row r="108" spans="1:41" x14ac:dyDescent="0.3">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row>
    <row r="109" spans="1:41" x14ac:dyDescent="0.3">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row>
    <row r="110" spans="1:41" x14ac:dyDescent="0.3">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row>
    <row r="111" spans="1:41" x14ac:dyDescent="0.3">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row>
    <row r="112" spans="1:41" x14ac:dyDescent="0.3">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row>
    <row r="113" spans="1:41" x14ac:dyDescent="0.3">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row>
    <row r="114" spans="1:41" x14ac:dyDescent="0.3">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row>
    <row r="115" spans="1:41" x14ac:dyDescent="0.3">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row>
    <row r="116" spans="1:41" x14ac:dyDescent="0.3">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row>
    <row r="117" spans="1:41" x14ac:dyDescent="0.3">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row>
    <row r="118" spans="1:41" x14ac:dyDescent="0.3">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row>
    <row r="119" spans="1:41" x14ac:dyDescent="0.3">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row>
    <row r="120" spans="1:41" x14ac:dyDescent="0.3">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row>
    <row r="121" spans="1:41" x14ac:dyDescent="0.3">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row>
    <row r="122" spans="1:41" x14ac:dyDescent="0.3">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row>
    <row r="123" spans="1:41" x14ac:dyDescent="0.3">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row>
    <row r="124" spans="1:41" x14ac:dyDescent="0.3">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row>
    <row r="125" spans="1:41" x14ac:dyDescent="0.3">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row>
    <row r="126" spans="1:41" x14ac:dyDescent="0.3">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row>
    <row r="127" spans="1:41" x14ac:dyDescent="0.3">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row>
    <row r="128" spans="1:41" x14ac:dyDescent="0.3">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row>
    <row r="129" spans="1:41" x14ac:dyDescent="0.3">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1"/>
      <c r="AL129" s="21"/>
      <c r="AM129" s="21"/>
      <c r="AN129" s="21"/>
      <c r="AO129" s="21"/>
    </row>
    <row r="130" spans="1:41" x14ac:dyDescent="0.3">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c r="AL130" s="21"/>
      <c r="AM130" s="21"/>
      <c r="AN130" s="21"/>
      <c r="AO130" s="21"/>
    </row>
    <row r="131" spans="1:41" x14ac:dyDescent="0.3">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1"/>
      <c r="AL131" s="21"/>
      <c r="AM131" s="21"/>
      <c r="AN131" s="21"/>
      <c r="AO131" s="21"/>
    </row>
    <row r="132" spans="1:41" x14ac:dyDescent="0.3">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21"/>
      <c r="AF132" s="21"/>
      <c r="AG132" s="21"/>
      <c r="AH132" s="21"/>
      <c r="AI132" s="21"/>
      <c r="AJ132" s="21"/>
      <c r="AK132" s="21"/>
      <c r="AL132" s="21"/>
      <c r="AM132" s="21"/>
      <c r="AN132" s="21"/>
      <c r="AO132" s="21"/>
    </row>
    <row r="133" spans="1:41" x14ac:dyDescent="0.3">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c r="AL133" s="21"/>
      <c r="AM133" s="21"/>
      <c r="AN133" s="21"/>
      <c r="AO133" s="21"/>
    </row>
    <row r="134" spans="1:41" x14ac:dyDescent="0.3">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c r="AL134" s="21"/>
      <c r="AM134" s="21"/>
      <c r="AN134" s="21"/>
      <c r="AO134" s="21"/>
    </row>
    <row r="135" spans="1:41" x14ac:dyDescent="0.3">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1"/>
      <c r="AM135" s="21"/>
      <c r="AN135" s="21"/>
      <c r="AO135" s="21"/>
    </row>
  </sheetData>
  <sheetProtection algorithmName="SHA-512" hashValue="xdcUL5JlL17UbXbsPvt5jM4kx6m6u7fXnXdryGvoW+tu2YQM/EqDf3M72s5uhABKzzWNJiPmXtklKrH2s/U6jw==" saltValue="c6SGwjdlY+ce114awuhNhg==" spinCount="100000" sheet="1" objects="1" scenarios="1"/>
  <mergeCells count="12">
    <mergeCell ref="I42:J42"/>
    <mergeCell ref="D42:E42"/>
    <mergeCell ref="D31:E31"/>
    <mergeCell ref="D39:E39"/>
    <mergeCell ref="B9:B10"/>
    <mergeCell ref="D9:K10"/>
    <mergeCell ref="D12:M12"/>
    <mergeCell ref="D13:N15"/>
    <mergeCell ref="D20:E20"/>
    <mergeCell ref="I20:J20"/>
    <mergeCell ref="D27:E27"/>
    <mergeCell ref="I31:J31"/>
  </mergeCells>
  <hyperlinks>
    <hyperlink ref="B1" location="INSTRUCTIES!A1" display="Terug naar INSTRUCTIES" xr:uid="{00000000-0004-0000-0900-000000000000}"/>
  </hyperlinks>
  <pageMargins left="0.25" right="0.25"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3" id="{2DB72CF4-0DEB-4A4F-A629-0C481593D56D}">
            <xm:f>kernDataOproepbeheerder!$C$6=""</xm:f>
            <x14:dxf>
              <font>
                <color rgb="FFFFC000"/>
              </font>
              <fill>
                <patternFill>
                  <bgColor rgb="FFFFC000"/>
                </patternFill>
              </fill>
            </x14:dxf>
          </x14:cfRule>
          <x14:cfRule type="expression" priority="4" id="{D8822EE7-B974-495A-B1FF-F9BC74B4DAB8}">
            <xm:f>kernDataOproepbeheerder!$C$6=""</xm:f>
            <x14:dxf>
              <font>
                <color theme="0"/>
              </font>
              <fill>
                <patternFill patternType="none">
                  <bgColor auto="1"/>
                </patternFill>
              </fill>
            </x14:dxf>
          </x14:cfRule>
          <xm:sqref>B13:C13</xm:sqref>
        </x14:conditionalFormatting>
        <x14:conditionalFormatting xmlns:xm="http://schemas.microsoft.com/office/excel/2006/main">
          <x14:cfRule type="expression" priority="2" id="{6D73B390-3E8B-42DD-87BB-25208499A2F6}">
            <xm:f>kernDataOproepbeheerder!$C$7=""</xm:f>
            <x14:dxf>
              <font>
                <color rgb="FFFFC000"/>
              </font>
              <fill>
                <patternFill>
                  <bgColor rgb="FFFFC000"/>
                </patternFill>
              </fill>
            </x14:dxf>
          </x14:cfRule>
          <xm:sqref>B14:C14</xm:sqref>
        </x14:conditionalFormatting>
        <x14:conditionalFormatting xmlns:xm="http://schemas.microsoft.com/office/excel/2006/main">
          <x14:cfRule type="expression" priority="1" id="{0C7E6606-5855-4B36-9C19-70F543770217}">
            <xm:f>kernDataOproepbeheerder!$C$8=""</xm:f>
            <x14:dxf>
              <font>
                <color rgb="FFFFC000"/>
              </font>
              <fill>
                <patternFill>
                  <bgColor rgb="FFFFC000"/>
                </patternFill>
              </fill>
            </x14:dxf>
          </x14:cfRule>
          <xm:sqref>B15:C15</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F0C37-3471-4F2C-9C75-135DC2052600}">
  <dimension ref="A1:C31"/>
  <sheetViews>
    <sheetView topLeftCell="A7" workbookViewId="0">
      <selection activeCell="F25" sqref="F25"/>
    </sheetView>
  </sheetViews>
  <sheetFormatPr defaultRowHeight="14.4" x14ac:dyDescent="0.3"/>
  <cols>
    <col min="2" max="2" width="15.5546875" customWidth="1"/>
  </cols>
  <sheetData>
    <row r="1" spans="1:3" ht="30.6" customHeight="1" x14ac:dyDescent="0.3">
      <c r="B1" t="s">
        <v>425</v>
      </c>
    </row>
    <row r="2" spans="1:3" ht="17.399999999999999" x14ac:dyDescent="0.35">
      <c r="B2" s="417" t="s">
        <v>408</v>
      </c>
    </row>
    <row r="4" spans="1:3" x14ac:dyDescent="0.3">
      <c r="A4" s="37">
        <v>1</v>
      </c>
      <c r="B4" s="37" t="s">
        <v>415</v>
      </c>
    </row>
    <row r="5" spans="1:3" x14ac:dyDescent="0.3">
      <c r="B5" t="s">
        <v>320</v>
      </c>
      <c r="C5" t="s">
        <v>416</v>
      </c>
    </row>
    <row r="7" spans="1:3" x14ac:dyDescent="0.3">
      <c r="A7" s="37">
        <v>2</v>
      </c>
      <c r="B7" s="37" t="s">
        <v>409</v>
      </c>
    </row>
    <row r="8" spans="1:3" x14ac:dyDescent="0.3">
      <c r="B8" s="416" t="s">
        <v>410</v>
      </c>
    </row>
    <row r="9" spans="1:3" x14ac:dyDescent="0.3">
      <c r="B9" s="416"/>
    </row>
    <row r="10" spans="1:3" x14ac:dyDescent="0.3">
      <c r="B10" s="416" t="s">
        <v>426</v>
      </c>
    </row>
    <row r="11" spans="1:3" x14ac:dyDescent="0.3">
      <c r="B11" t="s">
        <v>411</v>
      </c>
    </row>
    <row r="12" spans="1:3" x14ac:dyDescent="0.3">
      <c r="B12" t="s">
        <v>412</v>
      </c>
    </row>
    <row r="13" spans="1:3" x14ac:dyDescent="0.3">
      <c r="B13" t="s">
        <v>413</v>
      </c>
    </row>
    <row r="15" spans="1:3" x14ac:dyDescent="0.3">
      <c r="A15" s="37">
        <v>3</v>
      </c>
      <c r="B15" s="37" t="s">
        <v>414</v>
      </c>
    </row>
    <row r="16" spans="1:3" x14ac:dyDescent="0.3">
      <c r="B16" t="s">
        <v>320</v>
      </c>
      <c r="C16" t="s">
        <v>416</v>
      </c>
    </row>
    <row r="18" spans="1:3" x14ac:dyDescent="0.3">
      <c r="B18" s="37" t="s">
        <v>417</v>
      </c>
    </row>
    <row r="19" spans="1:3" x14ac:dyDescent="0.3">
      <c r="B19" s="37"/>
    </row>
    <row r="20" spans="1:3" x14ac:dyDescent="0.3">
      <c r="B20" s="37" t="s">
        <v>418</v>
      </c>
    </row>
    <row r="22" spans="1:3" x14ac:dyDescent="0.3">
      <c r="A22" s="37">
        <v>4</v>
      </c>
      <c r="B22" s="37" t="s">
        <v>419</v>
      </c>
      <c r="C22" s="37"/>
    </row>
    <row r="23" spans="1:3" x14ac:dyDescent="0.3">
      <c r="A23" s="37"/>
      <c r="B23" s="416" t="s">
        <v>426</v>
      </c>
      <c r="C23" s="37"/>
    </row>
    <row r="24" spans="1:3" x14ac:dyDescent="0.3">
      <c r="B24" t="s">
        <v>420</v>
      </c>
    </row>
    <row r="25" spans="1:3" x14ac:dyDescent="0.3">
      <c r="B25" t="s">
        <v>421</v>
      </c>
    </row>
    <row r="26" spans="1:3" x14ac:dyDescent="0.3">
      <c r="B26" t="s">
        <v>422</v>
      </c>
    </row>
    <row r="27" spans="1:3" x14ac:dyDescent="0.3">
      <c r="B27" t="s">
        <v>423</v>
      </c>
    </row>
    <row r="29" spans="1:3" x14ac:dyDescent="0.3">
      <c r="B29" s="37" t="s">
        <v>424</v>
      </c>
    </row>
    <row r="30" spans="1:3" x14ac:dyDescent="0.3">
      <c r="B30" s="37"/>
    </row>
    <row r="31" spans="1:3" x14ac:dyDescent="0.3">
      <c r="B31" s="37" t="s">
        <v>418</v>
      </c>
    </row>
  </sheetData>
  <sheetProtection algorithmName="SHA-512" hashValue="iy/ocapKFWN0q1P7rhFbQG11mZpuFiGpkYYYvQq2H0s6OxiLb9bZ1ECFjBU8Td7aquUScIqX4GgMwrAt5tA/qw==" saltValue="T85KBREZhaS59TjtFbCWaw==" spinCount="100000" sheet="1" objects="1" scenarios="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DAE42-DDBD-46B9-A7D2-DF658AAE00DA}">
  <sheetPr codeName="Blad16"/>
  <dimension ref="A1:X45"/>
  <sheetViews>
    <sheetView zoomScale="70" zoomScaleNormal="70" zoomScaleSheetLayoutView="80" workbookViewId="0">
      <selection activeCell="C28" sqref="C28"/>
    </sheetView>
  </sheetViews>
  <sheetFormatPr defaultColWidth="5" defaultRowHeight="13.2" x14ac:dyDescent="0.3"/>
  <cols>
    <col min="1" max="1" width="2.5546875" style="159" customWidth="1"/>
    <col min="2" max="2" width="23.44140625" style="170" customWidth="1"/>
    <col min="3" max="3" width="46.5546875" style="170" customWidth="1"/>
    <col min="4" max="4" width="2.5546875" style="164" customWidth="1"/>
    <col min="5" max="5" width="14.44140625" style="159" customWidth="1"/>
    <col min="6" max="6" width="27" style="159" customWidth="1"/>
    <col min="7" max="7" width="27.109375" style="159" bestFit="1" customWidth="1"/>
    <col min="8" max="8" width="27.109375" style="159" customWidth="1"/>
    <col min="9" max="9" width="6.44140625" style="159" customWidth="1"/>
    <col min="10" max="11" width="27.109375" style="159" customWidth="1"/>
    <col min="12" max="12" width="35.5546875" style="159" customWidth="1"/>
    <col min="13" max="13" width="8.44140625" style="159" customWidth="1"/>
    <col min="14" max="14" width="15.44140625" style="159" customWidth="1"/>
    <col min="15" max="15" width="18.88671875" style="159" customWidth="1"/>
    <col min="16" max="16" width="1.5546875" style="159" customWidth="1"/>
    <col min="17" max="17" width="12.109375" style="159" customWidth="1"/>
    <col min="18" max="18" width="1.5546875" style="159" customWidth="1"/>
    <col min="19" max="19" width="21.44140625" style="159" bestFit="1" customWidth="1"/>
    <col min="20" max="20" width="12.88671875" style="159" bestFit="1" customWidth="1"/>
    <col min="21" max="21" width="4.5546875" style="159" customWidth="1"/>
    <col min="22" max="35" width="10.5546875" style="159" customWidth="1"/>
    <col min="36" max="16384" width="5" style="159"/>
  </cols>
  <sheetData>
    <row r="1" spans="1:24" ht="15" customHeight="1" thickBot="1" x14ac:dyDescent="0.4">
      <c r="A1" s="156"/>
      <c r="B1" s="157"/>
      <c r="C1" s="157"/>
      <c r="D1" s="158"/>
      <c r="E1" s="156"/>
      <c r="F1" s="156"/>
      <c r="G1" s="156"/>
      <c r="H1" s="156"/>
      <c r="I1" s="156"/>
      <c r="J1" s="156"/>
      <c r="K1" s="156"/>
      <c r="L1" s="156"/>
    </row>
    <row r="2" spans="1:24" s="164" customFormat="1" ht="15" customHeight="1" x14ac:dyDescent="0.35">
      <c r="A2" s="158"/>
      <c r="B2" s="160" t="s">
        <v>310</v>
      </c>
      <c r="C2" s="203"/>
      <c r="D2" s="162"/>
      <c r="E2" s="540" t="s">
        <v>311</v>
      </c>
      <c r="F2" s="554" t="str">
        <f>J34&amp;"
"&amp;J35&amp;"
"&amp;J36&amp;"
"&amp;J37&amp;"
"&amp;J38&amp;"
"&amp;J39&amp;"
"&amp;J40&amp;""</f>
        <v xml:space="preserve">
</v>
      </c>
      <c r="G2" s="555"/>
      <c r="H2" s="555"/>
      <c r="I2" s="555"/>
      <c r="J2" s="555"/>
      <c r="K2" s="555"/>
      <c r="L2" s="556"/>
      <c r="M2" s="163"/>
      <c r="N2" s="159"/>
      <c r="O2" s="159"/>
      <c r="P2" s="159"/>
      <c r="Q2" s="159"/>
      <c r="R2" s="159"/>
    </row>
    <row r="3" spans="1:24" s="164" customFormat="1" ht="15" customHeight="1" x14ac:dyDescent="0.35">
      <c r="A3" s="158"/>
      <c r="B3" s="165" t="s">
        <v>312</v>
      </c>
      <c r="C3" s="344" t="s">
        <v>313</v>
      </c>
      <c r="D3" s="162"/>
      <c r="E3" s="541"/>
      <c r="F3" s="557"/>
      <c r="G3" s="558"/>
      <c r="H3" s="558"/>
      <c r="I3" s="558"/>
      <c r="J3" s="558"/>
      <c r="K3" s="558"/>
      <c r="L3" s="559"/>
      <c r="M3" s="163"/>
    </row>
    <row r="4" spans="1:24" s="164" customFormat="1" ht="15" customHeight="1" x14ac:dyDescent="0.35">
      <c r="A4" s="158"/>
      <c r="B4" s="165" t="s">
        <v>314</v>
      </c>
      <c r="C4" s="345"/>
      <c r="D4" s="162"/>
      <c r="E4" s="541"/>
      <c r="F4" s="557"/>
      <c r="G4" s="558"/>
      <c r="H4" s="558"/>
      <c r="I4" s="558"/>
      <c r="J4" s="558"/>
      <c r="K4" s="558"/>
      <c r="L4" s="559"/>
      <c r="M4" s="163"/>
    </row>
    <row r="5" spans="1:24" s="164" customFormat="1" ht="15" customHeight="1" x14ac:dyDescent="0.35">
      <c r="A5" s="158"/>
      <c r="B5" s="165" t="s">
        <v>315</v>
      </c>
      <c r="C5" s="344" t="s">
        <v>316</v>
      </c>
      <c r="D5" s="162"/>
      <c r="E5" s="541"/>
      <c r="F5" s="557"/>
      <c r="G5" s="558"/>
      <c r="H5" s="558"/>
      <c r="I5" s="558"/>
      <c r="J5" s="558"/>
      <c r="K5" s="558"/>
      <c r="L5" s="559"/>
      <c r="M5" s="163"/>
    </row>
    <row r="6" spans="1:24" s="164" customFormat="1" ht="15" customHeight="1" thickBot="1" x14ac:dyDescent="0.4">
      <c r="A6" s="158"/>
      <c r="B6" s="166" t="s">
        <v>317</v>
      </c>
      <c r="C6" s="346" t="s">
        <v>318</v>
      </c>
      <c r="D6" s="162"/>
      <c r="E6" s="541"/>
      <c r="F6" s="557"/>
      <c r="G6" s="558"/>
      <c r="H6" s="558"/>
      <c r="I6" s="558"/>
      <c r="J6" s="558"/>
      <c r="K6" s="558"/>
      <c r="L6" s="559"/>
      <c r="M6" s="202"/>
    </row>
    <row r="7" spans="1:24" ht="15" customHeight="1" thickBot="1" x14ac:dyDescent="0.4">
      <c r="A7" s="156"/>
      <c r="B7" s="157"/>
      <c r="C7" s="157"/>
      <c r="D7" s="158"/>
      <c r="E7" s="541"/>
      <c r="F7" s="557"/>
      <c r="G7" s="558"/>
      <c r="H7" s="558"/>
      <c r="I7" s="558"/>
      <c r="J7" s="558"/>
      <c r="K7" s="558"/>
      <c r="L7" s="559"/>
      <c r="M7" s="202"/>
      <c r="N7" s="167"/>
      <c r="O7" s="167"/>
      <c r="P7" s="167"/>
      <c r="Q7" s="167"/>
      <c r="R7" s="167"/>
    </row>
    <row r="8" spans="1:24" s="169" customFormat="1" ht="15" customHeight="1" x14ac:dyDescent="0.3">
      <c r="A8" s="168"/>
      <c r="B8" s="528" t="s">
        <v>319</v>
      </c>
      <c r="C8" s="531" t="s">
        <v>320</v>
      </c>
      <c r="D8" s="168"/>
      <c r="E8" s="541"/>
      <c r="F8" s="557"/>
      <c r="G8" s="558"/>
      <c r="H8" s="558"/>
      <c r="I8" s="558"/>
      <c r="J8" s="558"/>
      <c r="K8" s="558"/>
      <c r="L8" s="559"/>
      <c r="M8" s="159"/>
      <c r="N8" s="159"/>
      <c r="O8" s="159"/>
      <c r="P8" s="159"/>
      <c r="Q8" s="159"/>
      <c r="R8" s="159"/>
      <c r="S8" s="159"/>
      <c r="T8" s="159"/>
      <c r="U8" s="159"/>
      <c r="V8" s="159"/>
      <c r="W8" s="159"/>
      <c r="X8" s="159"/>
    </row>
    <row r="9" spans="1:24" ht="15" customHeight="1" x14ac:dyDescent="0.35">
      <c r="A9" s="156"/>
      <c r="B9" s="529"/>
      <c r="C9" s="532"/>
      <c r="D9" s="158"/>
      <c r="E9" s="541"/>
      <c r="F9" s="557"/>
      <c r="G9" s="558"/>
      <c r="H9" s="558"/>
      <c r="I9" s="558"/>
      <c r="J9" s="558"/>
      <c r="K9" s="558"/>
      <c r="L9" s="559"/>
      <c r="M9" s="156"/>
    </row>
    <row r="10" spans="1:24" ht="15" customHeight="1" x14ac:dyDescent="0.35">
      <c r="A10" s="156"/>
      <c r="B10" s="529"/>
      <c r="C10" s="532"/>
      <c r="D10" s="158"/>
      <c r="E10" s="541"/>
      <c r="F10" s="557"/>
      <c r="G10" s="558"/>
      <c r="H10" s="558"/>
      <c r="I10" s="558"/>
      <c r="J10" s="558"/>
      <c r="K10" s="558"/>
      <c r="L10" s="559"/>
      <c r="M10" s="156"/>
    </row>
    <row r="11" spans="1:24" ht="15" customHeight="1" x14ac:dyDescent="0.35">
      <c r="A11" s="156"/>
      <c r="B11" s="529"/>
      <c r="C11" s="532"/>
      <c r="D11" s="158"/>
      <c r="E11" s="541"/>
      <c r="F11" s="557"/>
      <c r="G11" s="558"/>
      <c r="H11" s="558"/>
      <c r="I11" s="558"/>
      <c r="J11" s="558"/>
      <c r="K11" s="558"/>
      <c r="L11" s="559"/>
      <c r="M11" s="156"/>
    </row>
    <row r="12" spans="1:24" ht="15" customHeight="1" thickBot="1" x14ac:dyDescent="0.4">
      <c r="A12" s="156"/>
      <c r="B12" s="530"/>
      <c r="C12" s="533"/>
      <c r="D12" s="158"/>
      <c r="E12" s="541"/>
      <c r="F12" s="557"/>
      <c r="G12" s="558"/>
      <c r="H12" s="558"/>
      <c r="I12" s="558"/>
      <c r="J12" s="558"/>
      <c r="K12" s="558"/>
      <c r="L12" s="559"/>
      <c r="M12" s="202"/>
    </row>
    <row r="13" spans="1:24" ht="15" customHeight="1" thickBot="1" x14ac:dyDescent="0.4">
      <c r="A13" s="156"/>
      <c r="D13" s="158"/>
      <c r="E13" s="541"/>
      <c r="F13" s="557"/>
      <c r="G13" s="558"/>
      <c r="H13" s="558"/>
      <c r="I13" s="558"/>
      <c r="J13" s="558"/>
      <c r="K13" s="558"/>
      <c r="L13" s="559"/>
      <c r="M13" s="202"/>
    </row>
    <row r="14" spans="1:24" ht="15" customHeight="1" thickBot="1" x14ac:dyDescent="0.4">
      <c r="A14" s="156"/>
      <c r="B14" s="171" t="s">
        <v>321</v>
      </c>
      <c r="C14" s="172" t="s">
        <v>322</v>
      </c>
      <c r="D14" s="158"/>
      <c r="E14" s="541"/>
      <c r="F14" s="557"/>
      <c r="G14" s="558"/>
      <c r="H14" s="558"/>
      <c r="I14" s="558"/>
      <c r="J14" s="558"/>
      <c r="K14" s="558"/>
      <c r="L14" s="559"/>
      <c r="M14" s="202"/>
    </row>
    <row r="15" spans="1:24" ht="31.95" customHeight="1" x14ac:dyDescent="0.35">
      <c r="B15" s="173" t="s">
        <v>323</v>
      </c>
      <c r="C15" s="174">
        <f>((I35+I36)/8)*100</f>
        <v>100</v>
      </c>
      <c r="D15" s="159"/>
      <c r="E15" s="541"/>
      <c r="F15" s="557"/>
      <c r="G15" s="558"/>
      <c r="H15" s="558"/>
      <c r="I15" s="558"/>
      <c r="J15" s="558"/>
      <c r="K15" s="558"/>
      <c r="L15" s="559"/>
      <c r="M15" s="202"/>
    </row>
    <row r="16" spans="1:24" ht="15" customHeight="1" x14ac:dyDescent="0.35">
      <c r="B16" s="347" t="s">
        <v>324</v>
      </c>
      <c r="C16" s="175">
        <f>((I37+I38+I39+I40)/16)*100</f>
        <v>100</v>
      </c>
      <c r="D16" s="159"/>
      <c r="E16" s="541"/>
      <c r="F16" s="557"/>
      <c r="G16" s="558"/>
      <c r="H16" s="558"/>
      <c r="I16" s="558"/>
      <c r="J16" s="558"/>
      <c r="K16" s="558"/>
      <c r="L16" s="559"/>
    </row>
    <row r="17" spans="2:21" ht="15" customHeight="1" x14ac:dyDescent="0.35">
      <c r="B17" s="348" t="s">
        <v>325</v>
      </c>
      <c r="C17" s="349" t="s">
        <v>326</v>
      </c>
      <c r="D17" s="159"/>
      <c r="E17" s="541"/>
      <c r="F17" s="557"/>
      <c r="G17" s="558"/>
      <c r="H17" s="558"/>
      <c r="I17" s="558"/>
      <c r="J17" s="558"/>
      <c r="K17" s="558"/>
      <c r="L17" s="559"/>
    </row>
    <row r="18" spans="2:21" ht="15" customHeight="1" x14ac:dyDescent="0.35">
      <c r="B18" s="348" t="s">
        <v>327</v>
      </c>
      <c r="C18" s="349" t="s">
        <v>326</v>
      </c>
      <c r="D18" s="159"/>
      <c r="E18" s="541"/>
      <c r="F18" s="557"/>
      <c r="G18" s="558"/>
      <c r="H18" s="558"/>
      <c r="I18" s="558"/>
      <c r="J18" s="558"/>
      <c r="K18" s="558"/>
      <c r="L18" s="559"/>
    </row>
    <row r="19" spans="2:21" ht="15" customHeight="1" thickBot="1" x14ac:dyDescent="0.4">
      <c r="B19" s="200" t="s">
        <v>328</v>
      </c>
      <c r="C19" s="201" t="s">
        <v>326</v>
      </c>
      <c r="D19" s="159"/>
      <c r="E19" s="541"/>
      <c r="F19" s="557"/>
      <c r="G19" s="558"/>
      <c r="H19" s="558"/>
      <c r="I19" s="558"/>
      <c r="J19" s="558"/>
      <c r="K19" s="558"/>
      <c r="L19" s="559"/>
    </row>
    <row r="20" spans="2:21" ht="15" customHeight="1" thickBot="1" x14ac:dyDescent="0.4">
      <c r="B20" s="189" t="s">
        <v>329</v>
      </c>
      <c r="C20" s="176" t="str">
        <f>IF((((C15*4)+(C16*6))&gt;=600),"POS","NEG")</f>
        <v>POS</v>
      </c>
      <c r="D20" s="159"/>
      <c r="E20" s="541"/>
      <c r="F20" s="557"/>
      <c r="G20" s="558"/>
      <c r="H20" s="558"/>
      <c r="I20" s="558"/>
      <c r="J20" s="558"/>
      <c r="K20" s="558"/>
      <c r="L20" s="559"/>
    </row>
    <row r="21" spans="2:21" ht="15" customHeight="1" thickBot="1" x14ac:dyDescent="0.35">
      <c r="D21" s="159"/>
      <c r="E21" s="542"/>
      <c r="F21" s="560"/>
      <c r="G21" s="561"/>
      <c r="H21" s="561"/>
      <c r="I21" s="561"/>
      <c r="J21" s="561"/>
      <c r="K21" s="561"/>
      <c r="L21" s="562"/>
    </row>
    <row r="22" spans="2:21" ht="15" customHeight="1" thickBot="1" x14ac:dyDescent="0.4">
      <c r="B22" s="534" t="s">
        <v>330</v>
      </c>
      <c r="C22" s="535"/>
      <c r="D22" s="159"/>
      <c r="E22" s="156"/>
      <c r="F22" s="156"/>
      <c r="G22" s="156"/>
      <c r="H22" s="156"/>
      <c r="I22" s="156"/>
      <c r="J22" s="156"/>
    </row>
    <row r="23" spans="2:21" s="156" customFormat="1" ht="15" customHeight="1" x14ac:dyDescent="0.35">
      <c r="B23" s="536"/>
      <c r="C23" s="537"/>
      <c r="D23" s="159"/>
      <c r="E23" s="540" t="s">
        <v>331</v>
      </c>
      <c r="F23" s="543"/>
      <c r="G23" s="544"/>
      <c r="H23" s="544"/>
      <c r="I23" s="544"/>
      <c r="J23" s="544"/>
      <c r="K23" s="544"/>
      <c r="L23" s="545"/>
      <c r="N23" s="159"/>
      <c r="O23" s="159"/>
      <c r="P23" s="159"/>
      <c r="Q23" s="159"/>
      <c r="R23" s="159"/>
      <c r="S23" s="159"/>
      <c r="T23" s="159"/>
      <c r="U23" s="159"/>
    </row>
    <row r="24" spans="2:21" s="156" customFormat="1" ht="15" customHeight="1" x14ac:dyDescent="0.35">
      <c r="B24" s="536"/>
      <c r="C24" s="537"/>
      <c r="D24" s="159"/>
      <c r="E24" s="541"/>
      <c r="F24" s="546"/>
      <c r="G24" s="547"/>
      <c r="H24" s="547"/>
      <c r="I24" s="547"/>
      <c r="J24" s="547"/>
      <c r="K24" s="547"/>
      <c r="L24" s="548"/>
      <c r="N24" s="159"/>
      <c r="O24" s="159"/>
      <c r="P24" s="159"/>
      <c r="Q24" s="159"/>
      <c r="R24" s="159"/>
      <c r="S24" s="159"/>
      <c r="T24" s="159"/>
      <c r="U24" s="159"/>
    </row>
    <row r="25" spans="2:21" s="156" customFormat="1" ht="15" customHeight="1" thickBot="1" x14ac:dyDescent="0.4">
      <c r="B25" s="538"/>
      <c r="C25" s="539"/>
      <c r="D25" s="164"/>
      <c r="E25" s="541"/>
      <c r="F25" s="546"/>
      <c r="G25" s="547"/>
      <c r="H25" s="547"/>
      <c r="I25" s="547"/>
      <c r="J25" s="547"/>
      <c r="K25" s="547"/>
      <c r="L25" s="548"/>
      <c r="N25" s="159"/>
      <c r="O25" s="159"/>
      <c r="P25" s="159"/>
      <c r="Q25" s="159"/>
      <c r="R25" s="159"/>
      <c r="S25" s="159"/>
      <c r="T25" s="159"/>
      <c r="U25" s="159"/>
    </row>
    <row r="26" spans="2:21" s="156" customFormat="1" ht="15" customHeight="1" x14ac:dyDescent="0.35">
      <c r="E26" s="541"/>
      <c r="F26" s="546"/>
      <c r="G26" s="547"/>
      <c r="H26" s="547"/>
      <c r="I26" s="547"/>
      <c r="J26" s="547"/>
      <c r="K26" s="547"/>
      <c r="L26" s="548"/>
      <c r="M26" s="177"/>
    </row>
    <row r="27" spans="2:21" s="156" customFormat="1" ht="15" customHeight="1" x14ac:dyDescent="0.35">
      <c r="E27" s="541"/>
      <c r="F27" s="546"/>
      <c r="G27" s="547"/>
      <c r="H27" s="547"/>
      <c r="I27" s="547"/>
      <c r="J27" s="547"/>
      <c r="K27" s="547"/>
      <c r="L27" s="548"/>
      <c r="M27" s="177"/>
    </row>
    <row r="28" spans="2:21" s="156" customFormat="1" ht="15" customHeight="1" x14ac:dyDescent="0.35">
      <c r="E28" s="541"/>
      <c r="F28" s="546"/>
      <c r="G28" s="547"/>
      <c r="H28" s="547"/>
      <c r="I28" s="547"/>
      <c r="J28" s="547"/>
      <c r="K28" s="547"/>
      <c r="L28" s="548"/>
      <c r="M28" s="177"/>
    </row>
    <row r="29" spans="2:21" s="156" customFormat="1" ht="15" customHeight="1" x14ac:dyDescent="0.35">
      <c r="E29" s="541"/>
      <c r="F29" s="546"/>
      <c r="G29" s="547"/>
      <c r="H29" s="547"/>
      <c r="I29" s="547"/>
      <c r="J29" s="547"/>
      <c r="K29" s="547"/>
      <c r="L29" s="548"/>
      <c r="M29" s="177"/>
    </row>
    <row r="30" spans="2:21" s="156" customFormat="1" ht="15" customHeight="1" x14ac:dyDescent="0.35">
      <c r="E30" s="541"/>
      <c r="F30" s="546"/>
      <c r="G30" s="547"/>
      <c r="H30" s="547"/>
      <c r="I30" s="547"/>
      <c r="J30" s="547"/>
      <c r="K30" s="547"/>
      <c r="L30" s="548"/>
      <c r="M30" s="177"/>
    </row>
    <row r="31" spans="2:21" s="156" customFormat="1" ht="15" customHeight="1" thickBot="1" x14ac:dyDescent="0.4">
      <c r="E31" s="542"/>
      <c r="F31" s="549"/>
      <c r="G31" s="550"/>
      <c r="H31" s="550"/>
      <c r="I31" s="550"/>
      <c r="J31" s="550"/>
      <c r="K31" s="550"/>
      <c r="L31" s="551"/>
      <c r="M31" s="177"/>
    </row>
    <row r="32" spans="2:21" s="156" customFormat="1" ht="15" customHeight="1" thickBot="1" x14ac:dyDescent="0.4">
      <c r="H32" s="159"/>
      <c r="I32" s="159"/>
      <c r="J32" s="159"/>
      <c r="K32" s="159"/>
      <c r="L32" s="159"/>
      <c r="M32" s="177"/>
    </row>
    <row r="33" spans="2:12" s="156" customFormat="1" ht="35.1" customHeight="1" thickBot="1" x14ac:dyDescent="0.4">
      <c r="B33" s="178" t="s">
        <v>332</v>
      </c>
      <c r="C33" s="253" t="s">
        <v>104</v>
      </c>
      <c r="D33" s="563" t="s">
        <v>105</v>
      </c>
      <c r="E33" s="564"/>
      <c r="F33" s="565"/>
      <c r="G33" s="552" t="s">
        <v>333</v>
      </c>
      <c r="H33" s="552"/>
      <c r="I33" s="179" t="s">
        <v>334</v>
      </c>
      <c r="J33" s="552" t="s">
        <v>106</v>
      </c>
      <c r="K33" s="552"/>
      <c r="L33" s="553"/>
    </row>
    <row r="34" spans="2:12" s="156" customFormat="1" ht="58.2" customHeight="1" thickBot="1" x14ac:dyDescent="0.4">
      <c r="B34" s="180" t="s">
        <v>335</v>
      </c>
      <c r="C34" s="251" t="s">
        <v>336</v>
      </c>
      <c r="D34" s="525" t="s">
        <v>337</v>
      </c>
      <c r="E34" s="525"/>
      <c r="F34" s="525"/>
      <c r="G34" s="525" t="s">
        <v>338</v>
      </c>
      <c r="H34" s="525"/>
      <c r="I34" s="254"/>
      <c r="J34" s="566"/>
      <c r="K34" s="566"/>
      <c r="L34" s="567"/>
    </row>
    <row r="35" spans="2:12" s="156" customFormat="1" ht="102" customHeight="1" thickBot="1" x14ac:dyDescent="0.4">
      <c r="B35" s="180" t="s">
        <v>323</v>
      </c>
      <c r="C35" s="251" t="s">
        <v>339</v>
      </c>
      <c r="D35" s="526" t="s">
        <v>340</v>
      </c>
      <c r="E35" s="526"/>
      <c r="F35" s="526"/>
      <c r="G35" s="526" t="s">
        <v>341</v>
      </c>
      <c r="H35" s="526" t="s">
        <v>342</v>
      </c>
      <c r="I35" s="199">
        <v>4</v>
      </c>
      <c r="J35" s="568"/>
      <c r="K35" s="568"/>
      <c r="L35" s="569"/>
    </row>
    <row r="36" spans="2:12" s="156" customFormat="1" ht="111" customHeight="1" thickBot="1" x14ac:dyDescent="0.4">
      <c r="B36" s="180" t="s">
        <v>323</v>
      </c>
      <c r="C36" s="251" t="s">
        <v>343</v>
      </c>
      <c r="D36" s="526" t="s">
        <v>344</v>
      </c>
      <c r="E36" s="526"/>
      <c r="F36" s="526"/>
      <c r="G36" s="526" t="s">
        <v>345</v>
      </c>
      <c r="H36" s="526" t="s">
        <v>345</v>
      </c>
      <c r="I36" s="199">
        <v>4</v>
      </c>
      <c r="J36" s="523"/>
      <c r="K36" s="523"/>
      <c r="L36" s="524"/>
    </row>
    <row r="37" spans="2:12" s="156" customFormat="1" ht="87.6" customHeight="1" thickBot="1" x14ac:dyDescent="0.4">
      <c r="B37" s="180" t="s">
        <v>324</v>
      </c>
      <c r="C37" s="251" t="s">
        <v>346</v>
      </c>
      <c r="D37" s="526" t="s">
        <v>347</v>
      </c>
      <c r="E37" s="526"/>
      <c r="F37" s="526"/>
      <c r="G37" s="526" t="s">
        <v>348</v>
      </c>
      <c r="H37" s="526" t="s">
        <v>349</v>
      </c>
      <c r="I37" s="199">
        <v>4</v>
      </c>
      <c r="J37" s="523"/>
      <c r="K37" s="523"/>
      <c r="L37" s="524"/>
    </row>
    <row r="38" spans="2:12" s="156" customFormat="1" ht="145.94999999999999" customHeight="1" thickBot="1" x14ac:dyDescent="0.4">
      <c r="B38" s="180" t="s">
        <v>324</v>
      </c>
      <c r="C38" s="251" t="s">
        <v>350</v>
      </c>
      <c r="D38" s="526" t="s">
        <v>351</v>
      </c>
      <c r="E38" s="526"/>
      <c r="F38" s="526"/>
      <c r="G38" s="526" t="s">
        <v>352</v>
      </c>
      <c r="H38" s="526" t="s">
        <v>352</v>
      </c>
      <c r="I38" s="182">
        <v>4</v>
      </c>
      <c r="J38" s="523"/>
      <c r="K38" s="523"/>
      <c r="L38" s="524"/>
    </row>
    <row r="39" spans="2:12" s="156" customFormat="1" ht="148.94999999999999" customHeight="1" thickBot="1" x14ac:dyDescent="0.4">
      <c r="B39" s="180" t="s">
        <v>324</v>
      </c>
      <c r="C39" s="251" t="s">
        <v>353</v>
      </c>
      <c r="D39" s="526" t="s">
        <v>351</v>
      </c>
      <c r="E39" s="526"/>
      <c r="F39" s="526"/>
      <c r="G39" s="526" t="s">
        <v>352</v>
      </c>
      <c r="H39" s="526" t="s">
        <v>352</v>
      </c>
      <c r="I39" s="199">
        <v>4</v>
      </c>
      <c r="J39" s="523"/>
      <c r="K39" s="523"/>
      <c r="L39" s="524"/>
    </row>
    <row r="40" spans="2:12" s="156" customFormat="1" ht="172.2" customHeight="1" thickBot="1" x14ac:dyDescent="0.4">
      <c r="B40" s="181" t="s">
        <v>324</v>
      </c>
      <c r="C40" s="252" t="s">
        <v>354</v>
      </c>
      <c r="D40" s="521" t="s">
        <v>355</v>
      </c>
      <c r="E40" s="527"/>
      <c r="F40" s="522"/>
      <c r="G40" s="521" t="s">
        <v>356</v>
      </c>
      <c r="H40" s="522" t="s">
        <v>357</v>
      </c>
      <c r="I40" s="182">
        <v>4</v>
      </c>
      <c r="J40" s="523"/>
      <c r="K40" s="523"/>
      <c r="L40" s="524"/>
    </row>
    <row r="41" spans="2:12" x14ac:dyDescent="0.3">
      <c r="B41" s="164"/>
      <c r="C41" s="159"/>
      <c r="D41" s="159"/>
    </row>
    <row r="42" spans="2:12" x14ac:dyDescent="0.3">
      <c r="B42" s="164"/>
      <c r="C42" s="159"/>
      <c r="D42" s="159"/>
    </row>
    <row r="43" spans="2:12" x14ac:dyDescent="0.3">
      <c r="B43" s="164"/>
      <c r="C43" s="159"/>
      <c r="D43" s="159"/>
    </row>
    <row r="44" spans="2:12" x14ac:dyDescent="0.3">
      <c r="B44" s="164"/>
      <c r="C44" s="159"/>
      <c r="D44" s="159"/>
    </row>
    <row r="45" spans="2:12" x14ac:dyDescent="0.3">
      <c r="B45" s="164"/>
      <c r="C45" s="159"/>
      <c r="D45" s="159"/>
    </row>
  </sheetData>
  <sheetProtection algorithmName="SHA-512" hashValue="ljDxvmsMc1qBvzzjk3CJqOUHszD9aBsSJk0SaxWY2zxdhotwMQiSdCVCAveoqI3QGmz/xiMx8NtGs/qy/PtT5g==" saltValue="TOuo6e6onV6BKoNfM1pf4w==" spinCount="100000" sheet="1" formatCells="0"/>
  <mergeCells count="31">
    <mergeCell ref="G34:H34"/>
    <mergeCell ref="J34:L34"/>
    <mergeCell ref="G35:H35"/>
    <mergeCell ref="J35:L35"/>
    <mergeCell ref="G36:H36"/>
    <mergeCell ref="G33:H33"/>
    <mergeCell ref="J33:L33"/>
    <mergeCell ref="E2:E21"/>
    <mergeCell ref="F2:L21"/>
    <mergeCell ref="D33:F33"/>
    <mergeCell ref="B8:B12"/>
    <mergeCell ref="C8:C12"/>
    <mergeCell ref="B22:C25"/>
    <mergeCell ref="E23:E31"/>
    <mergeCell ref="F23:L31"/>
    <mergeCell ref="G40:H40"/>
    <mergeCell ref="J40:L40"/>
    <mergeCell ref="D34:F34"/>
    <mergeCell ref="D35:F35"/>
    <mergeCell ref="D36:F36"/>
    <mergeCell ref="D37:F37"/>
    <mergeCell ref="D40:F40"/>
    <mergeCell ref="D38:F38"/>
    <mergeCell ref="D39:F39"/>
    <mergeCell ref="G39:H39"/>
    <mergeCell ref="J39:L39"/>
    <mergeCell ref="G37:H37"/>
    <mergeCell ref="J37:L37"/>
    <mergeCell ref="J38:L38"/>
    <mergeCell ref="G38:H38"/>
    <mergeCell ref="J36:L36"/>
  </mergeCells>
  <conditionalFormatting sqref="C15:C16">
    <cfRule type="cellIs" dxfId="11" priority="19" stopIfTrue="1" operator="lessThan">
      <formula>60</formula>
    </cfRule>
    <cfRule type="cellIs" dxfId="10" priority="20" stopIfTrue="1" operator="greaterThanOrEqual">
      <formula>60</formula>
    </cfRule>
  </conditionalFormatting>
  <conditionalFormatting sqref="C20">
    <cfRule type="cellIs" dxfId="9" priority="21" stopIfTrue="1" operator="equal">
      <formula>"NEG"</formula>
    </cfRule>
    <cfRule type="cellIs" dxfId="8" priority="22" stopIfTrue="1" operator="equal">
      <formula>"POS"</formula>
    </cfRule>
  </conditionalFormatting>
  <conditionalFormatting sqref="C15:C16">
    <cfRule type="cellIs" dxfId="7" priority="14" stopIfTrue="1" operator="equal">
      <formula>"NVT"</formula>
    </cfRule>
  </conditionalFormatting>
  <dataValidations count="2">
    <dataValidation type="list" allowBlank="1" showInputMessage="1" showErrorMessage="1" errorTitle="Enkele scores tussen 0 en 4" error="Geef een score tussen 0 en 4. Enkel gehele getallen worden aanvaard (halve punten geven zijn niet mogelijk)!" sqref="I35:I40" xr:uid="{F64EF68F-2CE0-4BF4-9894-0104BE81B501}">
      <formula1>"0,1,2,3,4"</formula1>
    </dataValidation>
    <dataValidation allowBlank="1" showInputMessage="1" showErrorMessage="1" errorTitle="Enkele scores tussen 0 en 4" error="Geef een score tussen 0 en 4. Enkel gehele getallen worden aanvaard (halve punten geven zijn niet mogelijk)!" sqref="I34" xr:uid="{59CEB541-1C01-4F05-9B6A-00FCA4DC3C5E}"/>
  </dataValidations>
  <pageMargins left="0.17" right="0.18" top="0.35" bottom="0.36" header="0.17" footer="0.17"/>
  <pageSetup paperSize="9" scale="70" orientation="landscape" r:id="rId1"/>
  <headerFooter alignWithMargins="0">
    <oddHeader>&amp;L&amp;F&amp;R&amp;A</oddHeader>
    <oddFooter>&amp;R&amp;P/&amp;N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A5D30-8CBE-4269-9514-B3FC3D6724F5}">
  <sheetPr codeName="Blad17"/>
  <dimension ref="A1:AM97"/>
  <sheetViews>
    <sheetView topLeftCell="A25" zoomScale="80" zoomScaleNormal="80" workbookViewId="0">
      <selection activeCell="I69" sqref="I69"/>
    </sheetView>
  </sheetViews>
  <sheetFormatPr defaultColWidth="9.109375" defaultRowHeight="12" x14ac:dyDescent="0.3"/>
  <cols>
    <col min="1" max="1" width="2.5546875" style="217" customWidth="1"/>
    <col min="2" max="2" width="23.44140625" style="217" customWidth="1"/>
    <col min="3" max="3" width="34.44140625" style="218" customWidth="1"/>
    <col min="4" max="4" width="2.5546875" style="219" customWidth="1"/>
    <col min="5" max="5" width="27.109375" style="219" customWidth="1"/>
    <col min="6" max="6" width="20.6640625" style="220" bestFit="1" customWidth="1"/>
    <col min="7" max="7" width="25.5546875" style="219" customWidth="1"/>
    <col min="8" max="8" width="20.6640625" style="219" bestFit="1" customWidth="1"/>
    <col min="9" max="9" width="29.5546875" style="219" bestFit="1" customWidth="1"/>
    <col min="10" max="10" width="10.5546875" style="219" customWidth="1"/>
    <col min="11" max="11" width="25.5546875" style="219" customWidth="1"/>
    <col min="12" max="12" width="10.5546875" style="219" customWidth="1"/>
    <col min="13" max="13" width="25.5546875" style="217" customWidth="1"/>
    <col min="14" max="14" width="10.5546875" style="217" customWidth="1"/>
    <col min="15" max="15" width="25.5546875" style="217" customWidth="1"/>
    <col min="16" max="16" width="10.5546875" style="217" customWidth="1"/>
    <col min="17" max="17" width="25.5546875" style="217" customWidth="1"/>
    <col min="18" max="18" width="10.5546875" style="217" customWidth="1"/>
    <col min="19" max="19" width="25.5546875" style="217" customWidth="1"/>
    <col min="20" max="20" width="10.5546875" style="217" customWidth="1"/>
    <col min="21" max="21" width="25.5546875" style="217" customWidth="1"/>
    <col min="22" max="22" width="10.5546875" style="217" customWidth="1"/>
    <col min="23" max="23" width="25.5546875" style="217" customWidth="1"/>
    <col min="24" max="24" width="10.5546875" style="217" customWidth="1"/>
    <col min="25" max="25" width="25.5546875" style="217" customWidth="1"/>
    <col min="26" max="16384" width="9.109375" style="217"/>
  </cols>
  <sheetData>
    <row r="1" spans="2:39" ht="15" customHeight="1" thickBot="1" x14ac:dyDescent="0.35"/>
    <row r="2" spans="2:39" s="159" customFormat="1" ht="15" customHeight="1" x14ac:dyDescent="0.3">
      <c r="B2" s="160" t="s">
        <v>310</v>
      </c>
      <c r="C2" s="161">
        <f>Evaluatie_Inhoud!C2</f>
        <v>0</v>
      </c>
      <c r="E2" s="572" t="s">
        <v>104</v>
      </c>
      <c r="F2" s="572"/>
      <c r="G2" s="572"/>
      <c r="H2" s="572"/>
      <c r="I2" s="572" t="s">
        <v>105</v>
      </c>
      <c r="J2" s="572"/>
      <c r="K2" s="572"/>
      <c r="L2" s="573" t="s">
        <v>106</v>
      </c>
      <c r="M2" s="574"/>
      <c r="N2" s="575"/>
    </row>
    <row r="3" spans="2:39" s="159" customFormat="1" ht="15" customHeight="1" x14ac:dyDescent="0.3">
      <c r="B3" s="165" t="s">
        <v>312</v>
      </c>
      <c r="C3" s="350" t="str">
        <f>Evaluatie_Inhoud!C3</f>
        <v>XXXX [Verplicht invullen]</v>
      </c>
      <c r="E3" s="576" t="str">
        <f>kernDataOproepbeheerder!B156</f>
        <v>WETGEVING OVERHEIDSOPDRACHTEN: Is de wetgeving overheidsopdrachten van toepassing op uw organisatie? Zo neen, waarom niet? Zo ja, gaat u kosten maken &lt; 30.000 euro (excl. BTW), toon aan hoe u voor bedragen &lt; 30.000 euro de markt zal consulteren. Zo ja, gaat u kosten maken boven 30.000 euro, boven 144.000 euro of boven 221.000 euro (telkens excl. BTW)? Zo ja, beschrijf het doel van de overheidsopdracht of overheidsopdrachten hierbij.</v>
      </c>
      <c r="F3" s="577"/>
      <c r="G3" s="577"/>
      <c r="H3" s="578"/>
      <c r="I3" s="585" t="str">
        <f>kernDataOproepbeheerder!C156</f>
        <v xml:space="preserve">Schat de promotor correct in of de wetgeving overheidsopdrachten van toepassing is in zijn organisatie? </v>
      </c>
      <c r="J3" s="585"/>
      <c r="K3" s="585"/>
      <c r="L3" s="586"/>
      <c r="M3" s="586"/>
      <c r="N3" s="586"/>
    </row>
    <row r="4" spans="2:39" s="159" customFormat="1" ht="15" customHeight="1" x14ac:dyDescent="0.3">
      <c r="B4" s="165" t="s">
        <v>314</v>
      </c>
      <c r="C4" s="350">
        <f>Evaluatie_Inhoud!C4</f>
        <v>0</v>
      </c>
      <c r="E4" s="579"/>
      <c r="F4" s="580"/>
      <c r="G4" s="580"/>
      <c r="H4" s="581"/>
      <c r="I4" s="585"/>
      <c r="J4" s="585"/>
      <c r="K4" s="585"/>
      <c r="L4" s="586"/>
      <c r="M4" s="586"/>
      <c r="N4" s="586"/>
    </row>
    <row r="5" spans="2:39" ht="15" customHeight="1" x14ac:dyDescent="0.3">
      <c r="B5" s="165" t="s">
        <v>315</v>
      </c>
      <c r="C5" s="350" t="str">
        <f>Evaluatie_Inhoud!C5</f>
        <v>NAAM [Verplicht invullen]</v>
      </c>
      <c r="D5" s="159"/>
      <c r="E5" s="579"/>
      <c r="F5" s="580"/>
      <c r="G5" s="580"/>
      <c r="H5" s="581"/>
      <c r="I5" s="585"/>
      <c r="J5" s="585"/>
      <c r="K5" s="585"/>
      <c r="L5" s="586"/>
      <c r="M5" s="586"/>
      <c r="N5" s="586"/>
    </row>
    <row r="6" spans="2:39" s="183" customFormat="1" ht="15" customHeight="1" thickBot="1" x14ac:dyDescent="0.35">
      <c r="B6" s="166" t="s">
        <v>317</v>
      </c>
      <c r="C6" s="351" t="str">
        <f>Evaluatie_Inhoud!C6</f>
        <v>ESF Vlaanderen</v>
      </c>
      <c r="D6" s="159"/>
      <c r="E6" s="579"/>
      <c r="F6" s="580"/>
      <c r="G6" s="580"/>
      <c r="H6" s="581"/>
      <c r="I6" s="585"/>
      <c r="J6" s="585"/>
      <c r="K6" s="585"/>
      <c r="L6" s="586"/>
      <c r="M6" s="586"/>
      <c r="N6" s="586"/>
    </row>
    <row r="7" spans="2:39" s="183" customFormat="1" ht="15" customHeight="1" thickBot="1" x14ac:dyDescent="0.35">
      <c r="C7" s="184"/>
      <c r="D7" s="221"/>
      <c r="E7" s="579"/>
      <c r="F7" s="580"/>
      <c r="G7" s="580"/>
      <c r="H7" s="581"/>
      <c r="I7" s="585"/>
      <c r="J7" s="585"/>
      <c r="K7" s="585"/>
      <c r="L7" s="586"/>
      <c r="M7" s="586"/>
      <c r="N7" s="586"/>
    </row>
    <row r="8" spans="2:39" s="183" customFormat="1" ht="15" customHeight="1" thickBot="1" x14ac:dyDescent="0.35">
      <c r="B8" s="185" t="s">
        <v>358</v>
      </c>
      <c r="C8" s="186"/>
      <c r="D8" s="221"/>
      <c r="E8" s="582"/>
      <c r="F8" s="583"/>
      <c r="G8" s="583"/>
      <c r="H8" s="584"/>
      <c r="I8" s="585"/>
      <c r="J8" s="585"/>
      <c r="K8" s="585"/>
      <c r="L8" s="586"/>
      <c r="M8" s="586"/>
      <c r="N8" s="586"/>
    </row>
    <row r="9" spans="2:39" s="183" customFormat="1" ht="15" customHeight="1" thickBot="1" x14ac:dyDescent="0.35">
      <c r="B9" s="217"/>
      <c r="C9" s="222"/>
      <c r="D9" s="221"/>
      <c r="E9" s="576" t="str">
        <f>kernDataOproepbeheerder!B161</f>
        <v>STAATSSTEUN: uw project valt onder DAEB.</v>
      </c>
      <c r="F9" s="577"/>
      <c r="G9" s="577"/>
      <c r="H9" s="578"/>
      <c r="I9" s="585" t="str">
        <f>kernDataOproepbeheerder!C161</f>
        <v>nvt</v>
      </c>
      <c r="J9" s="585"/>
      <c r="K9" s="585"/>
      <c r="L9" s="596" t="s">
        <v>126</v>
      </c>
      <c r="M9" s="596"/>
      <c r="N9" s="596"/>
      <c r="O9" s="223"/>
      <c r="P9" s="224"/>
      <c r="Q9" s="225"/>
      <c r="R9" s="225"/>
      <c r="S9" s="225"/>
      <c r="T9" s="226"/>
      <c r="U9" s="227"/>
      <c r="V9" s="227"/>
      <c r="W9" s="228"/>
      <c r="X9" s="228"/>
      <c r="Y9" s="228"/>
      <c r="Z9" s="223"/>
      <c r="AA9" s="226"/>
      <c r="AB9" s="227"/>
      <c r="AC9" s="227"/>
      <c r="AD9" s="227"/>
      <c r="AE9" s="227"/>
      <c r="AF9" s="227"/>
      <c r="AG9" s="227"/>
      <c r="AH9" s="229"/>
      <c r="AI9" s="229"/>
      <c r="AJ9" s="229"/>
      <c r="AK9" s="230"/>
      <c r="AL9" s="230"/>
      <c r="AM9" s="230"/>
    </row>
    <row r="10" spans="2:39" s="183" customFormat="1" ht="15" customHeight="1" thickBot="1" x14ac:dyDescent="0.35">
      <c r="B10" s="587" t="s">
        <v>359</v>
      </c>
      <c r="C10" s="588"/>
      <c r="D10" s="221"/>
      <c r="E10" s="579"/>
      <c r="F10" s="580"/>
      <c r="G10" s="580"/>
      <c r="H10" s="581"/>
      <c r="I10" s="585"/>
      <c r="J10" s="585"/>
      <c r="K10" s="585"/>
      <c r="L10" s="596"/>
      <c r="M10" s="596"/>
      <c r="N10" s="596"/>
      <c r="P10" s="225"/>
      <c r="Q10" s="225"/>
      <c r="R10" s="225"/>
      <c r="S10" s="225"/>
      <c r="T10" s="227"/>
      <c r="U10" s="227"/>
      <c r="V10" s="227"/>
      <c r="W10" s="228"/>
      <c r="X10" s="228"/>
      <c r="Y10" s="228"/>
      <c r="AA10" s="227"/>
      <c r="AB10" s="227"/>
      <c r="AC10" s="227"/>
      <c r="AD10" s="227"/>
      <c r="AE10" s="227"/>
      <c r="AF10" s="227"/>
      <c r="AG10" s="227"/>
      <c r="AH10" s="229"/>
      <c r="AI10" s="229"/>
      <c r="AJ10" s="229"/>
      <c r="AK10" s="230"/>
      <c r="AL10" s="230"/>
      <c r="AM10" s="230"/>
    </row>
    <row r="11" spans="2:39" s="183" customFormat="1" ht="15" customHeight="1" x14ac:dyDescent="0.3">
      <c r="B11" s="589"/>
      <c r="C11" s="590"/>
      <c r="D11" s="221"/>
      <c r="E11" s="579"/>
      <c r="F11" s="580"/>
      <c r="G11" s="580"/>
      <c r="H11" s="581"/>
      <c r="I11" s="585"/>
      <c r="J11" s="585"/>
      <c r="K11" s="585"/>
      <c r="L11" s="596"/>
      <c r="M11" s="596"/>
      <c r="N11" s="596"/>
      <c r="P11" s="225"/>
      <c r="Q11" s="225"/>
      <c r="R11" s="225"/>
      <c r="S11" s="225"/>
      <c r="T11" s="227"/>
      <c r="U11" s="227"/>
      <c r="V11" s="227"/>
      <c r="W11" s="228"/>
      <c r="X11" s="228"/>
      <c r="Y11" s="228"/>
      <c r="AA11" s="227"/>
      <c r="AB11" s="227"/>
      <c r="AC11" s="227"/>
      <c r="AD11" s="227"/>
      <c r="AE11" s="227"/>
      <c r="AF11" s="227"/>
      <c r="AG11" s="227"/>
      <c r="AH11" s="229"/>
      <c r="AI11" s="229"/>
      <c r="AJ11" s="229"/>
      <c r="AK11" s="230"/>
      <c r="AL11" s="230"/>
      <c r="AM11" s="230"/>
    </row>
    <row r="12" spans="2:39" s="183" customFormat="1" ht="15" customHeight="1" x14ac:dyDescent="0.3">
      <c r="B12" s="591"/>
      <c r="C12" s="592"/>
      <c r="D12" s="221"/>
      <c r="E12" s="579"/>
      <c r="F12" s="580"/>
      <c r="G12" s="580"/>
      <c r="H12" s="581"/>
      <c r="I12" s="585"/>
      <c r="J12" s="585"/>
      <c r="K12" s="585"/>
      <c r="L12" s="596"/>
      <c r="M12" s="596"/>
      <c r="N12" s="596"/>
      <c r="P12" s="225"/>
      <c r="Q12" s="225"/>
      <c r="R12" s="225"/>
      <c r="S12" s="225"/>
      <c r="T12" s="227"/>
      <c r="U12" s="227"/>
      <c r="V12" s="227"/>
      <c r="W12" s="228"/>
      <c r="X12" s="228"/>
      <c r="Y12" s="228"/>
      <c r="AA12" s="227"/>
      <c r="AB12" s="227"/>
      <c r="AC12" s="227"/>
      <c r="AD12" s="227"/>
      <c r="AE12" s="227"/>
      <c r="AF12" s="227"/>
      <c r="AG12" s="227"/>
      <c r="AH12" s="229"/>
      <c r="AI12" s="229"/>
      <c r="AJ12" s="229"/>
      <c r="AK12" s="230"/>
      <c r="AL12" s="230"/>
      <c r="AM12" s="230"/>
    </row>
    <row r="13" spans="2:39" ht="15" customHeight="1" x14ac:dyDescent="0.3">
      <c r="B13" s="591"/>
      <c r="C13" s="592"/>
      <c r="E13" s="582"/>
      <c r="F13" s="583"/>
      <c r="G13" s="583"/>
      <c r="H13" s="584"/>
      <c r="I13" s="585"/>
      <c r="J13" s="585"/>
      <c r="K13" s="585"/>
      <c r="L13" s="596"/>
      <c r="M13" s="596"/>
      <c r="N13" s="596"/>
      <c r="P13" s="225"/>
      <c r="Q13" s="225"/>
      <c r="R13" s="225"/>
      <c r="S13" s="225"/>
      <c r="T13" s="227"/>
      <c r="U13" s="227"/>
      <c r="V13" s="227"/>
      <c r="W13" s="228"/>
      <c r="X13" s="228"/>
      <c r="Y13" s="228"/>
      <c r="AA13" s="227"/>
      <c r="AB13" s="227"/>
      <c r="AC13" s="227"/>
      <c r="AD13" s="227"/>
      <c r="AE13" s="227"/>
      <c r="AF13" s="227"/>
      <c r="AG13" s="227"/>
      <c r="AH13" s="229"/>
      <c r="AI13" s="229"/>
      <c r="AJ13" s="229"/>
      <c r="AK13" s="230"/>
      <c r="AL13" s="230"/>
      <c r="AM13" s="230"/>
    </row>
    <row r="14" spans="2:39" ht="15" customHeight="1" x14ac:dyDescent="0.3">
      <c r="B14" s="591"/>
      <c r="C14" s="592"/>
      <c r="E14" s="595" t="str">
        <f>kernDataOproepbeheerder!B166</f>
        <v>INDICATOREN: Zoals opgenomen in de oproepfiche, verwachten we dat u maandelijks voor alle deelnemers een door Europa opgelegde set van indicatoren nakijkt en bijhoudt. Wie zal deze activiteiten op zich nemen in uw organisatie ? Hoe zult u ervoor zorgen dat deze indicatoren accuraat worden bijgehouden ? Welke acties zult u hierrond met welke frequentie opzetten ?*</v>
      </c>
      <c r="F14" s="595"/>
      <c r="G14" s="595"/>
      <c r="H14" s="595"/>
      <c r="I14" s="576" t="str">
        <f>kernDataOproepbeheerder!C166</f>
        <v>Is de inzameling van indicatoren correct opgevat?</v>
      </c>
      <c r="J14" s="577"/>
      <c r="K14" s="578"/>
      <c r="L14" s="596"/>
      <c r="M14" s="596"/>
      <c r="N14" s="596"/>
      <c r="O14" s="223"/>
      <c r="P14" s="229"/>
      <c r="Q14" s="229"/>
      <c r="R14" s="229"/>
      <c r="S14" s="229"/>
      <c r="T14" s="229"/>
      <c r="U14" s="229"/>
      <c r="V14" s="229"/>
      <c r="W14" s="230"/>
      <c r="X14" s="230"/>
      <c r="Y14" s="230"/>
    </row>
    <row r="15" spans="2:39" ht="15" customHeight="1" x14ac:dyDescent="0.3">
      <c r="B15" s="591"/>
      <c r="C15" s="592"/>
      <c r="E15" s="595"/>
      <c r="F15" s="595"/>
      <c r="G15" s="595"/>
      <c r="H15" s="595"/>
      <c r="I15" s="579"/>
      <c r="J15" s="580"/>
      <c r="K15" s="581"/>
      <c r="L15" s="596"/>
      <c r="M15" s="596"/>
      <c r="N15" s="596"/>
      <c r="P15" s="229"/>
      <c r="Q15" s="229"/>
      <c r="R15" s="229"/>
      <c r="S15" s="229"/>
      <c r="T15" s="229"/>
      <c r="U15" s="229"/>
      <c r="V15" s="229"/>
      <c r="W15" s="230"/>
      <c r="X15" s="230"/>
      <c r="Y15" s="230"/>
    </row>
    <row r="16" spans="2:39" ht="15" customHeight="1" x14ac:dyDescent="0.3">
      <c r="B16" s="591"/>
      <c r="C16" s="592"/>
      <c r="E16" s="595"/>
      <c r="F16" s="595"/>
      <c r="G16" s="595"/>
      <c r="H16" s="595"/>
      <c r="I16" s="579"/>
      <c r="J16" s="580"/>
      <c r="K16" s="581"/>
      <c r="L16" s="596"/>
      <c r="M16" s="596"/>
      <c r="N16" s="596"/>
      <c r="P16" s="229"/>
      <c r="Q16" s="229"/>
      <c r="R16" s="229"/>
      <c r="S16" s="229"/>
      <c r="T16" s="229"/>
      <c r="U16" s="229"/>
      <c r="V16" s="229"/>
      <c r="W16" s="230"/>
      <c r="X16" s="230"/>
      <c r="Y16" s="230"/>
    </row>
    <row r="17" spans="2:25" ht="15" customHeight="1" x14ac:dyDescent="0.3">
      <c r="B17" s="591"/>
      <c r="C17" s="592"/>
      <c r="E17" s="595"/>
      <c r="F17" s="595"/>
      <c r="G17" s="595"/>
      <c r="H17" s="595"/>
      <c r="I17" s="579"/>
      <c r="J17" s="580"/>
      <c r="K17" s="581"/>
      <c r="L17" s="596"/>
      <c r="M17" s="596"/>
      <c r="N17" s="596"/>
      <c r="P17" s="229"/>
      <c r="Q17" s="229"/>
      <c r="R17" s="229"/>
      <c r="S17" s="229"/>
      <c r="T17" s="229"/>
      <c r="U17" s="229"/>
      <c r="V17" s="229"/>
      <c r="W17" s="230"/>
      <c r="X17" s="230"/>
      <c r="Y17" s="230"/>
    </row>
    <row r="18" spans="2:25" ht="15" customHeight="1" x14ac:dyDescent="0.3">
      <c r="B18" s="591"/>
      <c r="C18" s="592"/>
      <c r="E18" s="595"/>
      <c r="F18" s="595"/>
      <c r="G18" s="595"/>
      <c r="H18" s="595"/>
      <c r="I18" s="579"/>
      <c r="J18" s="580"/>
      <c r="K18" s="581"/>
      <c r="L18" s="596"/>
      <c r="M18" s="596"/>
      <c r="N18" s="596"/>
      <c r="P18" s="229"/>
      <c r="Q18" s="229"/>
      <c r="R18" s="229"/>
      <c r="S18" s="229"/>
      <c r="T18" s="229"/>
      <c r="U18" s="229"/>
      <c r="V18" s="229"/>
      <c r="W18" s="230"/>
      <c r="X18" s="230"/>
      <c r="Y18" s="230"/>
    </row>
    <row r="19" spans="2:25" s="231" customFormat="1" ht="15" customHeight="1" x14ac:dyDescent="0.3">
      <c r="B19" s="591"/>
      <c r="C19" s="592"/>
      <c r="E19" s="595"/>
      <c r="F19" s="595"/>
      <c r="G19" s="595"/>
      <c r="H19" s="595"/>
      <c r="I19" s="582"/>
      <c r="J19" s="583"/>
      <c r="K19" s="584"/>
      <c r="L19" s="596"/>
      <c r="M19" s="596"/>
      <c r="N19" s="596"/>
      <c r="P19" s="229"/>
      <c r="Q19" s="229"/>
      <c r="R19" s="229"/>
      <c r="S19" s="229"/>
      <c r="T19" s="229"/>
      <c r="U19" s="229"/>
      <c r="V19" s="229"/>
      <c r="W19" s="230"/>
      <c r="X19" s="230"/>
      <c r="Y19" s="230"/>
    </row>
    <row r="20" spans="2:25" s="231" customFormat="1" ht="15" customHeight="1" x14ac:dyDescent="0.3">
      <c r="B20" s="591"/>
      <c r="C20" s="592"/>
      <c r="E20" s="585" t="str">
        <f>kernDataOproepbeheerder!B171</f>
        <v>PROJECT VOLTOOID VOOR INDIENING</v>
      </c>
      <c r="F20" s="585"/>
      <c r="G20" s="585"/>
      <c r="H20" s="585"/>
      <c r="I20" s="576" t="str">
        <f>kernDataOproepbeheerder!C171</f>
        <v>Zijn er aanwijzingen dat het project reeds fysiek is voltooid of volledig ten uitvoer is gelegd voor de indiening van het projectvoorstel bij de managementautoriteit?</v>
      </c>
      <c r="J20" s="577"/>
      <c r="K20" s="578"/>
      <c r="L20" s="586"/>
      <c r="M20" s="586"/>
      <c r="N20" s="586"/>
      <c r="O20" s="217"/>
    </row>
    <row r="21" spans="2:25" s="231" customFormat="1" ht="15" customHeight="1" x14ac:dyDescent="0.3">
      <c r="B21" s="591"/>
      <c r="C21" s="592"/>
      <c r="E21" s="585"/>
      <c r="F21" s="585"/>
      <c r="G21" s="585"/>
      <c r="H21" s="585"/>
      <c r="I21" s="579"/>
      <c r="J21" s="580"/>
      <c r="K21" s="581"/>
      <c r="L21" s="586"/>
      <c r="M21" s="586"/>
      <c r="N21" s="586"/>
      <c r="O21" s="217"/>
    </row>
    <row r="22" spans="2:25" s="231" customFormat="1" ht="15" customHeight="1" x14ac:dyDescent="0.3">
      <c r="B22" s="591"/>
      <c r="C22" s="592"/>
      <c r="E22" s="585"/>
      <c r="F22" s="585"/>
      <c r="G22" s="585"/>
      <c r="H22" s="585"/>
      <c r="I22" s="582"/>
      <c r="J22" s="583"/>
      <c r="K22" s="584"/>
      <c r="L22" s="586"/>
      <c r="M22" s="586"/>
      <c r="N22" s="586"/>
      <c r="O22" s="217"/>
    </row>
    <row r="23" spans="2:25" ht="109.35" customHeight="1" x14ac:dyDescent="0.3">
      <c r="B23" s="591"/>
      <c r="C23" s="592"/>
      <c r="E23" s="585" t="str">
        <f>kernDataOproepbeheerder!B177</f>
        <v>INVESTERINGSPRIORITEIT</v>
      </c>
      <c r="F23" s="585"/>
      <c r="G23" s="585"/>
      <c r="H23" s="585"/>
      <c r="I23" s="585" t="str">
        <f>kernDataOproepbeheerder!C177</f>
        <v>Bij de oproepen met meerdere mogelijke investeringsprioriteiten zoals innovatie of transnationaliteit, ... : ga als projectbeheerder na of het project past onder de volgende in het OP voorziene investeringsprioriteiten (andere in de applicatie beschikbare IP's kunnen niet opgenomen worden) : 
- prioriteit 1 : 8i (102); 8ii (103); 8iii (104)
- prioriteit 2 : 10i (115); 10iii (117); 10iv (118);
- prioriteit 3 : 9i (109); 9ii (110); 9v (113);
- prioriteit 4 : 8v (106); 8vii (108);
- prioriteit 5 : 8i (102); 8ii (103); 8iii (104); 8v (106); 9i (109); 9ii (110); 9v (113); 10i (115); 10iii (117).</v>
      </c>
      <c r="J23" s="585"/>
      <c r="K23" s="585"/>
      <c r="L23" s="586" t="s">
        <v>146</v>
      </c>
      <c r="M23" s="586"/>
      <c r="N23" s="586"/>
    </row>
    <row r="24" spans="2:25" ht="62.1" customHeight="1" x14ac:dyDescent="0.3">
      <c r="B24" s="591"/>
      <c r="C24" s="592"/>
      <c r="E24" s="585" t="str">
        <f>kernDataOproepbeheerder!B188</f>
        <v>KOOLSTOFARME ECONOMIE 
Zijn er projectactiviteiten die bijdragen tot een koolstofarme economie? Indien ja, noteer de kost van deze projectactiviteiten.</v>
      </c>
      <c r="F24" s="585"/>
      <c r="G24" s="585"/>
      <c r="H24" s="585"/>
      <c r="I24" s="599" t="str">
        <f>kernDataOproepbeheerder!C188</f>
        <v xml:space="preserve">Past dit project onder de prioriteiten 1, 2 of 3 en gaat u als projectbeheerder akkoord met de promotor dat dit project bijdraagt tot de koolstofarme economie ?  Zo ja, geef hierbij aan of dit het gehele dan wel een gedeelte van de totale kostprijs omvat.  </v>
      </c>
      <c r="J24" s="600"/>
      <c r="K24" s="601"/>
      <c r="L24" s="596"/>
      <c r="M24" s="596"/>
      <c r="N24" s="596"/>
    </row>
    <row r="25" spans="2:25" ht="15" customHeight="1" x14ac:dyDescent="0.3">
      <c r="B25" s="591"/>
      <c r="C25" s="592"/>
      <c r="E25" s="585"/>
      <c r="F25" s="585"/>
      <c r="G25" s="585"/>
      <c r="H25" s="585"/>
      <c r="I25" s="585" t="str">
        <f>kernDataOproepbeheerder!C190</f>
        <v>TSK bedrag besteed aan koolstofarme economie:</v>
      </c>
      <c r="J25" s="585"/>
      <c r="K25" s="585"/>
      <c r="L25" s="602">
        <v>0</v>
      </c>
      <c r="M25" s="602"/>
      <c r="N25" s="602"/>
    </row>
    <row r="26" spans="2:25" ht="15" customHeight="1" x14ac:dyDescent="0.3">
      <c r="B26" s="591"/>
      <c r="C26" s="592"/>
      <c r="E26" s="585"/>
      <c r="F26" s="585"/>
      <c r="G26" s="585"/>
      <c r="H26" s="585"/>
      <c r="I26" s="585"/>
      <c r="J26" s="585"/>
      <c r="K26" s="585"/>
      <c r="L26" s="602"/>
      <c r="M26" s="602"/>
      <c r="N26" s="602"/>
    </row>
    <row r="27" spans="2:25" ht="30.6" customHeight="1" x14ac:dyDescent="0.35">
      <c r="B27" s="591"/>
      <c r="C27" s="592"/>
      <c r="E27" s="585" t="str">
        <f>kernDataOproepbeheerder!B191</f>
        <v xml:space="preserve">PROJECTSPECIFICATIE 1 : </v>
      </c>
      <c r="F27" s="585"/>
      <c r="G27" s="585"/>
      <c r="H27" s="585"/>
      <c r="I27" s="597" t="str">
        <f>kernDataOproepbeheerder!C191</f>
        <v>Is het project gericht op duurzame participatie van vrouwen op de arbeidsmarkt ?</v>
      </c>
      <c r="J27" s="597"/>
      <c r="K27" s="597"/>
      <c r="L27" s="598"/>
      <c r="M27" s="598"/>
      <c r="N27" s="598"/>
    </row>
    <row r="28" spans="2:25" ht="15" customHeight="1" x14ac:dyDescent="0.35">
      <c r="B28" s="591"/>
      <c r="C28" s="592"/>
      <c r="E28" s="585" t="str">
        <f>kernDataOproepbeheerder!B193</f>
        <v xml:space="preserve">PROJECTSPECIFICATIE 2 : </v>
      </c>
      <c r="F28" s="585"/>
      <c r="G28" s="585"/>
      <c r="H28" s="585"/>
      <c r="I28" s="603" t="str">
        <f>kernDataOproepbeheerder!C193</f>
        <v>Is er sprake van een formeel publiek-privaat samenwerkingsverband ?</v>
      </c>
      <c r="J28" s="603"/>
      <c r="K28" s="603"/>
      <c r="L28" s="604"/>
      <c r="M28" s="604"/>
      <c r="N28" s="604"/>
    </row>
    <row r="29" spans="2:25" ht="15" customHeight="1" x14ac:dyDescent="0.3">
      <c r="B29" s="591"/>
      <c r="C29" s="592"/>
      <c r="E29" s="585" t="str">
        <f>kernDataOproepbeheerder!B195</f>
        <v>PROJECTRESULTAAT</v>
      </c>
      <c r="F29" s="585"/>
      <c r="G29" s="585"/>
      <c r="H29" s="585"/>
      <c r="I29" s="597" t="str">
        <f>kernDataOproepbeheerder!C195</f>
        <v>Definieer het projectresultaat, zoals dit in de projectovereenkomst zal worden opgenomen</v>
      </c>
      <c r="J29" s="597"/>
      <c r="K29" s="597"/>
      <c r="L29" s="605"/>
      <c r="M29" s="605"/>
      <c r="N29" s="605"/>
    </row>
    <row r="30" spans="2:25" ht="15" customHeight="1" x14ac:dyDescent="0.3">
      <c r="B30" s="591"/>
      <c r="C30" s="592"/>
      <c r="E30" s="585"/>
      <c r="F30" s="585"/>
      <c r="G30" s="585"/>
      <c r="H30" s="585"/>
      <c r="I30" s="597"/>
      <c r="J30" s="597"/>
      <c r="K30" s="597"/>
      <c r="L30" s="605"/>
      <c r="M30" s="605"/>
      <c r="N30" s="605"/>
    </row>
    <row r="31" spans="2:25" ht="15" customHeight="1" thickBot="1" x14ac:dyDescent="0.35">
      <c r="B31" s="593"/>
      <c r="C31" s="594"/>
      <c r="H31" s="232"/>
      <c r="I31" s="232"/>
      <c r="J31" s="231"/>
      <c r="K31" s="231"/>
      <c r="L31" s="231"/>
      <c r="M31" s="233"/>
      <c r="N31" s="231"/>
    </row>
    <row r="32" spans="2:25" ht="15" customHeight="1" x14ac:dyDescent="0.3">
      <c r="H32" s="232"/>
      <c r="I32" s="232"/>
      <c r="J32" s="231"/>
      <c r="K32" s="231"/>
      <c r="L32" s="234"/>
      <c r="M32" s="234"/>
      <c r="N32" s="234"/>
    </row>
    <row r="33" spans="1:14" ht="15" customHeight="1" thickBot="1" x14ac:dyDescent="0.4">
      <c r="E33" s="235" t="s">
        <v>360</v>
      </c>
      <c r="F33" s="219"/>
      <c r="G33" s="235" t="s">
        <v>361</v>
      </c>
      <c r="I33" s="232"/>
      <c r="J33" s="231"/>
      <c r="K33" s="231"/>
      <c r="L33" s="231"/>
      <c r="M33" s="231"/>
      <c r="N33" s="231"/>
    </row>
    <row r="34" spans="1:14" s="236" customFormat="1" ht="15" customHeight="1" x14ac:dyDescent="0.4">
      <c r="B34" s="570" t="s">
        <v>362</v>
      </c>
      <c r="C34" s="571"/>
      <c r="E34" s="204">
        <f>E35+E39+E44+E49+E55+E57</f>
        <v>0</v>
      </c>
      <c r="F34" s="237"/>
      <c r="G34" s="204">
        <f>G35+G39+G44+G48+G49+G54+G55+G57+G58</f>
        <v>0</v>
      </c>
      <c r="H34" s="238"/>
      <c r="J34" s="231"/>
      <c r="K34" s="231"/>
      <c r="L34" s="231"/>
      <c r="M34" s="231"/>
      <c r="N34" s="231"/>
    </row>
    <row r="35" spans="1:14" ht="15" customHeight="1" x14ac:dyDescent="0.35">
      <c r="B35" s="608" t="s">
        <v>363</v>
      </c>
      <c r="C35" s="609"/>
      <c r="E35" s="205">
        <v>0</v>
      </c>
      <c r="F35" s="239"/>
      <c r="G35" s="205">
        <v>0</v>
      </c>
      <c r="J35" s="231"/>
      <c r="K35" s="231"/>
      <c r="L35" s="231"/>
      <c r="M35" s="231"/>
      <c r="N35" s="231"/>
    </row>
    <row r="36" spans="1:14" ht="15" customHeight="1" x14ac:dyDescent="0.35">
      <c r="A36" s="187"/>
      <c r="B36" s="606" t="s">
        <v>364</v>
      </c>
      <c r="C36" s="607"/>
      <c r="E36" s="206"/>
      <c r="F36" s="239"/>
      <c r="G36" s="209"/>
      <c r="J36" s="231"/>
      <c r="K36" s="231"/>
      <c r="L36" s="231"/>
      <c r="M36" s="231"/>
      <c r="N36" s="231"/>
    </row>
    <row r="37" spans="1:14" ht="15" customHeight="1" x14ac:dyDescent="0.35">
      <c r="A37" s="187"/>
      <c r="B37" s="352" t="s">
        <v>365</v>
      </c>
      <c r="C37" s="353"/>
      <c r="E37" s="206"/>
      <c r="F37" s="239"/>
      <c r="G37" s="209"/>
      <c r="J37" s="231"/>
      <c r="K37" s="231"/>
      <c r="L37" s="231"/>
      <c r="M37" s="231"/>
      <c r="N37" s="231"/>
    </row>
    <row r="38" spans="1:14" ht="15" customHeight="1" x14ac:dyDescent="0.35">
      <c r="A38" s="187"/>
      <c r="B38" s="606" t="s">
        <v>302</v>
      </c>
      <c r="C38" s="607"/>
      <c r="E38" s="206"/>
      <c r="F38" s="239"/>
      <c r="G38" s="209"/>
      <c r="J38" s="231"/>
      <c r="K38" s="231"/>
      <c r="L38" s="231"/>
      <c r="M38" s="231"/>
      <c r="N38" s="231"/>
    </row>
    <row r="39" spans="1:14" ht="15" customHeight="1" x14ac:dyDescent="0.35">
      <c r="B39" s="608" t="s">
        <v>366</v>
      </c>
      <c r="C39" s="609"/>
      <c r="E39" s="205">
        <v>0</v>
      </c>
      <c r="F39" s="239"/>
      <c r="G39" s="205">
        <v>0</v>
      </c>
      <c r="J39" s="231"/>
      <c r="K39" s="231"/>
      <c r="L39" s="231"/>
      <c r="M39" s="231"/>
      <c r="N39" s="231"/>
    </row>
    <row r="40" spans="1:14" ht="15" customHeight="1" x14ac:dyDescent="0.35">
      <c r="A40" s="188"/>
      <c r="B40" s="606" t="s">
        <v>367</v>
      </c>
      <c r="C40" s="607"/>
      <c r="E40" s="206"/>
      <c r="F40" s="239"/>
      <c r="G40" s="209"/>
      <c r="J40" s="231"/>
      <c r="K40" s="231"/>
      <c r="L40" s="231"/>
      <c r="M40" s="231"/>
      <c r="N40" s="231"/>
    </row>
    <row r="41" spans="1:14" ht="15" customHeight="1" x14ac:dyDescent="0.35">
      <c r="A41" s="188"/>
      <c r="B41" s="606" t="s">
        <v>368</v>
      </c>
      <c r="C41" s="607"/>
      <c r="E41" s="206"/>
      <c r="F41" s="239"/>
      <c r="G41" s="209"/>
      <c r="J41" s="231"/>
      <c r="K41" s="231"/>
      <c r="L41" s="231"/>
      <c r="M41" s="231"/>
      <c r="N41" s="231"/>
    </row>
    <row r="42" spans="1:14" ht="15" customHeight="1" x14ac:dyDescent="0.35">
      <c r="A42" s="188"/>
      <c r="B42" s="606" t="s">
        <v>369</v>
      </c>
      <c r="C42" s="607"/>
      <c r="E42" s="206"/>
      <c r="F42" s="239"/>
      <c r="G42" s="209"/>
      <c r="J42" s="231"/>
      <c r="K42" s="231"/>
      <c r="L42" s="231"/>
      <c r="M42" s="231"/>
      <c r="N42" s="231"/>
    </row>
    <row r="43" spans="1:14" ht="15" customHeight="1" x14ac:dyDescent="0.35">
      <c r="A43" s="188"/>
      <c r="B43" s="606" t="s">
        <v>370</v>
      </c>
      <c r="C43" s="607"/>
      <c r="E43" s="206"/>
      <c r="F43" s="239"/>
      <c r="G43" s="209"/>
    </row>
    <row r="44" spans="1:14" ht="15" customHeight="1" x14ac:dyDescent="0.35">
      <c r="B44" s="608" t="s">
        <v>371</v>
      </c>
      <c r="C44" s="609"/>
      <c r="E44" s="205">
        <v>0</v>
      </c>
      <c r="F44" s="239"/>
      <c r="G44" s="205">
        <v>0</v>
      </c>
    </row>
    <row r="45" spans="1:14" ht="15" customHeight="1" x14ac:dyDescent="0.35">
      <c r="A45" s="188"/>
      <c r="B45" s="606" t="s">
        <v>372</v>
      </c>
      <c r="C45" s="607"/>
      <c r="E45" s="206"/>
      <c r="F45" s="239"/>
      <c r="G45" s="209"/>
    </row>
    <row r="46" spans="1:14" ht="15" customHeight="1" x14ac:dyDescent="0.35">
      <c r="A46" s="188"/>
      <c r="B46" s="606" t="s">
        <v>373</v>
      </c>
      <c r="C46" s="607"/>
      <c r="E46" s="206"/>
      <c r="F46" s="239"/>
      <c r="G46" s="209"/>
    </row>
    <row r="47" spans="1:14" ht="15" customHeight="1" x14ac:dyDescent="0.35">
      <c r="A47" s="188"/>
      <c r="B47" s="606" t="s">
        <v>374</v>
      </c>
      <c r="C47" s="607"/>
      <c r="E47" s="206"/>
      <c r="F47" s="239"/>
      <c r="G47" s="209"/>
    </row>
    <row r="48" spans="1:14" ht="15" customHeight="1" x14ac:dyDescent="0.35">
      <c r="B48" s="608" t="s">
        <v>303</v>
      </c>
      <c r="C48" s="609"/>
      <c r="E48" s="205">
        <v>0</v>
      </c>
      <c r="F48" s="239"/>
      <c r="G48" s="205">
        <v>0</v>
      </c>
    </row>
    <row r="49" spans="1:10" ht="15" customHeight="1" x14ac:dyDescent="0.35">
      <c r="B49" s="608" t="s">
        <v>304</v>
      </c>
      <c r="C49" s="609"/>
      <c r="E49" s="205">
        <v>0</v>
      </c>
      <c r="F49" s="239"/>
      <c r="G49" s="205">
        <v>0</v>
      </c>
    </row>
    <row r="50" spans="1:10" ht="15" customHeight="1" x14ac:dyDescent="0.35">
      <c r="A50" s="188"/>
      <c r="B50" s="606" t="s">
        <v>375</v>
      </c>
      <c r="C50" s="607"/>
      <c r="E50" s="206"/>
      <c r="F50" s="239"/>
      <c r="G50" s="209"/>
    </row>
    <row r="51" spans="1:10" ht="15" customHeight="1" x14ac:dyDescent="0.35">
      <c r="A51" s="188"/>
      <c r="B51" s="606" t="s">
        <v>376</v>
      </c>
      <c r="C51" s="607"/>
      <c r="E51" s="206"/>
      <c r="F51" s="239"/>
      <c r="G51" s="209"/>
    </row>
    <row r="52" spans="1:10" ht="15" customHeight="1" x14ac:dyDescent="0.35">
      <c r="A52" s="188"/>
      <c r="B52" s="606" t="s">
        <v>377</v>
      </c>
      <c r="C52" s="607"/>
      <c r="E52" s="206"/>
      <c r="F52" s="239"/>
      <c r="G52" s="209"/>
    </row>
    <row r="53" spans="1:10" ht="15" customHeight="1" x14ac:dyDescent="0.35">
      <c r="A53" s="188"/>
      <c r="B53" s="606" t="s">
        <v>378</v>
      </c>
      <c r="C53" s="607"/>
      <c r="E53" s="206"/>
      <c r="F53" s="240"/>
      <c r="G53" s="209"/>
    </row>
    <row r="54" spans="1:10" ht="15" customHeight="1" x14ac:dyDescent="0.35">
      <c r="B54" s="608" t="s">
        <v>305</v>
      </c>
      <c r="C54" s="609"/>
      <c r="E54" s="205">
        <v>0</v>
      </c>
      <c r="F54" s="239"/>
      <c r="G54" s="205">
        <v>0</v>
      </c>
    </row>
    <row r="55" spans="1:10" ht="15" customHeight="1" x14ac:dyDescent="0.35">
      <c r="B55" s="608" t="s">
        <v>379</v>
      </c>
      <c r="C55" s="609"/>
      <c r="E55" s="207">
        <v>0</v>
      </c>
      <c r="F55" s="239"/>
      <c r="G55" s="207">
        <v>0</v>
      </c>
    </row>
    <row r="56" spans="1:10" ht="15" customHeight="1" x14ac:dyDescent="0.35">
      <c r="B56" s="608" t="s">
        <v>380</v>
      </c>
      <c r="C56" s="609"/>
      <c r="E56" s="205">
        <v>0</v>
      </c>
      <c r="F56" s="239"/>
      <c r="G56" s="205">
        <v>0</v>
      </c>
    </row>
    <row r="57" spans="1:10" ht="15" customHeight="1" x14ac:dyDescent="0.35">
      <c r="B57" s="608" t="s">
        <v>307</v>
      </c>
      <c r="C57" s="609"/>
      <c r="E57" s="207">
        <v>0</v>
      </c>
      <c r="F57" s="239"/>
      <c r="G57" s="207">
        <v>0</v>
      </c>
    </row>
    <row r="58" spans="1:10" ht="15" customHeight="1" thickBot="1" x14ac:dyDescent="0.4">
      <c r="B58" s="610" t="s">
        <v>381</v>
      </c>
      <c r="C58" s="611"/>
      <c r="E58" s="208">
        <v>0</v>
      </c>
      <c r="F58" s="239"/>
      <c r="G58" s="208">
        <v>0</v>
      </c>
    </row>
    <row r="59" spans="1:10" ht="15" customHeight="1" thickBot="1" x14ac:dyDescent="0.4">
      <c r="B59" s="156"/>
      <c r="E59" s="237"/>
      <c r="F59" s="239"/>
      <c r="G59" s="239"/>
    </row>
    <row r="60" spans="1:10" ht="15" customHeight="1" x14ac:dyDescent="0.35">
      <c r="A60" s="241"/>
      <c r="B60" s="570" t="s">
        <v>89</v>
      </c>
      <c r="C60" s="571"/>
      <c r="E60" s="210">
        <f>E61+E62+E63+E64+E65+E66+E67</f>
        <v>0</v>
      </c>
      <c r="F60" s="255" t="e">
        <v>#DIV/0!</v>
      </c>
      <c r="G60" s="213">
        <f>G61+G62+G63+G64+G65+G66+G67</f>
        <v>0</v>
      </c>
      <c r="H60" s="255" t="e">
        <v>#DIV/0!</v>
      </c>
      <c r="I60" s="242"/>
      <c r="J60" s="242"/>
    </row>
    <row r="61" spans="1:10" ht="15" customHeight="1" x14ac:dyDescent="0.35">
      <c r="A61" s="241"/>
      <c r="B61" s="608" t="s">
        <v>272</v>
      </c>
      <c r="C61" s="609"/>
      <c r="E61" s="211">
        <v>0</v>
      </c>
      <c r="F61" s="256" t="e">
        <v>#DIV/0!</v>
      </c>
      <c r="G61" s="214">
        <v>0</v>
      </c>
      <c r="H61" s="256" t="e">
        <v>#DIV/0!</v>
      </c>
      <c r="I61" s="257"/>
      <c r="J61" s="242"/>
    </row>
    <row r="62" spans="1:10" ht="15" customHeight="1" x14ac:dyDescent="0.35">
      <c r="A62" s="241"/>
      <c r="B62" s="608" t="s">
        <v>382</v>
      </c>
      <c r="C62" s="609"/>
      <c r="E62" s="211">
        <v>0</v>
      </c>
      <c r="F62" s="256" t="e">
        <v>#DIV/0!</v>
      </c>
      <c r="G62" s="214">
        <v>0</v>
      </c>
      <c r="H62" s="256" t="e">
        <v>#DIV/0!</v>
      </c>
      <c r="I62" s="257"/>
      <c r="J62" s="242"/>
    </row>
    <row r="63" spans="1:10" ht="15" customHeight="1" x14ac:dyDescent="0.35">
      <c r="A63" s="241"/>
      <c r="B63" s="608" t="s">
        <v>276</v>
      </c>
      <c r="C63" s="609"/>
      <c r="E63" s="211">
        <v>0</v>
      </c>
      <c r="F63" s="256" t="e">
        <v>#DIV/0!</v>
      </c>
      <c r="G63" s="214">
        <v>0</v>
      </c>
      <c r="H63" s="256" t="e">
        <v>#DIV/0!</v>
      </c>
    </row>
    <row r="64" spans="1:10" ht="15" customHeight="1" x14ac:dyDescent="0.35">
      <c r="A64" s="241"/>
      <c r="B64" s="608" t="s">
        <v>271</v>
      </c>
      <c r="C64" s="609"/>
      <c r="E64" s="211">
        <v>0</v>
      </c>
      <c r="F64" s="256"/>
      <c r="G64" s="214">
        <v>0</v>
      </c>
      <c r="H64" s="256"/>
    </row>
    <row r="65" spans="1:9" ht="15" customHeight="1" x14ac:dyDescent="0.35">
      <c r="A65" s="241"/>
      <c r="B65" s="608" t="s">
        <v>277</v>
      </c>
      <c r="C65" s="609"/>
      <c r="E65" s="211">
        <v>0</v>
      </c>
      <c r="F65" s="256" t="e">
        <v>#DIV/0!</v>
      </c>
      <c r="G65" s="214">
        <v>0</v>
      </c>
      <c r="H65" s="256" t="e">
        <v>#DIV/0!</v>
      </c>
    </row>
    <row r="66" spans="1:9" ht="15" customHeight="1" x14ac:dyDescent="0.35">
      <c r="A66" s="241"/>
      <c r="B66" s="608" t="s">
        <v>383</v>
      </c>
      <c r="C66" s="609"/>
      <c r="E66" s="211">
        <v>0</v>
      </c>
      <c r="F66" s="256" t="e">
        <v>#DIV/0!</v>
      </c>
      <c r="G66" s="214">
        <v>0</v>
      </c>
      <c r="H66" s="256" t="e">
        <v>#DIV/0!</v>
      </c>
    </row>
    <row r="67" spans="1:9" ht="15" customHeight="1" thickBot="1" x14ac:dyDescent="0.4">
      <c r="A67" s="241"/>
      <c r="B67" s="610" t="s">
        <v>384</v>
      </c>
      <c r="C67" s="611"/>
      <c r="E67" s="212">
        <v>0</v>
      </c>
      <c r="F67" s="256" t="e">
        <v>#DIV/0!</v>
      </c>
      <c r="G67" s="215">
        <v>0</v>
      </c>
      <c r="H67" s="256" t="e">
        <v>#DIV/0!</v>
      </c>
      <c r="I67" s="258"/>
    </row>
    <row r="68" spans="1:9" ht="15" customHeight="1" thickBot="1" x14ac:dyDescent="0.4">
      <c r="A68" s="241"/>
      <c r="B68" s="259"/>
      <c r="E68" s="218"/>
      <c r="F68" s="260"/>
      <c r="G68" s="261"/>
    </row>
    <row r="69" spans="1:9" ht="15" customHeight="1" thickBot="1" x14ac:dyDescent="0.4">
      <c r="A69" s="241"/>
      <c r="B69" s="612" t="s">
        <v>385</v>
      </c>
      <c r="C69" s="613"/>
      <c r="E69" s="218"/>
      <c r="F69" s="262"/>
      <c r="G69" s="216">
        <v>0</v>
      </c>
    </row>
    <row r="70" spans="1:9" ht="15" customHeight="1" thickBot="1" x14ac:dyDescent="0.4">
      <c r="A70" s="241"/>
      <c r="C70" s="217"/>
      <c r="E70" s="218"/>
      <c r="F70" s="262"/>
    </row>
    <row r="71" spans="1:9" ht="15" customHeight="1" x14ac:dyDescent="0.3">
      <c r="B71" s="570" t="s">
        <v>386</v>
      </c>
      <c r="C71" s="571"/>
      <c r="E71" s="210">
        <f>E60-E64</f>
        <v>0</v>
      </c>
      <c r="F71" s="260"/>
      <c r="G71" s="213">
        <f>G60-G64</f>
        <v>0</v>
      </c>
    </row>
    <row r="72" spans="1:9" ht="15" customHeight="1" x14ac:dyDescent="0.3">
      <c r="C72" s="217"/>
      <c r="D72" s="217"/>
      <c r="E72" s="217"/>
      <c r="F72" s="217"/>
    </row>
    <row r="73" spans="1:9" ht="15" customHeight="1" x14ac:dyDescent="0.3">
      <c r="C73" s="217"/>
      <c r="D73" s="217"/>
      <c r="E73" s="217"/>
      <c r="F73" s="217"/>
    </row>
    <row r="74" spans="1:9" ht="15" customHeight="1" x14ac:dyDescent="0.3">
      <c r="C74" s="217"/>
      <c r="D74" s="217"/>
      <c r="E74" s="217"/>
      <c r="F74" s="217"/>
    </row>
    <row r="75" spans="1:9" ht="15" customHeight="1" x14ac:dyDescent="0.3">
      <c r="C75" s="217"/>
      <c r="D75" s="217"/>
      <c r="E75" s="217"/>
      <c r="F75" s="217"/>
    </row>
    <row r="76" spans="1:9" ht="15" customHeight="1" x14ac:dyDescent="0.3">
      <c r="C76" s="217"/>
      <c r="D76" s="217"/>
      <c r="E76" s="217"/>
      <c r="F76" s="217"/>
    </row>
    <row r="77" spans="1:9" ht="15" customHeight="1" x14ac:dyDescent="0.3">
      <c r="C77" s="217"/>
      <c r="D77" s="217"/>
      <c r="E77" s="217"/>
      <c r="F77" s="217"/>
    </row>
    <row r="78" spans="1:9" ht="15" customHeight="1" x14ac:dyDescent="0.3">
      <c r="C78" s="217"/>
      <c r="D78" s="217"/>
      <c r="E78" s="217"/>
      <c r="F78" s="217"/>
    </row>
    <row r="79" spans="1:9" ht="15" customHeight="1" x14ac:dyDescent="0.3">
      <c r="C79" s="217"/>
      <c r="D79" s="217"/>
      <c r="E79" s="217"/>
      <c r="F79" s="217"/>
    </row>
    <row r="80" spans="1:9" ht="15" customHeight="1" x14ac:dyDescent="0.3">
      <c r="C80" s="217"/>
      <c r="D80" s="217"/>
      <c r="E80" s="217"/>
      <c r="F80" s="217"/>
    </row>
    <row r="81" spans="2:6" ht="15" customHeight="1" x14ac:dyDescent="0.3">
      <c r="C81" s="217"/>
      <c r="D81" s="217"/>
      <c r="E81" s="217"/>
      <c r="F81" s="217"/>
    </row>
    <row r="82" spans="2:6" ht="15" customHeight="1" x14ac:dyDescent="0.3">
      <c r="C82" s="217"/>
      <c r="D82" s="217"/>
      <c r="E82" s="217"/>
      <c r="F82" s="217"/>
    </row>
    <row r="83" spans="2:6" ht="15" customHeight="1" x14ac:dyDescent="0.3">
      <c r="C83" s="217"/>
      <c r="D83" s="217"/>
      <c r="E83" s="217"/>
      <c r="F83" s="217"/>
    </row>
    <row r="84" spans="2:6" ht="15" customHeight="1" x14ac:dyDescent="0.3"/>
    <row r="85" spans="2:6" ht="15" customHeight="1" x14ac:dyDescent="0.3">
      <c r="B85" s="219"/>
      <c r="C85" s="219"/>
      <c r="F85" s="219"/>
    </row>
    <row r="86" spans="2:6" ht="12" customHeight="1" x14ac:dyDescent="0.3">
      <c r="B86" s="219"/>
      <c r="C86" s="219"/>
      <c r="F86" s="219"/>
    </row>
    <row r="87" spans="2:6" ht="12" customHeight="1" x14ac:dyDescent="0.3">
      <c r="B87" s="219"/>
      <c r="C87" s="219"/>
      <c r="F87" s="219"/>
    </row>
    <row r="88" spans="2:6" ht="12" customHeight="1" x14ac:dyDescent="0.3">
      <c r="B88" s="219"/>
      <c r="C88" s="219"/>
      <c r="F88" s="219"/>
    </row>
    <row r="89" spans="2:6" ht="12" customHeight="1" x14ac:dyDescent="0.3">
      <c r="B89" s="219"/>
      <c r="C89" s="219"/>
      <c r="F89" s="219"/>
    </row>
    <row r="90" spans="2:6" ht="12" customHeight="1" x14ac:dyDescent="0.3">
      <c r="B90" s="219"/>
      <c r="C90" s="219"/>
      <c r="F90" s="219"/>
    </row>
    <row r="91" spans="2:6" ht="12" customHeight="1" x14ac:dyDescent="0.3">
      <c r="B91" s="219"/>
      <c r="C91" s="219"/>
      <c r="F91" s="219"/>
    </row>
    <row r="92" spans="2:6" ht="12" customHeight="1" x14ac:dyDescent="0.3">
      <c r="B92" s="219"/>
      <c r="C92" s="219"/>
      <c r="F92" s="219"/>
    </row>
    <row r="93" spans="2:6" ht="12" customHeight="1" x14ac:dyDescent="0.3">
      <c r="B93" s="219"/>
      <c r="C93" s="219"/>
      <c r="F93" s="219"/>
    </row>
    <row r="94" spans="2:6" ht="12" customHeight="1" x14ac:dyDescent="0.3">
      <c r="B94" s="219"/>
      <c r="C94" s="219"/>
      <c r="F94" s="219"/>
    </row>
    <row r="95" spans="2:6" ht="12" customHeight="1" x14ac:dyDescent="0.3">
      <c r="B95" s="219"/>
      <c r="C95" s="219"/>
      <c r="F95" s="219"/>
    </row>
    <row r="96" spans="2:6" ht="12" customHeight="1" x14ac:dyDescent="0.3">
      <c r="B96" s="219"/>
      <c r="C96" s="219"/>
      <c r="F96" s="219"/>
    </row>
    <row r="97" spans="2:6" ht="12.6" customHeight="1" x14ac:dyDescent="0.3">
      <c r="B97" s="219"/>
      <c r="C97" s="219"/>
      <c r="F97" s="219"/>
    </row>
  </sheetData>
  <sheetProtection algorithmName="SHA-512" hashValue="+bsWE6wwkjFTK9sS4iuO60sfvcSqOuzAZ2O5BROg9uvBT1+R7hWXZgVufhDG8nAVMkxpzBClomb32zhzyIDoKA==" saltValue="05LSa3qRM/J6uVaX+NVQ0g==" spinCount="100000" sheet="1" objects="1" scenarios="1"/>
  <mergeCells count="68">
    <mergeCell ref="B69:C69"/>
    <mergeCell ref="B66:C66"/>
    <mergeCell ref="B67:C67"/>
    <mergeCell ref="B60:C60"/>
    <mergeCell ref="B61:C61"/>
    <mergeCell ref="B62:C62"/>
    <mergeCell ref="B63:C63"/>
    <mergeCell ref="B64:C64"/>
    <mergeCell ref="B65:C65"/>
    <mergeCell ref="B58:C58"/>
    <mergeCell ref="B47:C47"/>
    <mergeCell ref="B48:C48"/>
    <mergeCell ref="B49:C49"/>
    <mergeCell ref="B50:C50"/>
    <mergeCell ref="B51:C51"/>
    <mergeCell ref="B52:C52"/>
    <mergeCell ref="B53:C53"/>
    <mergeCell ref="B54:C54"/>
    <mergeCell ref="B55:C55"/>
    <mergeCell ref="B56:C56"/>
    <mergeCell ref="B57:C57"/>
    <mergeCell ref="B46:C46"/>
    <mergeCell ref="B34:C34"/>
    <mergeCell ref="B35:C35"/>
    <mergeCell ref="B36:C36"/>
    <mergeCell ref="B38:C38"/>
    <mergeCell ref="B39:C39"/>
    <mergeCell ref="B40:C40"/>
    <mergeCell ref="B41:C41"/>
    <mergeCell ref="B42:C42"/>
    <mergeCell ref="B43:C43"/>
    <mergeCell ref="B44:C44"/>
    <mergeCell ref="B45:C45"/>
    <mergeCell ref="E28:H28"/>
    <mergeCell ref="I28:K28"/>
    <mergeCell ref="L28:N28"/>
    <mergeCell ref="E29:H30"/>
    <mergeCell ref="I29:K30"/>
    <mergeCell ref="L29:N30"/>
    <mergeCell ref="I27:K27"/>
    <mergeCell ref="L27:N27"/>
    <mergeCell ref="E20:H22"/>
    <mergeCell ref="I20:K22"/>
    <mergeCell ref="L20:N22"/>
    <mergeCell ref="E23:H23"/>
    <mergeCell ref="I23:K23"/>
    <mergeCell ref="L23:N23"/>
    <mergeCell ref="E24:H26"/>
    <mergeCell ref="I24:K24"/>
    <mergeCell ref="L24:N24"/>
    <mergeCell ref="I25:K26"/>
    <mergeCell ref="L25:N26"/>
    <mergeCell ref="B71:C71"/>
    <mergeCell ref="E2:H2"/>
    <mergeCell ref="I2:K2"/>
    <mergeCell ref="L2:N2"/>
    <mergeCell ref="E3:H8"/>
    <mergeCell ref="I3:K8"/>
    <mergeCell ref="L3:N8"/>
    <mergeCell ref="B10:C10"/>
    <mergeCell ref="B11:C31"/>
    <mergeCell ref="E14:H19"/>
    <mergeCell ref="I14:K19"/>
    <mergeCell ref="L14:N19"/>
    <mergeCell ref="E9:H13"/>
    <mergeCell ref="I9:K13"/>
    <mergeCell ref="L9:N13"/>
    <mergeCell ref="E27:H27"/>
  </mergeCells>
  <conditionalFormatting sqref="E60">
    <cfRule type="expression" dxfId="6" priority="4">
      <formula>ABS(#REF!-$E$35)&gt;=0.01</formula>
    </cfRule>
  </conditionalFormatting>
  <conditionalFormatting sqref="G60">
    <cfRule type="expression" dxfId="5" priority="3">
      <formula>ABS(#REF!-$E$35)&gt;=0.01</formula>
    </cfRule>
  </conditionalFormatting>
  <conditionalFormatting sqref="E71">
    <cfRule type="expression" dxfId="4" priority="2">
      <formula>ABS(#REF!-$E$35)&gt;=0.01</formula>
    </cfRule>
  </conditionalFormatting>
  <conditionalFormatting sqref="G71">
    <cfRule type="expression" dxfId="3" priority="1">
      <formula>ABS(#REF!-$E$35)&gt;=0.01</formula>
    </cfRule>
  </conditionalFormatting>
  <pageMargins left="0.33" right="0.25" top="0.42" bottom="0.17" header="0.19685039370078741" footer="0.54"/>
  <pageSetup paperSize="9" scale="76" orientation="portrait" r:id="rId1"/>
  <headerFooter alignWithMargins="0">
    <oddFooter>&amp;L&amp;8&amp;F</oddFooter>
  </headerFooter>
  <colBreaks count="1" manualBreakCount="1">
    <brk id="6" max="1048575" man="1"/>
  </colBreaks>
  <ignoredErrors>
    <ignoredError sqref="I27:K28" unlockedFormula="1"/>
  </ignoredErrors>
  <extLst>
    <ext xmlns:x14="http://schemas.microsoft.com/office/spreadsheetml/2009/9/main" uri="{CCE6A557-97BC-4b89-ADB6-D9C93CAAB3DF}">
      <x14:dataValidations xmlns:xm="http://schemas.microsoft.com/office/excel/2006/main" count="9">
        <x14:dataValidation type="list" allowBlank="1" showInputMessage="1" showErrorMessage="1" xr:uid="{971E9E3B-16FD-4099-931A-D856B2144F02}">
          <x14:formula1>
            <xm:f>kernDataOproepbeheerder!$D$188:$D$189</xm:f>
          </x14:formula1>
          <xm:sqref>L24:N24</xm:sqref>
        </x14:dataValidation>
        <x14:dataValidation type="list" allowBlank="1" showInputMessage="1" showErrorMessage="1" xr:uid="{E75BC8F6-BCB4-4C91-8460-3F8EEC7D3D03}">
          <x14:formula1>
            <xm:f>kernDataOproepbeheerder!$D$191:$D$192</xm:f>
          </x14:formula1>
          <xm:sqref>L27:N27</xm:sqref>
        </x14:dataValidation>
        <x14:dataValidation type="list" allowBlank="1" showInputMessage="1" showErrorMessage="1" xr:uid="{D50565FF-A727-4C61-A0FA-4AF5F32FD9B6}">
          <x14:formula1>
            <xm:f>kernDataOproepbeheerder!$D$193:$D$194</xm:f>
          </x14:formula1>
          <xm:sqref>L28:N28</xm:sqref>
        </x14:dataValidation>
        <x14:dataValidation type="list" allowBlank="1" showInputMessage="1" showErrorMessage="1" xr:uid="{4B4A3C8E-F507-4533-9809-F387A2699F7D}">
          <x14:formula1>
            <xm:f>kernDataOproepbeheerder!$F$177:$F$187</xm:f>
          </x14:formula1>
          <xm:sqref>L23:N23</xm:sqref>
        </x14:dataValidation>
        <x14:dataValidation type="list" allowBlank="1" showInputMessage="1" showErrorMessage="1" xr:uid="{DB1DCC21-62CC-4295-8DE3-D86008986AC5}">
          <x14:formula1>
            <xm:f>kernDataOproepbeheerder!$D$166:$D$167</xm:f>
          </x14:formula1>
          <xm:sqref>L14:N19</xm:sqref>
        </x14:dataValidation>
        <x14:dataValidation type="list" allowBlank="1" showInputMessage="1" showErrorMessage="1" xr:uid="{C78BA77B-0EAF-47F8-84BE-58A4999F931D}">
          <x14:formula1>
            <xm:f>kernDataOproepbeheerder!$D$156:$D$158</xm:f>
          </x14:formula1>
          <xm:sqref>L3:N8</xm:sqref>
        </x14:dataValidation>
        <x14:dataValidation type="list" allowBlank="1" showInputMessage="1" showErrorMessage="1" xr:uid="{FFD8C89F-B2EF-4BC6-A8EC-F0E7BE78C038}">
          <x14:formula1>
            <xm:f>kernDataOproepbeheerder!$D$156:$D$160</xm:f>
          </x14:formula1>
          <xm:sqref>M31</xm:sqref>
        </x14:dataValidation>
        <x14:dataValidation type="list" allowBlank="1" showInputMessage="1" showErrorMessage="1" xr:uid="{830B1772-1A76-49E9-BAED-AAF9985F4454}">
          <x14:formula1>
            <xm:f>kernDataOproepbeheerder!$D$161:$D$162</xm:f>
          </x14:formula1>
          <xm:sqref>L9:N13</xm:sqref>
        </x14:dataValidation>
        <x14:dataValidation type="list" allowBlank="1" showInputMessage="1" showErrorMessage="1" xr:uid="{C83C21E7-C3DE-4FFC-B5D4-110F38CBAED4}">
          <x14:formula1>
            <xm:f>kernDataOproepbeheerder!$D$171:$D$172</xm:f>
          </x14:formula1>
          <xm:sqref>L20:N22</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7"/>
  <dimension ref="A1:B48"/>
  <sheetViews>
    <sheetView workbookViewId="0">
      <selection activeCell="A5" sqref="A5"/>
    </sheetView>
  </sheetViews>
  <sheetFormatPr defaultColWidth="9.109375" defaultRowHeight="14.4" x14ac:dyDescent="0.3"/>
  <cols>
    <col min="1" max="1" width="98.44140625" style="12" customWidth="1"/>
    <col min="2" max="2" width="40" style="12" customWidth="1"/>
    <col min="3" max="16384" width="9.109375" style="12"/>
  </cols>
  <sheetData>
    <row r="1" spans="1:2" x14ac:dyDescent="0.3">
      <c r="A1" s="20" t="s">
        <v>162</v>
      </c>
      <c r="B1" s="20"/>
    </row>
    <row r="2" spans="1:2" x14ac:dyDescent="0.3">
      <c r="A2" s="28" t="str">
        <f>kernDataOproepbeheerder!C147</f>
        <v>Focus koolstofarme economie</v>
      </c>
      <c r="B2" s="25"/>
    </row>
    <row r="3" spans="1:2" x14ac:dyDescent="0.3">
      <c r="A3" s="624" t="str">
        <f>kernDataOproepbeheerder!C148</f>
        <v xml:space="preserve">Indien u de focus ‘koolstofarme economie’ aangeduid hebt bij uw projectvoorstel, gelieve hier dan aan te geven welk bedrag aan acties in het kader hiervan gespendeerd zal worden. Gelieve hierbij ook de berekeningswijze te verduidelijken. </v>
      </c>
      <c r="B3" s="480"/>
    </row>
    <row r="4" spans="1:2" x14ac:dyDescent="0.3">
      <c r="A4" s="625"/>
      <c r="B4" s="625"/>
    </row>
    <row r="5" spans="1:2" ht="28.8" x14ac:dyDescent="0.3">
      <c r="A5" s="354" t="s">
        <v>387</v>
      </c>
      <c r="B5" s="355" t="s">
        <v>164</v>
      </c>
    </row>
    <row r="6" spans="1:2" x14ac:dyDescent="0.3">
      <c r="A6" s="356" t="s">
        <v>388</v>
      </c>
      <c r="B6" s="357">
        <v>0</v>
      </c>
    </row>
    <row r="7" spans="1:2" x14ac:dyDescent="0.3">
      <c r="A7" s="626" t="s">
        <v>389</v>
      </c>
      <c r="B7" s="626"/>
    </row>
    <row r="8" spans="1:2" x14ac:dyDescent="0.3">
      <c r="A8" s="627"/>
      <c r="B8" s="628"/>
    </row>
    <row r="9" spans="1:2" x14ac:dyDescent="0.3">
      <c r="A9" s="629"/>
      <c r="B9" s="630"/>
    </row>
    <row r="10" spans="1:2" x14ac:dyDescent="0.3">
      <c r="A10" s="629"/>
      <c r="B10" s="630"/>
    </row>
    <row r="11" spans="1:2" x14ac:dyDescent="0.3">
      <c r="A11" s="629"/>
      <c r="B11" s="630"/>
    </row>
    <row r="12" spans="1:2" x14ac:dyDescent="0.3">
      <c r="A12" s="629"/>
      <c r="B12" s="630"/>
    </row>
    <row r="13" spans="1:2" x14ac:dyDescent="0.3">
      <c r="A13" s="629"/>
      <c r="B13" s="630"/>
    </row>
    <row r="14" spans="1:2" x14ac:dyDescent="0.3">
      <c r="A14" s="629"/>
      <c r="B14" s="630"/>
    </row>
    <row r="15" spans="1:2" x14ac:dyDescent="0.3">
      <c r="A15" s="629"/>
      <c r="B15" s="630"/>
    </row>
    <row r="16" spans="1:2" x14ac:dyDescent="0.3">
      <c r="A16" s="629"/>
      <c r="B16" s="630"/>
    </row>
    <row r="17" spans="1:2" x14ac:dyDescent="0.3">
      <c r="A17" s="629"/>
      <c r="B17" s="630"/>
    </row>
    <row r="18" spans="1:2" x14ac:dyDescent="0.3">
      <c r="A18" s="629"/>
      <c r="B18" s="630"/>
    </row>
    <row r="19" spans="1:2" x14ac:dyDescent="0.3">
      <c r="A19" s="629"/>
      <c r="B19" s="630"/>
    </row>
    <row r="20" spans="1:2" x14ac:dyDescent="0.3">
      <c r="A20" s="629"/>
      <c r="B20" s="630"/>
    </row>
    <row r="21" spans="1:2" x14ac:dyDescent="0.3">
      <c r="A21" s="629"/>
      <c r="B21" s="630"/>
    </row>
    <row r="22" spans="1:2" x14ac:dyDescent="0.3">
      <c r="A22" s="629"/>
      <c r="B22" s="630"/>
    </row>
    <row r="23" spans="1:2" x14ac:dyDescent="0.3">
      <c r="A23" s="629"/>
      <c r="B23" s="630"/>
    </row>
    <row r="24" spans="1:2" x14ac:dyDescent="0.3">
      <c r="A24" s="629"/>
      <c r="B24" s="630"/>
    </row>
    <row r="25" spans="1:2" x14ac:dyDescent="0.3">
      <c r="A25" s="629"/>
      <c r="B25" s="630"/>
    </row>
    <row r="26" spans="1:2" x14ac:dyDescent="0.3">
      <c r="A26" s="629"/>
      <c r="B26" s="630"/>
    </row>
    <row r="27" spans="1:2" x14ac:dyDescent="0.3">
      <c r="A27" s="631"/>
      <c r="B27" s="632"/>
    </row>
    <row r="28" spans="1:2" x14ac:dyDescent="0.3">
      <c r="A28" s="621" t="s">
        <v>390</v>
      </c>
      <c r="B28" s="621"/>
    </row>
    <row r="29" spans="1:2" ht="66" customHeight="1" x14ac:dyDescent="0.3">
      <c r="A29" s="622" t="s">
        <v>391</v>
      </c>
      <c r="B29" s="623"/>
    </row>
    <row r="30" spans="1:2" ht="14.4" customHeight="1" x14ac:dyDescent="0.3">
      <c r="A30" s="619" t="str">
        <f>kernDataOproepbeheerder!C153</f>
        <v>Sociale inclusie en armoedebestrijding (investeringsprioriteiten 9.i, 9.ii en 9.v)</v>
      </c>
      <c r="B30" s="620"/>
    </row>
    <row r="31" spans="1:2" ht="14.4" customHeight="1" x14ac:dyDescent="0.3">
      <c r="A31" s="614" t="str">
        <f>IF('KOOLSTOFARME FOCUS'!A30:B30=kernDataOproepbeheerder!F148,kernDataOproepbeheerder!G148,IF('KOOLSTOFARME FOCUS'!A30:B30=kernDataOproepbeheerder!F149,kernDataOproepbeheerder!G149,IF(A30=kernDataOproepbeheerder!F150,kernDataOproepbeheerder!G150,)))</f>
        <v>Binnen deze investeringsprioriteit kunnen directe acties opgezet worden ter ondersteuning van de koolstofarme economie in alle bedrijfstakken. Voorbeelden:
- de financiering en organisatie van opleidingen voor werkzoekenden die in deze sectoren werkzaam zullen zijn;
- de voorlichting over werkgelegenheidsmogelijkheden op lange termijn als gevolg van structurele verschuivingen in de arbeidsmarkt, zoals de overgang naar een digitale, koolstofarme en hulpbronnenefficiënte economie met een groot belang voor de zorg- en gezondheidszorgsector.
Tegelijk kan, afhankelijk van de oproepen, de overweging worden gemaakt of indirecte acties mogelijk zijn. Voorbeelden:
- nagaan of voor bepaalde secundaire opleidingen (vb. schilder) de nodige milieumaatregelen worden genomen;
- door na te vragen bij promotoren welke maatregelen zij in de toekomst plannen met betrekking tot milieuvriendelijk gebouwenbeheer.</v>
      </c>
      <c r="B31" s="615"/>
    </row>
    <row r="32" spans="1:2" ht="14.4" customHeight="1" x14ac:dyDescent="0.3">
      <c r="A32" s="616"/>
      <c r="B32" s="615"/>
    </row>
    <row r="33" spans="1:2" ht="14.4" customHeight="1" x14ac:dyDescent="0.3">
      <c r="A33" s="616"/>
      <c r="B33" s="615"/>
    </row>
    <row r="34" spans="1:2" ht="14.4" customHeight="1" x14ac:dyDescent="0.3">
      <c r="A34" s="616"/>
      <c r="B34" s="615"/>
    </row>
    <row r="35" spans="1:2" ht="14.4" customHeight="1" x14ac:dyDescent="0.3">
      <c r="A35" s="616"/>
      <c r="B35" s="615"/>
    </row>
    <row r="36" spans="1:2" ht="14.4" customHeight="1" x14ac:dyDescent="0.3">
      <c r="A36" s="616"/>
      <c r="B36" s="615"/>
    </row>
    <row r="37" spans="1:2" ht="14.4" customHeight="1" x14ac:dyDescent="0.3">
      <c r="A37" s="616"/>
      <c r="B37" s="615"/>
    </row>
    <row r="38" spans="1:2" ht="14.4" customHeight="1" x14ac:dyDescent="0.3">
      <c r="A38" s="617"/>
      <c r="B38" s="618"/>
    </row>
    <row r="39" spans="1:2" ht="14.4" customHeight="1" x14ac:dyDescent="0.3"/>
    <row r="40" spans="1:2" ht="14.4" customHeight="1" x14ac:dyDescent="0.3"/>
    <row r="41" spans="1:2" ht="14.4" customHeight="1" x14ac:dyDescent="0.3"/>
    <row r="42" spans="1:2" ht="14.4" customHeight="1" x14ac:dyDescent="0.3"/>
    <row r="43" spans="1:2" ht="14.4" customHeight="1" x14ac:dyDescent="0.3"/>
    <row r="44" spans="1:2" ht="14.4" customHeight="1" x14ac:dyDescent="0.3"/>
    <row r="45" spans="1:2" ht="14.4" customHeight="1" x14ac:dyDescent="0.3"/>
    <row r="46" spans="1:2" ht="14.4" customHeight="1" x14ac:dyDescent="0.3"/>
    <row r="47" spans="1:2" ht="14.4" customHeight="1" x14ac:dyDescent="0.3"/>
    <row r="48" spans="1:2" ht="14.4" customHeight="1" x14ac:dyDescent="0.3"/>
  </sheetData>
  <sheetProtection algorithmName="SHA-512" hashValue="dV6SvcI7ozUgxlDitdGPSO+x6b9C2QJvKEKY0BDMKNonbMAqOpf83VWhRmn8sEkbrZJbH+dBVyk0OK2Kq0h35w==" saltValue="lMAt7IFCCBaPWHJrviPU/Q==" spinCount="100000" sheet="1" objects="1" scenarios="1"/>
  <mergeCells count="7">
    <mergeCell ref="A31:B38"/>
    <mergeCell ref="A30:B30"/>
    <mergeCell ref="A28:B28"/>
    <mergeCell ref="A29:B29"/>
    <mergeCell ref="A3:B4"/>
    <mergeCell ref="A7:B7"/>
    <mergeCell ref="A8:B27"/>
  </mergeCells>
  <conditionalFormatting sqref="B5">
    <cfRule type="containsText" dxfId="2" priority="1" operator="containsText" text="nee">
      <formula>NOT(ISERROR(SEARCH("nee",B5)))</formula>
    </cfRule>
    <cfRule type="containsText" dxfId="1" priority="2" operator="containsText" text="ja">
      <formula>NOT(ISERROR(SEARCH("ja",B5)))</formula>
    </cfRule>
    <cfRule type="containsText" dxfId="0" priority="3" operator="containsText" text="&lt;vul aan&gt;">
      <formula>NOT(ISERROR(SEARCH("&lt;vul aan&gt;",B5)))</formula>
    </cfRule>
  </conditionalFormatting>
  <dataValidations count="1">
    <dataValidation type="list" allowBlank="1" showInputMessage="1" showErrorMessage="1" sqref="B5" xr:uid="{00000000-0002-0000-0A00-000000000000}">
      <formula1>"&lt;vul aan&gt;,ja,nee"</formula1>
    </dataValidation>
  </dataValidations>
  <hyperlinks>
    <hyperlink ref="A1" location="INSTRUCTIES!A1" display="Terug naar INSTRUCTIES" xr:uid="{00000000-0004-0000-0A00-000000000000}"/>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2"/>
  <dimension ref="A1:S345"/>
  <sheetViews>
    <sheetView topLeftCell="S1" workbookViewId="0">
      <selection activeCell="S1" sqref="S1"/>
    </sheetView>
  </sheetViews>
  <sheetFormatPr defaultRowHeight="14.4" outlineLevelCol="1" x14ac:dyDescent="0.3"/>
  <cols>
    <col min="1" max="7" width="9.109375" hidden="1" customWidth="1" outlineLevel="1"/>
    <col min="8" max="8" width="21.5546875" hidden="1" customWidth="1" outlineLevel="1"/>
    <col min="9" max="9" width="13.5546875" hidden="1" customWidth="1" outlineLevel="1"/>
    <col min="10" max="10" width="15.5546875" hidden="1" customWidth="1" outlineLevel="1"/>
    <col min="11" max="11" width="13.5546875" hidden="1" customWidth="1" outlineLevel="1"/>
    <col min="12" max="12" width="12.88671875" hidden="1" customWidth="1" outlineLevel="1"/>
    <col min="13" max="13" width="13.44140625" hidden="1" customWidth="1" outlineLevel="1"/>
    <col min="14" max="15" width="9.44140625" hidden="1" customWidth="1" outlineLevel="1"/>
    <col min="16" max="16" width="15.109375" hidden="1" customWidth="1" outlineLevel="1"/>
    <col min="17" max="17" width="12.88671875" hidden="1" customWidth="1" outlineLevel="1"/>
    <col min="18" max="18" width="9.109375" hidden="1" customWidth="1" outlineLevel="1"/>
    <col min="19" max="19" width="9.109375" collapsed="1"/>
  </cols>
  <sheetData>
    <row r="1" spans="1:18" x14ac:dyDescent="0.3">
      <c r="A1" s="18" t="s">
        <v>169</v>
      </c>
      <c r="B1" s="18" t="s">
        <v>191</v>
      </c>
      <c r="C1" s="18" t="s">
        <v>192</v>
      </c>
      <c r="D1" s="18" t="s">
        <v>392</v>
      </c>
      <c r="E1" s="18" t="s">
        <v>171</v>
      </c>
      <c r="F1" s="18" t="s">
        <v>172</v>
      </c>
      <c r="G1" s="18" t="s">
        <v>239</v>
      </c>
      <c r="H1" s="18" t="s">
        <v>183</v>
      </c>
      <c r="I1" s="18" t="s">
        <v>184</v>
      </c>
      <c r="J1" s="18" t="s">
        <v>393</v>
      </c>
      <c r="K1" s="18" t="s">
        <v>176</v>
      </c>
      <c r="L1" s="18" t="s">
        <v>394</v>
      </c>
      <c r="M1" s="18" t="str">
        <f>'Invoeren EXTERN personeel'!P20</f>
        <v>bedragFactuurExclBtwPB</v>
      </c>
      <c r="N1" s="18" t="str">
        <f>'Invoeren EXTERN personeel'!Q20</f>
        <v>btwPB</v>
      </c>
      <c r="O1" s="18" t="str">
        <f>'Invoeren EXTERN personeel'!R20</f>
        <v>urenPB</v>
      </c>
      <c r="P1" s="18" t="str">
        <f>'Invoeren EXTERN personeel'!S20</f>
        <v>kostPB</v>
      </c>
      <c r="Q1" s="18" t="str">
        <f>'Invoeren EXTERN personeel'!T20</f>
        <v>kostprijsUurPB</v>
      </c>
      <c r="R1" s="18" t="str">
        <f>'Invoeren EXTERN personeel'!U20</f>
        <v>activiteitenPB</v>
      </c>
    </row>
    <row r="2" spans="1:18" x14ac:dyDescent="0.3">
      <c r="A2">
        <f>'Invoeren EXTERN personeel'!D21</f>
        <v>1</v>
      </c>
      <c r="B2">
        <f>'Invoeren EXTERN personeel'!E21</f>
        <v>0</v>
      </c>
      <c r="C2">
        <f>'Invoeren EXTERN personeel'!F21</f>
        <v>0</v>
      </c>
      <c r="D2">
        <f>'Invoeren EXTERN personeel'!G21</f>
        <v>0</v>
      </c>
      <c r="E2">
        <f>'Invoeren EXTERN personeel'!H21</f>
        <v>0</v>
      </c>
      <c r="F2">
        <f>'Invoeren EXTERN personeel'!I21</f>
        <v>0</v>
      </c>
      <c r="G2">
        <f>'Invoeren EXTERN personeel'!J21</f>
        <v>0</v>
      </c>
      <c r="H2">
        <f>'Invoeren EXTERN personeel'!K21</f>
        <v>0</v>
      </c>
      <c r="I2">
        <f>'Invoeren EXTERN personeel'!L21</f>
        <v>0</v>
      </c>
      <c r="J2">
        <f>'Invoeren EXTERN personeel'!M21</f>
        <v>0</v>
      </c>
      <c r="K2">
        <f>'Invoeren EXTERN personeel'!N21</f>
        <v>0</v>
      </c>
      <c r="L2">
        <f>'Invoeren EXTERN personeel'!O21</f>
        <v>0</v>
      </c>
      <c r="M2">
        <f>'Invoeren EXTERN personeel'!P21</f>
        <v>0</v>
      </c>
      <c r="N2">
        <f>'Invoeren EXTERN personeel'!Q21</f>
        <v>0</v>
      </c>
      <c r="O2">
        <f>'Invoeren EXTERN personeel'!R21</f>
        <v>0</v>
      </c>
      <c r="P2">
        <f>'Invoeren EXTERN personeel'!S21</f>
        <v>0</v>
      </c>
      <c r="Q2">
        <f>'Invoeren EXTERN personeel'!T21</f>
        <v>0</v>
      </c>
      <c r="R2">
        <f>'Invoeren EXTERN personeel'!U21</f>
        <v>0</v>
      </c>
    </row>
    <row r="3" spans="1:18" x14ac:dyDescent="0.3">
      <c r="A3">
        <f>'Invoeren EXTERN personeel'!D22</f>
        <v>2</v>
      </c>
      <c r="B3">
        <f>'Invoeren EXTERN personeel'!E22</f>
        <v>0</v>
      </c>
      <c r="C3">
        <f>'Invoeren EXTERN personeel'!F22</f>
        <v>0</v>
      </c>
      <c r="D3">
        <f>'Invoeren EXTERN personeel'!G22</f>
        <v>0</v>
      </c>
      <c r="E3">
        <f>'Invoeren EXTERN personeel'!H22</f>
        <v>0</v>
      </c>
      <c r="F3">
        <f>'Invoeren EXTERN personeel'!I22</f>
        <v>0</v>
      </c>
      <c r="G3">
        <f>'Invoeren EXTERN personeel'!J22</f>
        <v>0</v>
      </c>
      <c r="H3">
        <f>'Invoeren EXTERN personeel'!K22</f>
        <v>0</v>
      </c>
      <c r="I3">
        <f>'Invoeren EXTERN personeel'!L22</f>
        <v>0</v>
      </c>
      <c r="J3">
        <f>'Invoeren EXTERN personeel'!M22</f>
        <v>0</v>
      </c>
      <c r="K3">
        <f>'Invoeren EXTERN personeel'!N22</f>
        <v>0</v>
      </c>
      <c r="L3">
        <f>'Invoeren EXTERN personeel'!O22</f>
        <v>0</v>
      </c>
      <c r="M3">
        <f>'Invoeren EXTERN personeel'!P22</f>
        <v>0</v>
      </c>
      <c r="N3">
        <f>'Invoeren EXTERN personeel'!Q22</f>
        <v>0</v>
      </c>
      <c r="O3">
        <f>'Invoeren EXTERN personeel'!R22</f>
        <v>0</v>
      </c>
      <c r="P3">
        <f>'Invoeren EXTERN personeel'!S22</f>
        <v>0</v>
      </c>
      <c r="Q3">
        <f>'Invoeren EXTERN personeel'!T22</f>
        <v>0</v>
      </c>
      <c r="R3">
        <f>'Invoeren EXTERN personeel'!U22</f>
        <v>0</v>
      </c>
    </row>
    <row r="4" spans="1:18" x14ac:dyDescent="0.3">
      <c r="A4">
        <f>'Invoeren EXTERN personeel'!D23</f>
        <v>3</v>
      </c>
      <c r="B4">
        <f>'Invoeren EXTERN personeel'!E23</f>
        <v>0</v>
      </c>
      <c r="C4">
        <f>'Invoeren EXTERN personeel'!F23</f>
        <v>0</v>
      </c>
      <c r="D4">
        <f>'Invoeren EXTERN personeel'!G23</f>
        <v>0</v>
      </c>
      <c r="E4">
        <f>'Invoeren EXTERN personeel'!H23</f>
        <v>0</v>
      </c>
      <c r="F4">
        <f>'Invoeren EXTERN personeel'!I23</f>
        <v>0</v>
      </c>
      <c r="G4">
        <f>'Invoeren EXTERN personeel'!J23</f>
        <v>0</v>
      </c>
      <c r="H4">
        <f>'Invoeren EXTERN personeel'!K23</f>
        <v>0</v>
      </c>
      <c r="I4">
        <f>'Invoeren EXTERN personeel'!L23</f>
        <v>0</v>
      </c>
      <c r="J4">
        <f>'Invoeren EXTERN personeel'!M23</f>
        <v>0</v>
      </c>
      <c r="K4">
        <f>'Invoeren EXTERN personeel'!N23</f>
        <v>0</v>
      </c>
      <c r="L4">
        <f>'Invoeren EXTERN personeel'!O23</f>
        <v>0</v>
      </c>
      <c r="M4">
        <f>'Invoeren EXTERN personeel'!P23</f>
        <v>0</v>
      </c>
      <c r="N4">
        <f>'Invoeren EXTERN personeel'!Q23</f>
        <v>0</v>
      </c>
      <c r="O4">
        <f>'Invoeren EXTERN personeel'!R23</f>
        <v>0</v>
      </c>
      <c r="P4">
        <f>'Invoeren EXTERN personeel'!S23</f>
        <v>0</v>
      </c>
      <c r="Q4">
        <f>'Invoeren EXTERN personeel'!T23</f>
        <v>0</v>
      </c>
      <c r="R4">
        <f>'Invoeren EXTERN personeel'!U23</f>
        <v>0</v>
      </c>
    </row>
    <row r="5" spans="1:18" x14ac:dyDescent="0.3">
      <c r="A5">
        <f>'Invoeren EXTERN personeel'!D24</f>
        <v>4</v>
      </c>
      <c r="B5">
        <f>'Invoeren EXTERN personeel'!E24</f>
        <v>0</v>
      </c>
      <c r="C5">
        <f>'Invoeren EXTERN personeel'!F24</f>
        <v>0</v>
      </c>
      <c r="D5">
        <f>'Invoeren EXTERN personeel'!G24</f>
        <v>0</v>
      </c>
      <c r="E5">
        <f>'Invoeren EXTERN personeel'!H24</f>
        <v>0</v>
      </c>
      <c r="F5">
        <f>'Invoeren EXTERN personeel'!I24</f>
        <v>0</v>
      </c>
      <c r="G5">
        <f>'Invoeren EXTERN personeel'!J24</f>
        <v>0</v>
      </c>
      <c r="H5">
        <f>'Invoeren EXTERN personeel'!K24</f>
        <v>0</v>
      </c>
      <c r="I5">
        <f>'Invoeren EXTERN personeel'!L24</f>
        <v>0</v>
      </c>
      <c r="J5">
        <f>'Invoeren EXTERN personeel'!M24</f>
        <v>0</v>
      </c>
      <c r="K5">
        <f>'Invoeren EXTERN personeel'!N24</f>
        <v>0</v>
      </c>
      <c r="L5">
        <f>'Invoeren EXTERN personeel'!O24</f>
        <v>0</v>
      </c>
      <c r="M5">
        <f>'Invoeren EXTERN personeel'!P24</f>
        <v>0</v>
      </c>
      <c r="N5">
        <f>'Invoeren EXTERN personeel'!Q24</f>
        <v>0</v>
      </c>
      <c r="O5">
        <f>'Invoeren EXTERN personeel'!R24</f>
        <v>0</v>
      </c>
      <c r="P5">
        <f>'Invoeren EXTERN personeel'!S24</f>
        <v>0</v>
      </c>
      <c r="Q5">
        <f>'Invoeren EXTERN personeel'!T24</f>
        <v>0</v>
      </c>
      <c r="R5">
        <f>'Invoeren EXTERN personeel'!U24</f>
        <v>0</v>
      </c>
    </row>
    <row r="6" spans="1:18" x14ac:dyDescent="0.3">
      <c r="A6">
        <f>'Invoeren EXTERN personeel'!D25</f>
        <v>5</v>
      </c>
      <c r="B6">
        <f>'Invoeren EXTERN personeel'!E25</f>
        <v>0</v>
      </c>
      <c r="C6">
        <f>'Invoeren EXTERN personeel'!F25</f>
        <v>0</v>
      </c>
      <c r="D6">
        <f>'Invoeren EXTERN personeel'!G25</f>
        <v>0</v>
      </c>
      <c r="E6">
        <f>'Invoeren EXTERN personeel'!H25</f>
        <v>0</v>
      </c>
      <c r="F6">
        <f>'Invoeren EXTERN personeel'!I25</f>
        <v>0</v>
      </c>
      <c r="G6">
        <f>'Invoeren EXTERN personeel'!J25</f>
        <v>0</v>
      </c>
      <c r="H6">
        <f>'Invoeren EXTERN personeel'!K25</f>
        <v>0</v>
      </c>
      <c r="I6">
        <f>'Invoeren EXTERN personeel'!L25</f>
        <v>0</v>
      </c>
      <c r="J6">
        <f>'Invoeren EXTERN personeel'!M25</f>
        <v>0</v>
      </c>
      <c r="K6">
        <f>'Invoeren EXTERN personeel'!N25</f>
        <v>0</v>
      </c>
      <c r="L6">
        <f>'Invoeren EXTERN personeel'!O25</f>
        <v>0</v>
      </c>
      <c r="M6">
        <f>'Invoeren EXTERN personeel'!P25</f>
        <v>0</v>
      </c>
      <c r="N6">
        <f>'Invoeren EXTERN personeel'!Q25</f>
        <v>0</v>
      </c>
      <c r="O6">
        <f>'Invoeren EXTERN personeel'!R25</f>
        <v>0</v>
      </c>
      <c r="P6">
        <f>'Invoeren EXTERN personeel'!S25</f>
        <v>0</v>
      </c>
      <c r="Q6">
        <f>'Invoeren EXTERN personeel'!T25</f>
        <v>0</v>
      </c>
      <c r="R6">
        <f>'Invoeren EXTERN personeel'!U25</f>
        <v>0</v>
      </c>
    </row>
    <row r="7" spans="1:18" x14ac:dyDescent="0.3">
      <c r="A7">
        <f>'Invoeren EXTERN personeel'!D26</f>
        <v>6</v>
      </c>
      <c r="B7">
        <f>'Invoeren EXTERN personeel'!E26</f>
        <v>0</v>
      </c>
      <c r="C7">
        <f>'Invoeren EXTERN personeel'!F26</f>
        <v>0</v>
      </c>
      <c r="D7">
        <f>'Invoeren EXTERN personeel'!G26</f>
        <v>0</v>
      </c>
      <c r="E7">
        <f>'Invoeren EXTERN personeel'!H26</f>
        <v>0</v>
      </c>
      <c r="F7">
        <f>'Invoeren EXTERN personeel'!I26</f>
        <v>0</v>
      </c>
      <c r="G7">
        <f>'Invoeren EXTERN personeel'!J26</f>
        <v>0</v>
      </c>
      <c r="H7">
        <f>'Invoeren EXTERN personeel'!K26</f>
        <v>0</v>
      </c>
      <c r="I7">
        <f>'Invoeren EXTERN personeel'!L26</f>
        <v>0</v>
      </c>
      <c r="J7">
        <f>'Invoeren EXTERN personeel'!M26</f>
        <v>0</v>
      </c>
      <c r="K7">
        <f>'Invoeren EXTERN personeel'!N26</f>
        <v>0</v>
      </c>
      <c r="L7">
        <f>'Invoeren EXTERN personeel'!O26</f>
        <v>0</v>
      </c>
      <c r="M7">
        <f>'Invoeren EXTERN personeel'!P26</f>
        <v>0</v>
      </c>
      <c r="N7">
        <f>'Invoeren EXTERN personeel'!Q26</f>
        <v>0</v>
      </c>
      <c r="O7">
        <f>'Invoeren EXTERN personeel'!R26</f>
        <v>0</v>
      </c>
      <c r="P7">
        <f>'Invoeren EXTERN personeel'!S26</f>
        <v>0</v>
      </c>
      <c r="Q7">
        <f>'Invoeren EXTERN personeel'!T26</f>
        <v>0</v>
      </c>
      <c r="R7">
        <f>'Invoeren EXTERN personeel'!U26</f>
        <v>0</v>
      </c>
    </row>
    <row r="8" spans="1:18" x14ac:dyDescent="0.3">
      <c r="A8">
        <f>'Invoeren EXTERN personeel'!D27</f>
        <v>7</v>
      </c>
      <c r="B8">
        <f>'Invoeren EXTERN personeel'!E27</f>
        <v>0</v>
      </c>
      <c r="C8">
        <f>'Invoeren EXTERN personeel'!F27</f>
        <v>0</v>
      </c>
      <c r="D8">
        <f>'Invoeren EXTERN personeel'!G27</f>
        <v>0</v>
      </c>
      <c r="E8">
        <f>'Invoeren EXTERN personeel'!H27</f>
        <v>0</v>
      </c>
      <c r="F8">
        <f>'Invoeren EXTERN personeel'!I27</f>
        <v>0</v>
      </c>
      <c r="G8">
        <f>'Invoeren EXTERN personeel'!J27</f>
        <v>0</v>
      </c>
      <c r="H8">
        <f>'Invoeren EXTERN personeel'!K27</f>
        <v>0</v>
      </c>
      <c r="I8">
        <f>'Invoeren EXTERN personeel'!L27</f>
        <v>0</v>
      </c>
      <c r="J8">
        <f>'Invoeren EXTERN personeel'!M27</f>
        <v>0</v>
      </c>
      <c r="K8">
        <f>'Invoeren EXTERN personeel'!N27</f>
        <v>0</v>
      </c>
      <c r="L8">
        <f>'Invoeren EXTERN personeel'!O27</f>
        <v>0</v>
      </c>
      <c r="M8">
        <f>'Invoeren EXTERN personeel'!P27</f>
        <v>0</v>
      </c>
      <c r="N8">
        <f>'Invoeren EXTERN personeel'!Q27</f>
        <v>0</v>
      </c>
      <c r="O8">
        <f>'Invoeren EXTERN personeel'!R27</f>
        <v>0</v>
      </c>
      <c r="P8">
        <f>'Invoeren EXTERN personeel'!S27</f>
        <v>0</v>
      </c>
      <c r="Q8">
        <f>'Invoeren EXTERN personeel'!T27</f>
        <v>0</v>
      </c>
      <c r="R8">
        <f>'Invoeren EXTERN personeel'!U27</f>
        <v>0</v>
      </c>
    </row>
    <row r="9" spans="1:18" x14ac:dyDescent="0.3">
      <c r="A9">
        <f>'Invoeren EXTERN personeel'!D28</f>
        <v>8</v>
      </c>
      <c r="B9">
        <f>'Invoeren EXTERN personeel'!E28</f>
        <v>0</v>
      </c>
      <c r="C9">
        <f>'Invoeren EXTERN personeel'!F28</f>
        <v>0</v>
      </c>
      <c r="D9">
        <f>'Invoeren EXTERN personeel'!G28</f>
        <v>0</v>
      </c>
      <c r="E9">
        <f>'Invoeren EXTERN personeel'!H28</f>
        <v>0</v>
      </c>
      <c r="F9">
        <f>'Invoeren EXTERN personeel'!I28</f>
        <v>0</v>
      </c>
      <c r="G9">
        <f>'Invoeren EXTERN personeel'!J28</f>
        <v>0</v>
      </c>
      <c r="H9">
        <f>'Invoeren EXTERN personeel'!K28</f>
        <v>0</v>
      </c>
      <c r="I9">
        <f>'Invoeren EXTERN personeel'!L28</f>
        <v>0</v>
      </c>
      <c r="J9">
        <f>'Invoeren EXTERN personeel'!M28</f>
        <v>0</v>
      </c>
      <c r="K9">
        <f>'Invoeren EXTERN personeel'!N28</f>
        <v>0</v>
      </c>
      <c r="L9">
        <f>'Invoeren EXTERN personeel'!O28</f>
        <v>0</v>
      </c>
      <c r="M9">
        <f>'Invoeren EXTERN personeel'!P28</f>
        <v>0</v>
      </c>
      <c r="N9">
        <f>'Invoeren EXTERN personeel'!Q28</f>
        <v>0</v>
      </c>
      <c r="O9">
        <f>'Invoeren EXTERN personeel'!R28</f>
        <v>0</v>
      </c>
      <c r="P9">
        <f>'Invoeren EXTERN personeel'!S28</f>
        <v>0</v>
      </c>
      <c r="Q9">
        <f>'Invoeren EXTERN personeel'!T28</f>
        <v>0</v>
      </c>
      <c r="R9">
        <f>'Invoeren EXTERN personeel'!U28</f>
        <v>0</v>
      </c>
    </row>
    <row r="10" spans="1:18" x14ac:dyDescent="0.3">
      <c r="A10">
        <f>'Invoeren EXTERN personeel'!D29</f>
        <v>9</v>
      </c>
      <c r="B10">
        <f>'Invoeren EXTERN personeel'!E29</f>
        <v>0</v>
      </c>
      <c r="C10">
        <f>'Invoeren EXTERN personeel'!F29</f>
        <v>0</v>
      </c>
      <c r="D10">
        <f>'Invoeren EXTERN personeel'!G29</f>
        <v>0</v>
      </c>
      <c r="E10">
        <f>'Invoeren EXTERN personeel'!H29</f>
        <v>0</v>
      </c>
      <c r="F10">
        <f>'Invoeren EXTERN personeel'!I29</f>
        <v>0</v>
      </c>
      <c r="G10">
        <f>'Invoeren EXTERN personeel'!J29</f>
        <v>0</v>
      </c>
      <c r="H10">
        <f>'Invoeren EXTERN personeel'!K29</f>
        <v>0</v>
      </c>
      <c r="I10">
        <f>'Invoeren EXTERN personeel'!L29</f>
        <v>0</v>
      </c>
      <c r="J10">
        <f>'Invoeren EXTERN personeel'!M29</f>
        <v>0</v>
      </c>
      <c r="K10">
        <f>'Invoeren EXTERN personeel'!N29</f>
        <v>0</v>
      </c>
      <c r="L10">
        <f>'Invoeren EXTERN personeel'!O29</f>
        <v>0</v>
      </c>
      <c r="M10">
        <f>'Invoeren EXTERN personeel'!P29</f>
        <v>0</v>
      </c>
      <c r="N10">
        <f>'Invoeren EXTERN personeel'!Q29</f>
        <v>0</v>
      </c>
      <c r="O10">
        <f>'Invoeren EXTERN personeel'!R29</f>
        <v>0</v>
      </c>
      <c r="P10">
        <f>'Invoeren EXTERN personeel'!S29</f>
        <v>0</v>
      </c>
      <c r="Q10">
        <f>'Invoeren EXTERN personeel'!T29</f>
        <v>0</v>
      </c>
      <c r="R10">
        <f>'Invoeren EXTERN personeel'!U29</f>
        <v>0</v>
      </c>
    </row>
    <row r="11" spans="1:18" x14ac:dyDescent="0.3">
      <c r="A11">
        <f>'Invoeren EXTERN personeel'!D30</f>
        <v>10</v>
      </c>
      <c r="B11">
        <f>'Invoeren EXTERN personeel'!E30</f>
        <v>0</v>
      </c>
      <c r="C11">
        <f>'Invoeren EXTERN personeel'!F30</f>
        <v>0</v>
      </c>
      <c r="D11">
        <f>'Invoeren EXTERN personeel'!G30</f>
        <v>0</v>
      </c>
      <c r="E11">
        <f>'Invoeren EXTERN personeel'!H30</f>
        <v>0</v>
      </c>
      <c r="F11">
        <f>'Invoeren EXTERN personeel'!I30</f>
        <v>0</v>
      </c>
      <c r="G11">
        <f>'Invoeren EXTERN personeel'!J30</f>
        <v>0</v>
      </c>
      <c r="H11">
        <f>'Invoeren EXTERN personeel'!K30</f>
        <v>0</v>
      </c>
      <c r="I11">
        <f>'Invoeren EXTERN personeel'!L30</f>
        <v>0</v>
      </c>
      <c r="J11">
        <f>'Invoeren EXTERN personeel'!M30</f>
        <v>0</v>
      </c>
      <c r="K11">
        <f>'Invoeren EXTERN personeel'!N30</f>
        <v>0</v>
      </c>
      <c r="L11">
        <f>'Invoeren EXTERN personeel'!O30</f>
        <v>0</v>
      </c>
      <c r="M11">
        <f>'Invoeren EXTERN personeel'!P30</f>
        <v>0</v>
      </c>
      <c r="N11">
        <f>'Invoeren EXTERN personeel'!Q30</f>
        <v>0</v>
      </c>
      <c r="O11">
        <f>'Invoeren EXTERN personeel'!R30</f>
        <v>0</v>
      </c>
      <c r="P11">
        <f>'Invoeren EXTERN personeel'!S30</f>
        <v>0</v>
      </c>
      <c r="Q11">
        <f>'Invoeren EXTERN personeel'!T30</f>
        <v>0</v>
      </c>
      <c r="R11">
        <f>'Invoeren EXTERN personeel'!U30</f>
        <v>0</v>
      </c>
    </row>
    <row r="12" spans="1:18" x14ac:dyDescent="0.3">
      <c r="A12">
        <f>'Invoeren EXTERN personeel'!D31</f>
        <v>11</v>
      </c>
      <c r="B12">
        <f>'Invoeren EXTERN personeel'!E31</f>
        <v>0</v>
      </c>
      <c r="C12">
        <f>'Invoeren EXTERN personeel'!F31</f>
        <v>0</v>
      </c>
      <c r="D12">
        <f>'Invoeren EXTERN personeel'!G31</f>
        <v>0</v>
      </c>
      <c r="E12">
        <f>'Invoeren EXTERN personeel'!H31</f>
        <v>0</v>
      </c>
      <c r="F12">
        <f>'Invoeren EXTERN personeel'!I31</f>
        <v>0</v>
      </c>
      <c r="G12">
        <f>'Invoeren EXTERN personeel'!J31</f>
        <v>0</v>
      </c>
      <c r="H12">
        <f>'Invoeren EXTERN personeel'!K31</f>
        <v>0</v>
      </c>
      <c r="I12">
        <f>'Invoeren EXTERN personeel'!L31</f>
        <v>0</v>
      </c>
      <c r="J12">
        <f>'Invoeren EXTERN personeel'!M31</f>
        <v>0</v>
      </c>
      <c r="K12">
        <f>'Invoeren EXTERN personeel'!N31</f>
        <v>0</v>
      </c>
      <c r="L12">
        <f>'Invoeren EXTERN personeel'!O31</f>
        <v>0</v>
      </c>
      <c r="M12">
        <f>'Invoeren EXTERN personeel'!P31</f>
        <v>0</v>
      </c>
      <c r="N12">
        <f>'Invoeren EXTERN personeel'!Q31</f>
        <v>0</v>
      </c>
      <c r="O12">
        <f>'Invoeren EXTERN personeel'!R31</f>
        <v>0</v>
      </c>
      <c r="P12">
        <f>'Invoeren EXTERN personeel'!S31</f>
        <v>0</v>
      </c>
      <c r="Q12">
        <f>'Invoeren EXTERN personeel'!T31</f>
        <v>0</v>
      </c>
      <c r="R12">
        <f>'Invoeren EXTERN personeel'!U31</f>
        <v>0</v>
      </c>
    </row>
    <row r="13" spans="1:18" x14ac:dyDescent="0.3">
      <c r="A13">
        <f>'Invoeren EXTERN personeel'!D32</f>
        <v>12</v>
      </c>
      <c r="B13">
        <f>'Invoeren EXTERN personeel'!E32</f>
        <v>0</v>
      </c>
      <c r="C13">
        <f>'Invoeren EXTERN personeel'!F32</f>
        <v>0</v>
      </c>
      <c r="D13">
        <f>'Invoeren EXTERN personeel'!G32</f>
        <v>0</v>
      </c>
      <c r="E13">
        <f>'Invoeren EXTERN personeel'!H32</f>
        <v>0</v>
      </c>
      <c r="F13">
        <f>'Invoeren EXTERN personeel'!I32</f>
        <v>0</v>
      </c>
      <c r="G13">
        <f>'Invoeren EXTERN personeel'!J32</f>
        <v>0</v>
      </c>
      <c r="H13">
        <f>'Invoeren EXTERN personeel'!K32</f>
        <v>0</v>
      </c>
      <c r="I13">
        <f>'Invoeren EXTERN personeel'!L32</f>
        <v>0</v>
      </c>
      <c r="J13">
        <f>'Invoeren EXTERN personeel'!M32</f>
        <v>0</v>
      </c>
      <c r="K13">
        <f>'Invoeren EXTERN personeel'!N32</f>
        <v>0</v>
      </c>
      <c r="L13">
        <f>'Invoeren EXTERN personeel'!O32</f>
        <v>0</v>
      </c>
      <c r="M13">
        <f>'Invoeren EXTERN personeel'!P32</f>
        <v>0</v>
      </c>
      <c r="N13">
        <f>'Invoeren EXTERN personeel'!Q32</f>
        <v>0</v>
      </c>
      <c r="O13">
        <f>'Invoeren EXTERN personeel'!R32</f>
        <v>0</v>
      </c>
      <c r="P13">
        <f>'Invoeren EXTERN personeel'!S32</f>
        <v>0</v>
      </c>
      <c r="Q13">
        <f>'Invoeren EXTERN personeel'!T32</f>
        <v>0</v>
      </c>
      <c r="R13">
        <f>'Invoeren EXTERN personeel'!U32</f>
        <v>0</v>
      </c>
    </row>
    <row r="14" spans="1:18" x14ac:dyDescent="0.3">
      <c r="A14">
        <f>'Invoeren EXTERN personeel'!D33</f>
        <v>13</v>
      </c>
      <c r="B14">
        <f>'Invoeren EXTERN personeel'!E33</f>
        <v>0</v>
      </c>
      <c r="C14">
        <f>'Invoeren EXTERN personeel'!F33</f>
        <v>0</v>
      </c>
      <c r="D14">
        <f>'Invoeren EXTERN personeel'!G33</f>
        <v>0</v>
      </c>
      <c r="E14">
        <f>'Invoeren EXTERN personeel'!H33</f>
        <v>0</v>
      </c>
      <c r="F14">
        <f>'Invoeren EXTERN personeel'!I33</f>
        <v>0</v>
      </c>
      <c r="G14">
        <f>'Invoeren EXTERN personeel'!J33</f>
        <v>0</v>
      </c>
      <c r="H14">
        <f>'Invoeren EXTERN personeel'!K33</f>
        <v>0</v>
      </c>
      <c r="I14">
        <f>'Invoeren EXTERN personeel'!L33</f>
        <v>0</v>
      </c>
      <c r="J14">
        <f>'Invoeren EXTERN personeel'!M33</f>
        <v>0</v>
      </c>
      <c r="K14">
        <f>'Invoeren EXTERN personeel'!N33</f>
        <v>0</v>
      </c>
      <c r="L14">
        <f>'Invoeren EXTERN personeel'!O33</f>
        <v>0</v>
      </c>
      <c r="M14">
        <f>'Invoeren EXTERN personeel'!P33</f>
        <v>0</v>
      </c>
      <c r="N14">
        <f>'Invoeren EXTERN personeel'!Q33</f>
        <v>0</v>
      </c>
      <c r="O14">
        <f>'Invoeren EXTERN personeel'!R33</f>
        <v>0</v>
      </c>
      <c r="P14">
        <f>'Invoeren EXTERN personeel'!S33</f>
        <v>0</v>
      </c>
      <c r="Q14">
        <f>'Invoeren EXTERN personeel'!T33</f>
        <v>0</v>
      </c>
      <c r="R14">
        <f>'Invoeren EXTERN personeel'!U33</f>
        <v>0</v>
      </c>
    </row>
    <row r="15" spans="1:18" x14ac:dyDescent="0.3">
      <c r="A15">
        <f>'Invoeren EXTERN personeel'!D34</f>
        <v>14</v>
      </c>
      <c r="B15">
        <f>'Invoeren EXTERN personeel'!E34</f>
        <v>0</v>
      </c>
      <c r="C15">
        <f>'Invoeren EXTERN personeel'!F34</f>
        <v>0</v>
      </c>
      <c r="D15">
        <f>'Invoeren EXTERN personeel'!G34</f>
        <v>0</v>
      </c>
      <c r="E15">
        <f>'Invoeren EXTERN personeel'!H34</f>
        <v>0</v>
      </c>
      <c r="F15">
        <f>'Invoeren EXTERN personeel'!I34</f>
        <v>0</v>
      </c>
      <c r="G15">
        <f>'Invoeren EXTERN personeel'!J34</f>
        <v>0</v>
      </c>
      <c r="H15">
        <f>'Invoeren EXTERN personeel'!K34</f>
        <v>0</v>
      </c>
      <c r="I15">
        <f>'Invoeren EXTERN personeel'!L34</f>
        <v>0</v>
      </c>
      <c r="J15">
        <f>'Invoeren EXTERN personeel'!M34</f>
        <v>0</v>
      </c>
      <c r="K15">
        <f>'Invoeren EXTERN personeel'!N34</f>
        <v>0</v>
      </c>
      <c r="L15">
        <f>'Invoeren EXTERN personeel'!O34</f>
        <v>0</v>
      </c>
      <c r="M15">
        <f>'Invoeren EXTERN personeel'!P34</f>
        <v>0</v>
      </c>
      <c r="N15">
        <f>'Invoeren EXTERN personeel'!Q34</f>
        <v>0</v>
      </c>
      <c r="O15">
        <f>'Invoeren EXTERN personeel'!R34</f>
        <v>0</v>
      </c>
      <c r="P15">
        <f>'Invoeren EXTERN personeel'!S34</f>
        <v>0</v>
      </c>
      <c r="Q15">
        <f>'Invoeren EXTERN personeel'!T34</f>
        <v>0</v>
      </c>
      <c r="R15">
        <f>'Invoeren EXTERN personeel'!U34</f>
        <v>0</v>
      </c>
    </row>
    <row r="16" spans="1:18" x14ac:dyDescent="0.3">
      <c r="A16">
        <f>'Invoeren EXTERN personeel'!D35</f>
        <v>15</v>
      </c>
      <c r="B16">
        <f>'Invoeren EXTERN personeel'!E35</f>
        <v>0</v>
      </c>
      <c r="C16">
        <f>'Invoeren EXTERN personeel'!F35</f>
        <v>0</v>
      </c>
      <c r="D16">
        <f>'Invoeren EXTERN personeel'!G35</f>
        <v>0</v>
      </c>
      <c r="E16">
        <f>'Invoeren EXTERN personeel'!H35</f>
        <v>0</v>
      </c>
      <c r="F16">
        <f>'Invoeren EXTERN personeel'!I35</f>
        <v>0</v>
      </c>
      <c r="G16">
        <f>'Invoeren EXTERN personeel'!J35</f>
        <v>0</v>
      </c>
      <c r="H16">
        <f>'Invoeren EXTERN personeel'!K35</f>
        <v>0</v>
      </c>
      <c r="I16">
        <f>'Invoeren EXTERN personeel'!L35</f>
        <v>0</v>
      </c>
      <c r="J16">
        <f>'Invoeren EXTERN personeel'!M35</f>
        <v>0</v>
      </c>
      <c r="K16">
        <f>'Invoeren EXTERN personeel'!N35</f>
        <v>0</v>
      </c>
      <c r="L16">
        <f>'Invoeren EXTERN personeel'!O35</f>
        <v>0</v>
      </c>
      <c r="M16">
        <f>'Invoeren EXTERN personeel'!P35</f>
        <v>0</v>
      </c>
      <c r="N16">
        <f>'Invoeren EXTERN personeel'!Q35</f>
        <v>0</v>
      </c>
      <c r="O16">
        <f>'Invoeren EXTERN personeel'!R35</f>
        <v>0</v>
      </c>
      <c r="P16">
        <f>'Invoeren EXTERN personeel'!S35</f>
        <v>0</v>
      </c>
      <c r="Q16">
        <f>'Invoeren EXTERN personeel'!T35</f>
        <v>0</v>
      </c>
      <c r="R16">
        <f>'Invoeren EXTERN personeel'!U35</f>
        <v>0</v>
      </c>
    </row>
    <row r="17" spans="1:18" x14ac:dyDescent="0.3">
      <c r="A17">
        <f>'Invoeren EXTERN personeel'!D36</f>
        <v>16</v>
      </c>
      <c r="B17">
        <f>'Invoeren EXTERN personeel'!E36</f>
        <v>0</v>
      </c>
      <c r="C17">
        <f>'Invoeren EXTERN personeel'!F36</f>
        <v>0</v>
      </c>
      <c r="D17">
        <f>'Invoeren EXTERN personeel'!G36</f>
        <v>0</v>
      </c>
      <c r="E17">
        <f>'Invoeren EXTERN personeel'!H36</f>
        <v>0</v>
      </c>
      <c r="F17">
        <f>'Invoeren EXTERN personeel'!I36</f>
        <v>0</v>
      </c>
      <c r="G17">
        <f>'Invoeren EXTERN personeel'!J36</f>
        <v>0</v>
      </c>
      <c r="H17">
        <f>'Invoeren EXTERN personeel'!K36</f>
        <v>0</v>
      </c>
      <c r="I17">
        <f>'Invoeren EXTERN personeel'!L36</f>
        <v>0</v>
      </c>
      <c r="J17">
        <f>'Invoeren EXTERN personeel'!M36</f>
        <v>0</v>
      </c>
      <c r="K17">
        <f>'Invoeren EXTERN personeel'!N36</f>
        <v>0</v>
      </c>
      <c r="L17">
        <f>'Invoeren EXTERN personeel'!O36</f>
        <v>0</v>
      </c>
      <c r="M17">
        <f>'Invoeren EXTERN personeel'!P36</f>
        <v>0</v>
      </c>
      <c r="N17">
        <f>'Invoeren EXTERN personeel'!Q36</f>
        <v>0</v>
      </c>
      <c r="O17">
        <f>'Invoeren EXTERN personeel'!R36</f>
        <v>0</v>
      </c>
      <c r="P17">
        <f>'Invoeren EXTERN personeel'!S36</f>
        <v>0</v>
      </c>
      <c r="Q17">
        <f>'Invoeren EXTERN personeel'!T36</f>
        <v>0</v>
      </c>
      <c r="R17">
        <f>'Invoeren EXTERN personeel'!U36</f>
        <v>0</v>
      </c>
    </row>
    <row r="18" spans="1:18" x14ac:dyDescent="0.3">
      <c r="A18">
        <f>'Invoeren EXTERN personeel'!D37</f>
        <v>17</v>
      </c>
      <c r="B18">
        <f>'Invoeren EXTERN personeel'!E37</f>
        <v>0</v>
      </c>
      <c r="C18">
        <f>'Invoeren EXTERN personeel'!F37</f>
        <v>0</v>
      </c>
      <c r="D18">
        <f>'Invoeren EXTERN personeel'!G37</f>
        <v>0</v>
      </c>
      <c r="E18">
        <f>'Invoeren EXTERN personeel'!H37</f>
        <v>0</v>
      </c>
      <c r="F18">
        <f>'Invoeren EXTERN personeel'!I37</f>
        <v>0</v>
      </c>
      <c r="G18">
        <f>'Invoeren EXTERN personeel'!J37</f>
        <v>0</v>
      </c>
      <c r="H18">
        <f>'Invoeren EXTERN personeel'!K37</f>
        <v>0</v>
      </c>
      <c r="I18">
        <f>'Invoeren EXTERN personeel'!L37</f>
        <v>0</v>
      </c>
      <c r="J18">
        <f>'Invoeren EXTERN personeel'!M37</f>
        <v>0</v>
      </c>
      <c r="K18">
        <f>'Invoeren EXTERN personeel'!N37</f>
        <v>0</v>
      </c>
      <c r="L18">
        <f>'Invoeren EXTERN personeel'!O37</f>
        <v>0</v>
      </c>
      <c r="M18">
        <f>'Invoeren EXTERN personeel'!P37</f>
        <v>0</v>
      </c>
      <c r="N18">
        <f>'Invoeren EXTERN personeel'!Q37</f>
        <v>0</v>
      </c>
      <c r="O18">
        <f>'Invoeren EXTERN personeel'!R37</f>
        <v>0</v>
      </c>
      <c r="P18">
        <f>'Invoeren EXTERN personeel'!S37</f>
        <v>0</v>
      </c>
      <c r="Q18">
        <f>'Invoeren EXTERN personeel'!T37</f>
        <v>0</v>
      </c>
      <c r="R18">
        <f>'Invoeren EXTERN personeel'!U37</f>
        <v>0</v>
      </c>
    </row>
    <row r="19" spans="1:18" x14ac:dyDescent="0.3">
      <c r="A19">
        <f>'Invoeren EXTERN personeel'!D38</f>
        <v>18</v>
      </c>
      <c r="B19">
        <f>'Invoeren EXTERN personeel'!E38</f>
        <v>0</v>
      </c>
      <c r="C19">
        <f>'Invoeren EXTERN personeel'!F38</f>
        <v>0</v>
      </c>
      <c r="D19">
        <f>'Invoeren EXTERN personeel'!G38</f>
        <v>0</v>
      </c>
      <c r="E19">
        <f>'Invoeren EXTERN personeel'!H38</f>
        <v>0</v>
      </c>
      <c r="F19">
        <f>'Invoeren EXTERN personeel'!I38</f>
        <v>0</v>
      </c>
      <c r="G19">
        <f>'Invoeren EXTERN personeel'!J38</f>
        <v>0</v>
      </c>
      <c r="H19">
        <f>'Invoeren EXTERN personeel'!K38</f>
        <v>0</v>
      </c>
      <c r="I19">
        <f>'Invoeren EXTERN personeel'!L38</f>
        <v>0</v>
      </c>
      <c r="J19">
        <f>'Invoeren EXTERN personeel'!M38</f>
        <v>0</v>
      </c>
      <c r="K19">
        <f>'Invoeren EXTERN personeel'!N38</f>
        <v>0</v>
      </c>
      <c r="L19">
        <f>'Invoeren EXTERN personeel'!O38</f>
        <v>0</v>
      </c>
      <c r="M19">
        <f>'Invoeren EXTERN personeel'!P38</f>
        <v>0</v>
      </c>
      <c r="N19">
        <f>'Invoeren EXTERN personeel'!Q38</f>
        <v>0</v>
      </c>
      <c r="O19">
        <f>'Invoeren EXTERN personeel'!R38</f>
        <v>0</v>
      </c>
      <c r="P19">
        <f>'Invoeren EXTERN personeel'!S38</f>
        <v>0</v>
      </c>
      <c r="Q19">
        <f>'Invoeren EXTERN personeel'!T38</f>
        <v>0</v>
      </c>
      <c r="R19">
        <f>'Invoeren EXTERN personeel'!U38</f>
        <v>0</v>
      </c>
    </row>
    <row r="20" spans="1:18" x14ac:dyDescent="0.3">
      <c r="A20">
        <f>'Invoeren EXTERN personeel'!D39</f>
        <v>19</v>
      </c>
      <c r="B20">
        <f>'Invoeren EXTERN personeel'!E39</f>
        <v>0</v>
      </c>
      <c r="C20">
        <f>'Invoeren EXTERN personeel'!F39</f>
        <v>0</v>
      </c>
      <c r="D20">
        <f>'Invoeren EXTERN personeel'!G39</f>
        <v>0</v>
      </c>
      <c r="E20">
        <f>'Invoeren EXTERN personeel'!H39</f>
        <v>0</v>
      </c>
      <c r="F20">
        <f>'Invoeren EXTERN personeel'!I39</f>
        <v>0</v>
      </c>
      <c r="G20">
        <f>'Invoeren EXTERN personeel'!J39</f>
        <v>0</v>
      </c>
      <c r="H20">
        <f>'Invoeren EXTERN personeel'!K39</f>
        <v>0</v>
      </c>
      <c r="I20">
        <f>'Invoeren EXTERN personeel'!L39</f>
        <v>0</v>
      </c>
      <c r="J20">
        <f>'Invoeren EXTERN personeel'!M39</f>
        <v>0</v>
      </c>
      <c r="K20">
        <f>'Invoeren EXTERN personeel'!N39</f>
        <v>0</v>
      </c>
      <c r="L20">
        <f>'Invoeren EXTERN personeel'!O39</f>
        <v>0</v>
      </c>
      <c r="M20">
        <f>'Invoeren EXTERN personeel'!P39</f>
        <v>0</v>
      </c>
      <c r="N20">
        <f>'Invoeren EXTERN personeel'!Q39</f>
        <v>0</v>
      </c>
      <c r="O20">
        <f>'Invoeren EXTERN personeel'!R39</f>
        <v>0</v>
      </c>
      <c r="P20">
        <f>'Invoeren EXTERN personeel'!S39</f>
        <v>0</v>
      </c>
      <c r="Q20">
        <f>'Invoeren EXTERN personeel'!T39</f>
        <v>0</v>
      </c>
      <c r="R20">
        <f>'Invoeren EXTERN personeel'!U39</f>
        <v>0</v>
      </c>
    </row>
    <row r="21" spans="1:18" x14ac:dyDescent="0.3">
      <c r="A21">
        <f>'Invoeren EXTERN personeel'!D40</f>
        <v>20</v>
      </c>
      <c r="B21">
        <f>'Invoeren EXTERN personeel'!E40</f>
        <v>0</v>
      </c>
      <c r="C21">
        <f>'Invoeren EXTERN personeel'!F40</f>
        <v>0</v>
      </c>
      <c r="D21">
        <f>'Invoeren EXTERN personeel'!G40</f>
        <v>0</v>
      </c>
      <c r="E21">
        <f>'Invoeren EXTERN personeel'!H40</f>
        <v>0</v>
      </c>
      <c r="F21">
        <f>'Invoeren EXTERN personeel'!I40</f>
        <v>0</v>
      </c>
      <c r="G21">
        <f>'Invoeren EXTERN personeel'!J40</f>
        <v>0</v>
      </c>
      <c r="H21">
        <f>'Invoeren EXTERN personeel'!K40</f>
        <v>0</v>
      </c>
      <c r="I21">
        <f>'Invoeren EXTERN personeel'!L40</f>
        <v>0</v>
      </c>
      <c r="J21">
        <f>'Invoeren EXTERN personeel'!M40</f>
        <v>0</v>
      </c>
      <c r="K21">
        <f>'Invoeren EXTERN personeel'!N40</f>
        <v>0</v>
      </c>
      <c r="L21">
        <f>'Invoeren EXTERN personeel'!O40</f>
        <v>0</v>
      </c>
      <c r="M21">
        <f>'Invoeren EXTERN personeel'!P40</f>
        <v>0</v>
      </c>
      <c r="N21">
        <f>'Invoeren EXTERN personeel'!Q40</f>
        <v>0</v>
      </c>
      <c r="O21">
        <f>'Invoeren EXTERN personeel'!R40</f>
        <v>0</v>
      </c>
      <c r="P21">
        <f>'Invoeren EXTERN personeel'!S40</f>
        <v>0</v>
      </c>
      <c r="Q21">
        <f>'Invoeren EXTERN personeel'!T40</f>
        <v>0</v>
      </c>
      <c r="R21">
        <f>'Invoeren EXTERN personeel'!U40</f>
        <v>0</v>
      </c>
    </row>
    <row r="22" spans="1:18" x14ac:dyDescent="0.3">
      <c r="A22">
        <f>'Invoeren EXTERN personeel'!D41</f>
        <v>21</v>
      </c>
      <c r="B22">
        <f>'Invoeren EXTERN personeel'!E41</f>
        <v>0</v>
      </c>
      <c r="C22">
        <f>'Invoeren EXTERN personeel'!F41</f>
        <v>0</v>
      </c>
      <c r="D22">
        <f>'Invoeren EXTERN personeel'!G41</f>
        <v>0</v>
      </c>
      <c r="E22">
        <f>'Invoeren EXTERN personeel'!H41</f>
        <v>0</v>
      </c>
      <c r="F22">
        <f>'Invoeren EXTERN personeel'!I41</f>
        <v>0</v>
      </c>
      <c r="G22">
        <f>'Invoeren EXTERN personeel'!J41</f>
        <v>0</v>
      </c>
      <c r="H22">
        <f>'Invoeren EXTERN personeel'!K41</f>
        <v>0</v>
      </c>
      <c r="I22">
        <f>'Invoeren EXTERN personeel'!L41</f>
        <v>0</v>
      </c>
      <c r="J22">
        <f>'Invoeren EXTERN personeel'!M41</f>
        <v>0</v>
      </c>
      <c r="K22">
        <f>'Invoeren EXTERN personeel'!N41</f>
        <v>0</v>
      </c>
      <c r="L22">
        <f>'Invoeren EXTERN personeel'!O41</f>
        <v>0</v>
      </c>
      <c r="M22">
        <f>'Invoeren EXTERN personeel'!P41</f>
        <v>0</v>
      </c>
      <c r="N22">
        <f>'Invoeren EXTERN personeel'!Q41</f>
        <v>0</v>
      </c>
      <c r="O22">
        <f>'Invoeren EXTERN personeel'!R41</f>
        <v>0</v>
      </c>
      <c r="P22">
        <f>'Invoeren EXTERN personeel'!S41</f>
        <v>0</v>
      </c>
      <c r="Q22">
        <f>'Invoeren EXTERN personeel'!T41</f>
        <v>0</v>
      </c>
      <c r="R22">
        <f>'Invoeren EXTERN personeel'!U41</f>
        <v>0</v>
      </c>
    </row>
    <row r="23" spans="1:18" x14ac:dyDescent="0.3">
      <c r="A23">
        <f>'Invoeren EXTERN personeel'!D42</f>
        <v>22</v>
      </c>
      <c r="B23">
        <f>'Invoeren EXTERN personeel'!E42</f>
        <v>0</v>
      </c>
      <c r="C23">
        <f>'Invoeren EXTERN personeel'!F42</f>
        <v>0</v>
      </c>
      <c r="D23">
        <f>'Invoeren EXTERN personeel'!G42</f>
        <v>0</v>
      </c>
      <c r="E23">
        <f>'Invoeren EXTERN personeel'!H42</f>
        <v>0</v>
      </c>
      <c r="F23">
        <f>'Invoeren EXTERN personeel'!I42</f>
        <v>0</v>
      </c>
      <c r="G23">
        <f>'Invoeren EXTERN personeel'!J42</f>
        <v>0</v>
      </c>
      <c r="H23">
        <f>'Invoeren EXTERN personeel'!K42</f>
        <v>0</v>
      </c>
      <c r="I23">
        <f>'Invoeren EXTERN personeel'!L42</f>
        <v>0</v>
      </c>
      <c r="J23">
        <f>'Invoeren EXTERN personeel'!M42</f>
        <v>0</v>
      </c>
      <c r="K23">
        <f>'Invoeren EXTERN personeel'!N42</f>
        <v>0</v>
      </c>
      <c r="L23">
        <f>'Invoeren EXTERN personeel'!O42</f>
        <v>0</v>
      </c>
      <c r="M23">
        <f>'Invoeren EXTERN personeel'!P42</f>
        <v>0</v>
      </c>
      <c r="N23">
        <f>'Invoeren EXTERN personeel'!Q42</f>
        <v>0</v>
      </c>
      <c r="O23">
        <f>'Invoeren EXTERN personeel'!R42</f>
        <v>0</v>
      </c>
      <c r="P23">
        <f>'Invoeren EXTERN personeel'!S42</f>
        <v>0</v>
      </c>
      <c r="Q23">
        <f>'Invoeren EXTERN personeel'!T42</f>
        <v>0</v>
      </c>
      <c r="R23">
        <f>'Invoeren EXTERN personeel'!U42</f>
        <v>0</v>
      </c>
    </row>
    <row r="24" spans="1:18" x14ac:dyDescent="0.3">
      <c r="A24">
        <f>'Invoeren EXTERN personeel'!D43</f>
        <v>23</v>
      </c>
      <c r="B24">
        <f>'Invoeren EXTERN personeel'!E43</f>
        <v>0</v>
      </c>
      <c r="C24">
        <f>'Invoeren EXTERN personeel'!F43</f>
        <v>0</v>
      </c>
      <c r="D24">
        <f>'Invoeren EXTERN personeel'!G43</f>
        <v>0</v>
      </c>
      <c r="E24">
        <f>'Invoeren EXTERN personeel'!H43</f>
        <v>0</v>
      </c>
      <c r="F24">
        <f>'Invoeren EXTERN personeel'!I43</f>
        <v>0</v>
      </c>
      <c r="G24">
        <f>'Invoeren EXTERN personeel'!J43</f>
        <v>0</v>
      </c>
      <c r="H24">
        <f>'Invoeren EXTERN personeel'!K43</f>
        <v>0</v>
      </c>
      <c r="I24">
        <f>'Invoeren EXTERN personeel'!L43</f>
        <v>0</v>
      </c>
      <c r="J24">
        <f>'Invoeren EXTERN personeel'!M43</f>
        <v>0</v>
      </c>
      <c r="K24">
        <f>'Invoeren EXTERN personeel'!N43</f>
        <v>0</v>
      </c>
      <c r="L24">
        <f>'Invoeren EXTERN personeel'!O43</f>
        <v>0</v>
      </c>
      <c r="M24">
        <f>'Invoeren EXTERN personeel'!P43</f>
        <v>0</v>
      </c>
      <c r="N24">
        <f>'Invoeren EXTERN personeel'!Q43</f>
        <v>0</v>
      </c>
      <c r="O24">
        <f>'Invoeren EXTERN personeel'!R43</f>
        <v>0</v>
      </c>
      <c r="P24">
        <f>'Invoeren EXTERN personeel'!S43</f>
        <v>0</v>
      </c>
      <c r="Q24">
        <f>'Invoeren EXTERN personeel'!T43</f>
        <v>0</v>
      </c>
      <c r="R24">
        <f>'Invoeren EXTERN personeel'!U43</f>
        <v>0</v>
      </c>
    </row>
    <row r="25" spans="1:18" x14ac:dyDescent="0.3">
      <c r="A25">
        <f>'Invoeren EXTERN personeel'!D44</f>
        <v>24</v>
      </c>
      <c r="B25">
        <f>'Invoeren EXTERN personeel'!E44</f>
        <v>0</v>
      </c>
      <c r="C25">
        <f>'Invoeren EXTERN personeel'!F44</f>
        <v>0</v>
      </c>
      <c r="D25">
        <f>'Invoeren EXTERN personeel'!G44</f>
        <v>0</v>
      </c>
      <c r="E25">
        <f>'Invoeren EXTERN personeel'!H44</f>
        <v>0</v>
      </c>
      <c r="F25">
        <f>'Invoeren EXTERN personeel'!I44</f>
        <v>0</v>
      </c>
      <c r="G25">
        <f>'Invoeren EXTERN personeel'!J44</f>
        <v>0</v>
      </c>
      <c r="H25">
        <f>'Invoeren EXTERN personeel'!K44</f>
        <v>0</v>
      </c>
      <c r="I25">
        <f>'Invoeren EXTERN personeel'!L44</f>
        <v>0</v>
      </c>
      <c r="J25">
        <f>'Invoeren EXTERN personeel'!M44</f>
        <v>0</v>
      </c>
      <c r="K25">
        <f>'Invoeren EXTERN personeel'!N44</f>
        <v>0</v>
      </c>
      <c r="L25">
        <f>'Invoeren EXTERN personeel'!O44</f>
        <v>0</v>
      </c>
      <c r="M25">
        <f>'Invoeren EXTERN personeel'!P44</f>
        <v>0</v>
      </c>
      <c r="N25">
        <f>'Invoeren EXTERN personeel'!Q44</f>
        <v>0</v>
      </c>
      <c r="O25">
        <f>'Invoeren EXTERN personeel'!R44</f>
        <v>0</v>
      </c>
      <c r="P25">
        <f>'Invoeren EXTERN personeel'!S44</f>
        <v>0</v>
      </c>
      <c r="Q25">
        <f>'Invoeren EXTERN personeel'!T44</f>
        <v>0</v>
      </c>
      <c r="R25">
        <f>'Invoeren EXTERN personeel'!U44</f>
        <v>0</v>
      </c>
    </row>
    <row r="26" spans="1:18" x14ac:dyDescent="0.3">
      <c r="A26">
        <f>'Invoeren EXTERN personeel'!D45</f>
        <v>25</v>
      </c>
      <c r="B26">
        <f>'Invoeren EXTERN personeel'!E45</f>
        <v>0</v>
      </c>
      <c r="C26">
        <f>'Invoeren EXTERN personeel'!F45</f>
        <v>0</v>
      </c>
      <c r="D26">
        <f>'Invoeren EXTERN personeel'!G45</f>
        <v>0</v>
      </c>
      <c r="E26">
        <f>'Invoeren EXTERN personeel'!H45</f>
        <v>0</v>
      </c>
      <c r="F26">
        <f>'Invoeren EXTERN personeel'!I45</f>
        <v>0</v>
      </c>
      <c r="G26">
        <f>'Invoeren EXTERN personeel'!J45</f>
        <v>0</v>
      </c>
      <c r="H26">
        <f>'Invoeren EXTERN personeel'!K45</f>
        <v>0</v>
      </c>
      <c r="I26">
        <f>'Invoeren EXTERN personeel'!L45</f>
        <v>0</v>
      </c>
      <c r="J26">
        <f>'Invoeren EXTERN personeel'!M45</f>
        <v>0</v>
      </c>
      <c r="K26">
        <f>'Invoeren EXTERN personeel'!N45</f>
        <v>0</v>
      </c>
      <c r="L26">
        <f>'Invoeren EXTERN personeel'!O45</f>
        <v>0</v>
      </c>
      <c r="M26">
        <f>'Invoeren EXTERN personeel'!P45</f>
        <v>0</v>
      </c>
      <c r="N26">
        <f>'Invoeren EXTERN personeel'!Q45</f>
        <v>0</v>
      </c>
      <c r="O26">
        <f>'Invoeren EXTERN personeel'!R45</f>
        <v>0</v>
      </c>
      <c r="P26">
        <f>'Invoeren EXTERN personeel'!S45</f>
        <v>0</v>
      </c>
      <c r="Q26">
        <f>'Invoeren EXTERN personeel'!T45</f>
        <v>0</v>
      </c>
      <c r="R26">
        <f>'Invoeren EXTERN personeel'!U45</f>
        <v>0</v>
      </c>
    </row>
    <row r="27" spans="1:18" x14ac:dyDescent="0.3">
      <c r="A27">
        <f>'Invoeren EXTERN personeel'!D46</f>
        <v>26</v>
      </c>
      <c r="B27">
        <f>'Invoeren EXTERN personeel'!E46</f>
        <v>0</v>
      </c>
      <c r="C27">
        <f>'Invoeren EXTERN personeel'!F46</f>
        <v>0</v>
      </c>
      <c r="D27">
        <f>'Invoeren EXTERN personeel'!G46</f>
        <v>0</v>
      </c>
      <c r="E27">
        <f>'Invoeren EXTERN personeel'!H46</f>
        <v>0</v>
      </c>
      <c r="F27">
        <f>'Invoeren EXTERN personeel'!I46</f>
        <v>0</v>
      </c>
      <c r="G27">
        <f>'Invoeren EXTERN personeel'!J46</f>
        <v>0</v>
      </c>
      <c r="H27">
        <f>'Invoeren EXTERN personeel'!K46</f>
        <v>0</v>
      </c>
      <c r="I27">
        <f>'Invoeren EXTERN personeel'!L46</f>
        <v>0</v>
      </c>
      <c r="J27">
        <f>'Invoeren EXTERN personeel'!M46</f>
        <v>0</v>
      </c>
      <c r="K27">
        <f>'Invoeren EXTERN personeel'!N46</f>
        <v>0</v>
      </c>
      <c r="L27">
        <f>'Invoeren EXTERN personeel'!O46</f>
        <v>0</v>
      </c>
      <c r="M27">
        <f>'Invoeren EXTERN personeel'!P46</f>
        <v>0</v>
      </c>
      <c r="N27">
        <f>'Invoeren EXTERN personeel'!Q46</f>
        <v>0</v>
      </c>
      <c r="O27">
        <f>'Invoeren EXTERN personeel'!R46</f>
        <v>0</v>
      </c>
      <c r="P27">
        <f>'Invoeren EXTERN personeel'!S46</f>
        <v>0</v>
      </c>
      <c r="Q27">
        <f>'Invoeren EXTERN personeel'!T46</f>
        <v>0</v>
      </c>
      <c r="R27">
        <f>'Invoeren EXTERN personeel'!U46</f>
        <v>0</v>
      </c>
    </row>
    <row r="28" spans="1:18" x14ac:dyDescent="0.3">
      <c r="A28">
        <f>'Invoeren EXTERN personeel'!D47</f>
        <v>27</v>
      </c>
      <c r="B28">
        <f>'Invoeren EXTERN personeel'!E47</f>
        <v>0</v>
      </c>
      <c r="C28">
        <f>'Invoeren EXTERN personeel'!F47</f>
        <v>0</v>
      </c>
      <c r="D28">
        <f>'Invoeren EXTERN personeel'!G47</f>
        <v>0</v>
      </c>
      <c r="E28">
        <f>'Invoeren EXTERN personeel'!H47</f>
        <v>0</v>
      </c>
      <c r="F28">
        <f>'Invoeren EXTERN personeel'!I47</f>
        <v>0</v>
      </c>
      <c r="G28">
        <f>'Invoeren EXTERN personeel'!J47</f>
        <v>0</v>
      </c>
      <c r="H28">
        <f>'Invoeren EXTERN personeel'!K47</f>
        <v>0</v>
      </c>
      <c r="I28">
        <f>'Invoeren EXTERN personeel'!L47</f>
        <v>0</v>
      </c>
      <c r="J28">
        <f>'Invoeren EXTERN personeel'!M47</f>
        <v>0</v>
      </c>
      <c r="K28">
        <f>'Invoeren EXTERN personeel'!N47</f>
        <v>0</v>
      </c>
      <c r="L28">
        <f>'Invoeren EXTERN personeel'!O47</f>
        <v>0</v>
      </c>
      <c r="M28">
        <f>'Invoeren EXTERN personeel'!P47</f>
        <v>0</v>
      </c>
      <c r="N28">
        <f>'Invoeren EXTERN personeel'!Q47</f>
        <v>0</v>
      </c>
      <c r="O28">
        <f>'Invoeren EXTERN personeel'!R47</f>
        <v>0</v>
      </c>
      <c r="P28">
        <f>'Invoeren EXTERN personeel'!S47</f>
        <v>0</v>
      </c>
      <c r="Q28">
        <f>'Invoeren EXTERN personeel'!T47</f>
        <v>0</v>
      </c>
      <c r="R28">
        <f>'Invoeren EXTERN personeel'!U47</f>
        <v>0</v>
      </c>
    </row>
    <row r="29" spans="1:18" x14ac:dyDescent="0.3">
      <c r="A29">
        <f>'Invoeren EXTERN personeel'!D48</f>
        <v>28</v>
      </c>
      <c r="B29">
        <f>'Invoeren EXTERN personeel'!E48</f>
        <v>0</v>
      </c>
      <c r="C29">
        <f>'Invoeren EXTERN personeel'!F48</f>
        <v>0</v>
      </c>
      <c r="D29">
        <f>'Invoeren EXTERN personeel'!G48</f>
        <v>0</v>
      </c>
      <c r="E29">
        <f>'Invoeren EXTERN personeel'!H48</f>
        <v>0</v>
      </c>
      <c r="F29">
        <f>'Invoeren EXTERN personeel'!I48</f>
        <v>0</v>
      </c>
      <c r="G29">
        <f>'Invoeren EXTERN personeel'!J48</f>
        <v>0</v>
      </c>
      <c r="H29">
        <f>'Invoeren EXTERN personeel'!K48</f>
        <v>0</v>
      </c>
      <c r="I29">
        <f>'Invoeren EXTERN personeel'!L48</f>
        <v>0</v>
      </c>
      <c r="J29">
        <f>'Invoeren EXTERN personeel'!M48</f>
        <v>0</v>
      </c>
      <c r="K29">
        <f>'Invoeren EXTERN personeel'!N48</f>
        <v>0</v>
      </c>
      <c r="L29">
        <f>'Invoeren EXTERN personeel'!O48</f>
        <v>0</v>
      </c>
      <c r="M29">
        <f>'Invoeren EXTERN personeel'!P48</f>
        <v>0</v>
      </c>
      <c r="N29">
        <f>'Invoeren EXTERN personeel'!Q48</f>
        <v>0</v>
      </c>
      <c r="O29">
        <f>'Invoeren EXTERN personeel'!R48</f>
        <v>0</v>
      </c>
      <c r="P29">
        <f>'Invoeren EXTERN personeel'!S48</f>
        <v>0</v>
      </c>
      <c r="Q29">
        <f>'Invoeren EXTERN personeel'!T48</f>
        <v>0</v>
      </c>
      <c r="R29">
        <f>'Invoeren EXTERN personeel'!U48</f>
        <v>0</v>
      </c>
    </row>
    <row r="30" spans="1:18" x14ac:dyDescent="0.3">
      <c r="A30">
        <f>'Invoeren EXTERN personeel'!D49</f>
        <v>29</v>
      </c>
      <c r="B30">
        <f>'Invoeren EXTERN personeel'!E49</f>
        <v>0</v>
      </c>
      <c r="C30">
        <f>'Invoeren EXTERN personeel'!F49</f>
        <v>0</v>
      </c>
      <c r="D30">
        <f>'Invoeren EXTERN personeel'!G49</f>
        <v>0</v>
      </c>
      <c r="E30">
        <f>'Invoeren EXTERN personeel'!H49</f>
        <v>0</v>
      </c>
      <c r="F30">
        <f>'Invoeren EXTERN personeel'!I49</f>
        <v>0</v>
      </c>
      <c r="G30">
        <f>'Invoeren EXTERN personeel'!J49</f>
        <v>0</v>
      </c>
      <c r="H30">
        <f>'Invoeren EXTERN personeel'!K49</f>
        <v>0</v>
      </c>
      <c r="I30">
        <f>'Invoeren EXTERN personeel'!L49</f>
        <v>0</v>
      </c>
      <c r="J30">
        <f>'Invoeren EXTERN personeel'!M49</f>
        <v>0</v>
      </c>
      <c r="K30">
        <f>'Invoeren EXTERN personeel'!N49</f>
        <v>0</v>
      </c>
      <c r="L30">
        <f>'Invoeren EXTERN personeel'!O49</f>
        <v>0</v>
      </c>
      <c r="M30">
        <f>'Invoeren EXTERN personeel'!P49</f>
        <v>0</v>
      </c>
      <c r="N30">
        <f>'Invoeren EXTERN personeel'!Q49</f>
        <v>0</v>
      </c>
      <c r="O30">
        <f>'Invoeren EXTERN personeel'!R49</f>
        <v>0</v>
      </c>
      <c r="P30">
        <f>'Invoeren EXTERN personeel'!S49</f>
        <v>0</v>
      </c>
      <c r="Q30">
        <f>'Invoeren EXTERN personeel'!T49</f>
        <v>0</v>
      </c>
      <c r="R30">
        <f>'Invoeren EXTERN personeel'!U49</f>
        <v>0</v>
      </c>
    </row>
    <row r="31" spans="1:18" x14ac:dyDescent="0.3">
      <c r="A31">
        <f>'Invoeren EXTERN personeel'!D50</f>
        <v>30</v>
      </c>
      <c r="B31">
        <f>'Invoeren EXTERN personeel'!E50</f>
        <v>0</v>
      </c>
      <c r="C31">
        <f>'Invoeren EXTERN personeel'!F50</f>
        <v>0</v>
      </c>
      <c r="D31">
        <f>'Invoeren EXTERN personeel'!G50</f>
        <v>0</v>
      </c>
      <c r="E31">
        <f>'Invoeren EXTERN personeel'!H50</f>
        <v>0</v>
      </c>
      <c r="F31">
        <f>'Invoeren EXTERN personeel'!I50</f>
        <v>0</v>
      </c>
      <c r="G31">
        <f>'Invoeren EXTERN personeel'!J50</f>
        <v>0</v>
      </c>
      <c r="H31">
        <f>'Invoeren EXTERN personeel'!K50</f>
        <v>0</v>
      </c>
      <c r="I31">
        <f>'Invoeren EXTERN personeel'!L50</f>
        <v>0</v>
      </c>
      <c r="J31">
        <f>'Invoeren EXTERN personeel'!M50</f>
        <v>0</v>
      </c>
      <c r="K31">
        <f>'Invoeren EXTERN personeel'!N50</f>
        <v>0</v>
      </c>
      <c r="L31">
        <f>'Invoeren EXTERN personeel'!O50</f>
        <v>0</v>
      </c>
      <c r="M31">
        <f>'Invoeren EXTERN personeel'!P50</f>
        <v>0</v>
      </c>
      <c r="N31">
        <f>'Invoeren EXTERN personeel'!Q50</f>
        <v>0</v>
      </c>
      <c r="O31">
        <f>'Invoeren EXTERN personeel'!R50</f>
        <v>0</v>
      </c>
      <c r="P31">
        <f>'Invoeren EXTERN personeel'!S50</f>
        <v>0</v>
      </c>
      <c r="Q31">
        <f>'Invoeren EXTERN personeel'!T50</f>
        <v>0</v>
      </c>
      <c r="R31">
        <f>'Invoeren EXTERN personeel'!U50</f>
        <v>0</v>
      </c>
    </row>
    <row r="32" spans="1:18" x14ac:dyDescent="0.3">
      <c r="A32">
        <f>'Invoeren EXTERN personeel'!D51</f>
        <v>31</v>
      </c>
      <c r="B32">
        <f>'Invoeren EXTERN personeel'!E51</f>
        <v>0</v>
      </c>
      <c r="C32">
        <f>'Invoeren EXTERN personeel'!F51</f>
        <v>0</v>
      </c>
      <c r="D32">
        <f>'Invoeren EXTERN personeel'!G51</f>
        <v>0</v>
      </c>
      <c r="E32">
        <f>'Invoeren EXTERN personeel'!H51</f>
        <v>0</v>
      </c>
      <c r="F32">
        <f>'Invoeren EXTERN personeel'!I51</f>
        <v>0</v>
      </c>
      <c r="G32">
        <f>'Invoeren EXTERN personeel'!J51</f>
        <v>0</v>
      </c>
      <c r="H32">
        <f>'Invoeren EXTERN personeel'!K51</f>
        <v>0</v>
      </c>
      <c r="I32">
        <f>'Invoeren EXTERN personeel'!L51</f>
        <v>0</v>
      </c>
      <c r="J32">
        <f>'Invoeren EXTERN personeel'!M51</f>
        <v>0</v>
      </c>
      <c r="K32">
        <f>'Invoeren EXTERN personeel'!N51</f>
        <v>0</v>
      </c>
      <c r="L32">
        <f>'Invoeren EXTERN personeel'!O51</f>
        <v>0</v>
      </c>
      <c r="M32">
        <f>'Invoeren EXTERN personeel'!P51</f>
        <v>0</v>
      </c>
      <c r="N32">
        <f>'Invoeren EXTERN personeel'!Q51</f>
        <v>0</v>
      </c>
      <c r="O32">
        <f>'Invoeren EXTERN personeel'!R51</f>
        <v>0</v>
      </c>
      <c r="P32">
        <f>'Invoeren EXTERN personeel'!S51</f>
        <v>0</v>
      </c>
      <c r="Q32">
        <f>'Invoeren EXTERN personeel'!T51</f>
        <v>0</v>
      </c>
      <c r="R32">
        <f>'Invoeren EXTERN personeel'!U51</f>
        <v>0</v>
      </c>
    </row>
    <row r="33" spans="1:18" x14ac:dyDescent="0.3">
      <c r="A33">
        <f>'Invoeren EXTERN personeel'!D52</f>
        <v>32</v>
      </c>
      <c r="B33">
        <f>'Invoeren EXTERN personeel'!E52</f>
        <v>0</v>
      </c>
      <c r="C33">
        <f>'Invoeren EXTERN personeel'!F52</f>
        <v>0</v>
      </c>
      <c r="D33">
        <f>'Invoeren EXTERN personeel'!G52</f>
        <v>0</v>
      </c>
      <c r="E33">
        <f>'Invoeren EXTERN personeel'!H52</f>
        <v>0</v>
      </c>
      <c r="F33">
        <f>'Invoeren EXTERN personeel'!I52</f>
        <v>0</v>
      </c>
      <c r="G33">
        <f>'Invoeren EXTERN personeel'!J52</f>
        <v>0</v>
      </c>
      <c r="H33">
        <f>'Invoeren EXTERN personeel'!K52</f>
        <v>0</v>
      </c>
      <c r="I33">
        <f>'Invoeren EXTERN personeel'!L52</f>
        <v>0</v>
      </c>
      <c r="J33">
        <f>'Invoeren EXTERN personeel'!M52</f>
        <v>0</v>
      </c>
      <c r="K33">
        <f>'Invoeren EXTERN personeel'!N52</f>
        <v>0</v>
      </c>
      <c r="L33">
        <f>'Invoeren EXTERN personeel'!O52</f>
        <v>0</v>
      </c>
      <c r="M33">
        <f>'Invoeren EXTERN personeel'!P52</f>
        <v>0</v>
      </c>
      <c r="N33">
        <f>'Invoeren EXTERN personeel'!Q52</f>
        <v>0</v>
      </c>
      <c r="O33">
        <f>'Invoeren EXTERN personeel'!R52</f>
        <v>0</v>
      </c>
      <c r="P33">
        <f>'Invoeren EXTERN personeel'!S52</f>
        <v>0</v>
      </c>
      <c r="Q33">
        <f>'Invoeren EXTERN personeel'!T52</f>
        <v>0</v>
      </c>
      <c r="R33">
        <f>'Invoeren EXTERN personeel'!U52</f>
        <v>0</v>
      </c>
    </row>
    <row r="34" spans="1:18" x14ac:dyDescent="0.3">
      <c r="A34">
        <f>'Invoeren EXTERN personeel'!D53</f>
        <v>33</v>
      </c>
      <c r="B34">
        <f>'Invoeren EXTERN personeel'!E53</f>
        <v>0</v>
      </c>
      <c r="C34">
        <f>'Invoeren EXTERN personeel'!F53</f>
        <v>0</v>
      </c>
      <c r="D34">
        <f>'Invoeren EXTERN personeel'!G53</f>
        <v>0</v>
      </c>
      <c r="E34">
        <f>'Invoeren EXTERN personeel'!H53</f>
        <v>0</v>
      </c>
      <c r="F34">
        <f>'Invoeren EXTERN personeel'!I53</f>
        <v>0</v>
      </c>
      <c r="G34">
        <f>'Invoeren EXTERN personeel'!J53</f>
        <v>0</v>
      </c>
      <c r="H34">
        <f>'Invoeren EXTERN personeel'!K53</f>
        <v>0</v>
      </c>
      <c r="I34">
        <f>'Invoeren EXTERN personeel'!L53</f>
        <v>0</v>
      </c>
      <c r="J34">
        <f>'Invoeren EXTERN personeel'!M53</f>
        <v>0</v>
      </c>
      <c r="K34">
        <f>'Invoeren EXTERN personeel'!N53</f>
        <v>0</v>
      </c>
      <c r="L34">
        <f>'Invoeren EXTERN personeel'!O53</f>
        <v>0</v>
      </c>
      <c r="M34">
        <f>'Invoeren EXTERN personeel'!P53</f>
        <v>0</v>
      </c>
      <c r="N34">
        <f>'Invoeren EXTERN personeel'!Q53</f>
        <v>0</v>
      </c>
      <c r="O34">
        <f>'Invoeren EXTERN personeel'!R53</f>
        <v>0</v>
      </c>
      <c r="P34">
        <f>'Invoeren EXTERN personeel'!S53</f>
        <v>0</v>
      </c>
      <c r="Q34">
        <f>'Invoeren EXTERN personeel'!T53</f>
        <v>0</v>
      </c>
      <c r="R34">
        <f>'Invoeren EXTERN personeel'!U53</f>
        <v>0</v>
      </c>
    </row>
    <row r="35" spans="1:18" x14ac:dyDescent="0.3">
      <c r="A35">
        <f>'Invoeren EXTERN personeel'!D54</f>
        <v>34</v>
      </c>
      <c r="B35">
        <f>'Invoeren EXTERN personeel'!E54</f>
        <v>0</v>
      </c>
      <c r="C35">
        <f>'Invoeren EXTERN personeel'!F54</f>
        <v>0</v>
      </c>
      <c r="D35">
        <f>'Invoeren EXTERN personeel'!G54</f>
        <v>0</v>
      </c>
      <c r="E35">
        <f>'Invoeren EXTERN personeel'!H54</f>
        <v>0</v>
      </c>
      <c r="F35">
        <f>'Invoeren EXTERN personeel'!I54</f>
        <v>0</v>
      </c>
      <c r="G35">
        <f>'Invoeren EXTERN personeel'!J54</f>
        <v>0</v>
      </c>
      <c r="H35">
        <f>'Invoeren EXTERN personeel'!K54</f>
        <v>0</v>
      </c>
      <c r="I35">
        <f>'Invoeren EXTERN personeel'!L54</f>
        <v>0</v>
      </c>
      <c r="J35">
        <f>'Invoeren EXTERN personeel'!M54</f>
        <v>0</v>
      </c>
      <c r="K35">
        <f>'Invoeren EXTERN personeel'!N54</f>
        <v>0</v>
      </c>
      <c r="L35">
        <f>'Invoeren EXTERN personeel'!O54</f>
        <v>0</v>
      </c>
      <c r="M35">
        <f>'Invoeren EXTERN personeel'!P54</f>
        <v>0</v>
      </c>
      <c r="N35">
        <f>'Invoeren EXTERN personeel'!Q54</f>
        <v>0</v>
      </c>
      <c r="O35">
        <f>'Invoeren EXTERN personeel'!R54</f>
        <v>0</v>
      </c>
      <c r="P35">
        <f>'Invoeren EXTERN personeel'!S54</f>
        <v>0</v>
      </c>
      <c r="Q35">
        <f>'Invoeren EXTERN personeel'!T54</f>
        <v>0</v>
      </c>
      <c r="R35">
        <f>'Invoeren EXTERN personeel'!U54</f>
        <v>0</v>
      </c>
    </row>
    <row r="36" spans="1:18" x14ac:dyDescent="0.3">
      <c r="A36">
        <f>'Invoeren EXTERN personeel'!D55</f>
        <v>35</v>
      </c>
      <c r="B36">
        <f>'Invoeren EXTERN personeel'!E55</f>
        <v>0</v>
      </c>
      <c r="C36">
        <f>'Invoeren EXTERN personeel'!F55</f>
        <v>0</v>
      </c>
      <c r="D36">
        <f>'Invoeren EXTERN personeel'!G55</f>
        <v>0</v>
      </c>
      <c r="E36">
        <f>'Invoeren EXTERN personeel'!H55</f>
        <v>0</v>
      </c>
      <c r="F36">
        <f>'Invoeren EXTERN personeel'!I55</f>
        <v>0</v>
      </c>
      <c r="G36">
        <f>'Invoeren EXTERN personeel'!J55</f>
        <v>0</v>
      </c>
      <c r="H36">
        <f>'Invoeren EXTERN personeel'!K55</f>
        <v>0</v>
      </c>
      <c r="I36">
        <f>'Invoeren EXTERN personeel'!L55</f>
        <v>0</v>
      </c>
      <c r="J36">
        <f>'Invoeren EXTERN personeel'!M55</f>
        <v>0</v>
      </c>
      <c r="K36">
        <f>'Invoeren EXTERN personeel'!N55</f>
        <v>0</v>
      </c>
      <c r="L36">
        <f>'Invoeren EXTERN personeel'!O55</f>
        <v>0</v>
      </c>
      <c r="M36">
        <f>'Invoeren EXTERN personeel'!P55</f>
        <v>0</v>
      </c>
      <c r="N36">
        <f>'Invoeren EXTERN personeel'!Q55</f>
        <v>0</v>
      </c>
      <c r="O36">
        <f>'Invoeren EXTERN personeel'!R55</f>
        <v>0</v>
      </c>
      <c r="P36">
        <f>'Invoeren EXTERN personeel'!S55</f>
        <v>0</v>
      </c>
      <c r="Q36">
        <f>'Invoeren EXTERN personeel'!T55</f>
        <v>0</v>
      </c>
      <c r="R36">
        <f>'Invoeren EXTERN personeel'!U55</f>
        <v>0</v>
      </c>
    </row>
    <row r="37" spans="1:18" x14ac:dyDescent="0.3">
      <c r="A37">
        <f>'Invoeren EXTERN personeel'!D56</f>
        <v>36</v>
      </c>
      <c r="B37">
        <f>'Invoeren EXTERN personeel'!E56</f>
        <v>0</v>
      </c>
      <c r="C37">
        <f>'Invoeren EXTERN personeel'!F56</f>
        <v>0</v>
      </c>
      <c r="D37">
        <f>'Invoeren EXTERN personeel'!G56</f>
        <v>0</v>
      </c>
      <c r="E37">
        <f>'Invoeren EXTERN personeel'!H56</f>
        <v>0</v>
      </c>
      <c r="F37">
        <f>'Invoeren EXTERN personeel'!I56</f>
        <v>0</v>
      </c>
      <c r="G37">
        <f>'Invoeren EXTERN personeel'!J56</f>
        <v>0</v>
      </c>
      <c r="H37">
        <f>'Invoeren EXTERN personeel'!K56</f>
        <v>0</v>
      </c>
      <c r="I37">
        <f>'Invoeren EXTERN personeel'!L56</f>
        <v>0</v>
      </c>
      <c r="J37">
        <f>'Invoeren EXTERN personeel'!M56</f>
        <v>0</v>
      </c>
      <c r="K37">
        <f>'Invoeren EXTERN personeel'!N56</f>
        <v>0</v>
      </c>
      <c r="L37">
        <f>'Invoeren EXTERN personeel'!O56</f>
        <v>0</v>
      </c>
      <c r="M37">
        <f>'Invoeren EXTERN personeel'!P56</f>
        <v>0</v>
      </c>
      <c r="N37">
        <f>'Invoeren EXTERN personeel'!Q56</f>
        <v>0</v>
      </c>
      <c r="O37">
        <f>'Invoeren EXTERN personeel'!R56</f>
        <v>0</v>
      </c>
      <c r="P37">
        <f>'Invoeren EXTERN personeel'!S56</f>
        <v>0</v>
      </c>
      <c r="Q37">
        <f>'Invoeren EXTERN personeel'!T56</f>
        <v>0</v>
      </c>
      <c r="R37">
        <f>'Invoeren EXTERN personeel'!U56</f>
        <v>0</v>
      </c>
    </row>
    <row r="38" spans="1:18" x14ac:dyDescent="0.3">
      <c r="A38">
        <f>'Invoeren EXTERN personeel'!D57</f>
        <v>37</v>
      </c>
      <c r="B38">
        <f>'Invoeren EXTERN personeel'!E57</f>
        <v>0</v>
      </c>
      <c r="C38">
        <f>'Invoeren EXTERN personeel'!F57</f>
        <v>0</v>
      </c>
      <c r="D38">
        <f>'Invoeren EXTERN personeel'!G57</f>
        <v>0</v>
      </c>
      <c r="E38">
        <f>'Invoeren EXTERN personeel'!H57</f>
        <v>0</v>
      </c>
      <c r="F38">
        <f>'Invoeren EXTERN personeel'!I57</f>
        <v>0</v>
      </c>
      <c r="G38">
        <f>'Invoeren EXTERN personeel'!J57</f>
        <v>0</v>
      </c>
      <c r="H38">
        <f>'Invoeren EXTERN personeel'!K57</f>
        <v>0</v>
      </c>
      <c r="I38">
        <f>'Invoeren EXTERN personeel'!L57</f>
        <v>0</v>
      </c>
      <c r="J38">
        <f>'Invoeren EXTERN personeel'!M57</f>
        <v>0</v>
      </c>
      <c r="K38">
        <f>'Invoeren EXTERN personeel'!N57</f>
        <v>0</v>
      </c>
      <c r="L38">
        <f>'Invoeren EXTERN personeel'!O57</f>
        <v>0</v>
      </c>
      <c r="M38">
        <f>'Invoeren EXTERN personeel'!P57</f>
        <v>0</v>
      </c>
      <c r="N38">
        <f>'Invoeren EXTERN personeel'!Q57</f>
        <v>0</v>
      </c>
      <c r="O38">
        <f>'Invoeren EXTERN personeel'!R57</f>
        <v>0</v>
      </c>
      <c r="P38">
        <f>'Invoeren EXTERN personeel'!S57</f>
        <v>0</v>
      </c>
      <c r="Q38">
        <f>'Invoeren EXTERN personeel'!T57</f>
        <v>0</v>
      </c>
      <c r="R38">
        <f>'Invoeren EXTERN personeel'!U57</f>
        <v>0</v>
      </c>
    </row>
    <row r="39" spans="1:18" x14ac:dyDescent="0.3">
      <c r="A39">
        <f>'Invoeren EXTERN personeel'!D58</f>
        <v>38</v>
      </c>
      <c r="B39">
        <f>'Invoeren EXTERN personeel'!E58</f>
        <v>0</v>
      </c>
      <c r="C39">
        <f>'Invoeren EXTERN personeel'!F58</f>
        <v>0</v>
      </c>
      <c r="D39">
        <f>'Invoeren EXTERN personeel'!G58</f>
        <v>0</v>
      </c>
      <c r="E39">
        <f>'Invoeren EXTERN personeel'!H58</f>
        <v>0</v>
      </c>
      <c r="F39">
        <f>'Invoeren EXTERN personeel'!I58</f>
        <v>0</v>
      </c>
      <c r="G39">
        <f>'Invoeren EXTERN personeel'!J58</f>
        <v>0</v>
      </c>
      <c r="H39">
        <f>'Invoeren EXTERN personeel'!K58</f>
        <v>0</v>
      </c>
      <c r="I39">
        <f>'Invoeren EXTERN personeel'!L58</f>
        <v>0</v>
      </c>
      <c r="J39">
        <f>'Invoeren EXTERN personeel'!M58</f>
        <v>0</v>
      </c>
      <c r="K39">
        <f>'Invoeren EXTERN personeel'!N58</f>
        <v>0</v>
      </c>
      <c r="L39">
        <f>'Invoeren EXTERN personeel'!O58</f>
        <v>0</v>
      </c>
      <c r="M39">
        <f>'Invoeren EXTERN personeel'!P58</f>
        <v>0</v>
      </c>
      <c r="N39">
        <f>'Invoeren EXTERN personeel'!Q58</f>
        <v>0</v>
      </c>
      <c r="O39">
        <f>'Invoeren EXTERN personeel'!R58</f>
        <v>0</v>
      </c>
      <c r="P39">
        <f>'Invoeren EXTERN personeel'!S58</f>
        <v>0</v>
      </c>
      <c r="Q39">
        <f>'Invoeren EXTERN personeel'!T58</f>
        <v>0</v>
      </c>
      <c r="R39">
        <f>'Invoeren EXTERN personeel'!U58</f>
        <v>0</v>
      </c>
    </row>
    <row r="40" spans="1:18" x14ac:dyDescent="0.3">
      <c r="A40">
        <f>'Invoeren EXTERN personeel'!D59</f>
        <v>39</v>
      </c>
      <c r="B40">
        <f>'Invoeren EXTERN personeel'!E59</f>
        <v>0</v>
      </c>
      <c r="C40">
        <f>'Invoeren EXTERN personeel'!F59</f>
        <v>0</v>
      </c>
      <c r="D40">
        <f>'Invoeren EXTERN personeel'!G59</f>
        <v>0</v>
      </c>
      <c r="E40">
        <f>'Invoeren EXTERN personeel'!H59</f>
        <v>0</v>
      </c>
      <c r="F40">
        <f>'Invoeren EXTERN personeel'!I59</f>
        <v>0</v>
      </c>
      <c r="G40">
        <f>'Invoeren EXTERN personeel'!J59</f>
        <v>0</v>
      </c>
      <c r="H40">
        <f>'Invoeren EXTERN personeel'!K59</f>
        <v>0</v>
      </c>
      <c r="I40">
        <f>'Invoeren EXTERN personeel'!L59</f>
        <v>0</v>
      </c>
      <c r="J40">
        <f>'Invoeren EXTERN personeel'!M59</f>
        <v>0</v>
      </c>
      <c r="K40">
        <f>'Invoeren EXTERN personeel'!N59</f>
        <v>0</v>
      </c>
      <c r="L40">
        <f>'Invoeren EXTERN personeel'!O59</f>
        <v>0</v>
      </c>
      <c r="M40">
        <f>'Invoeren EXTERN personeel'!P59</f>
        <v>0</v>
      </c>
      <c r="N40">
        <f>'Invoeren EXTERN personeel'!Q59</f>
        <v>0</v>
      </c>
      <c r="O40">
        <f>'Invoeren EXTERN personeel'!R59</f>
        <v>0</v>
      </c>
      <c r="P40">
        <f>'Invoeren EXTERN personeel'!S59</f>
        <v>0</v>
      </c>
      <c r="Q40">
        <f>'Invoeren EXTERN personeel'!T59</f>
        <v>0</v>
      </c>
      <c r="R40">
        <f>'Invoeren EXTERN personeel'!U59</f>
        <v>0</v>
      </c>
    </row>
    <row r="41" spans="1:18" x14ac:dyDescent="0.3">
      <c r="A41">
        <f>'Invoeren EXTERN personeel'!D60</f>
        <v>40</v>
      </c>
      <c r="B41">
        <f>'Invoeren EXTERN personeel'!E60</f>
        <v>0</v>
      </c>
      <c r="C41">
        <f>'Invoeren EXTERN personeel'!F60</f>
        <v>0</v>
      </c>
      <c r="D41">
        <f>'Invoeren EXTERN personeel'!G60</f>
        <v>0</v>
      </c>
      <c r="E41">
        <f>'Invoeren EXTERN personeel'!H60</f>
        <v>0</v>
      </c>
      <c r="F41">
        <f>'Invoeren EXTERN personeel'!I60</f>
        <v>0</v>
      </c>
      <c r="G41">
        <f>'Invoeren EXTERN personeel'!J60</f>
        <v>0</v>
      </c>
      <c r="H41">
        <f>'Invoeren EXTERN personeel'!K60</f>
        <v>0</v>
      </c>
      <c r="I41">
        <f>'Invoeren EXTERN personeel'!L60</f>
        <v>0</v>
      </c>
      <c r="J41">
        <f>'Invoeren EXTERN personeel'!M60</f>
        <v>0</v>
      </c>
      <c r="K41">
        <f>'Invoeren EXTERN personeel'!N60</f>
        <v>0</v>
      </c>
      <c r="L41">
        <f>'Invoeren EXTERN personeel'!O60</f>
        <v>0</v>
      </c>
      <c r="M41">
        <f>'Invoeren EXTERN personeel'!P60</f>
        <v>0</v>
      </c>
      <c r="N41">
        <f>'Invoeren EXTERN personeel'!Q60</f>
        <v>0</v>
      </c>
      <c r="O41">
        <f>'Invoeren EXTERN personeel'!R60</f>
        <v>0</v>
      </c>
      <c r="P41">
        <f>'Invoeren EXTERN personeel'!S60</f>
        <v>0</v>
      </c>
      <c r="Q41">
        <f>'Invoeren EXTERN personeel'!T60</f>
        <v>0</v>
      </c>
      <c r="R41">
        <f>'Invoeren EXTERN personeel'!U60</f>
        <v>0</v>
      </c>
    </row>
    <row r="42" spans="1:18" x14ac:dyDescent="0.3">
      <c r="A42">
        <f>'Invoeren EXTERN personeel'!D61</f>
        <v>41</v>
      </c>
      <c r="B42">
        <f>'Invoeren EXTERN personeel'!E61</f>
        <v>0</v>
      </c>
      <c r="C42">
        <f>'Invoeren EXTERN personeel'!F61</f>
        <v>0</v>
      </c>
      <c r="D42">
        <f>'Invoeren EXTERN personeel'!G61</f>
        <v>0</v>
      </c>
      <c r="E42">
        <f>'Invoeren EXTERN personeel'!H61</f>
        <v>0</v>
      </c>
      <c r="F42">
        <f>'Invoeren EXTERN personeel'!I61</f>
        <v>0</v>
      </c>
      <c r="G42">
        <f>'Invoeren EXTERN personeel'!J61</f>
        <v>0</v>
      </c>
      <c r="H42">
        <f>'Invoeren EXTERN personeel'!K61</f>
        <v>0</v>
      </c>
      <c r="I42">
        <f>'Invoeren EXTERN personeel'!L61</f>
        <v>0</v>
      </c>
      <c r="J42">
        <f>'Invoeren EXTERN personeel'!M61</f>
        <v>0</v>
      </c>
      <c r="K42">
        <f>'Invoeren EXTERN personeel'!N61</f>
        <v>0</v>
      </c>
      <c r="L42">
        <f>'Invoeren EXTERN personeel'!O61</f>
        <v>0</v>
      </c>
      <c r="M42">
        <f>'Invoeren EXTERN personeel'!P61</f>
        <v>0</v>
      </c>
      <c r="N42">
        <f>'Invoeren EXTERN personeel'!Q61</f>
        <v>0</v>
      </c>
      <c r="O42">
        <f>'Invoeren EXTERN personeel'!R61</f>
        <v>0</v>
      </c>
      <c r="P42">
        <f>'Invoeren EXTERN personeel'!S61</f>
        <v>0</v>
      </c>
      <c r="Q42">
        <f>'Invoeren EXTERN personeel'!T61</f>
        <v>0</v>
      </c>
      <c r="R42">
        <f>'Invoeren EXTERN personeel'!U61</f>
        <v>0</v>
      </c>
    </row>
    <row r="43" spans="1:18" x14ac:dyDescent="0.3">
      <c r="A43">
        <f>'Invoeren EXTERN personeel'!D62</f>
        <v>42</v>
      </c>
      <c r="B43">
        <f>'Invoeren EXTERN personeel'!E62</f>
        <v>0</v>
      </c>
      <c r="C43">
        <f>'Invoeren EXTERN personeel'!F62</f>
        <v>0</v>
      </c>
      <c r="D43">
        <f>'Invoeren EXTERN personeel'!G62</f>
        <v>0</v>
      </c>
      <c r="E43">
        <f>'Invoeren EXTERN personeel'!H62</f>
        <v>0</v>
      </c>
      <c r="F43">
        <f>'Invoeren EXTERN personeel'!I62</f>
        <v>0</v>
      </c>
      <c r="G43">
        <f>'Invoeren EXTERN personeel'!J62</f>
        <v>0</v>
      </c>
      <c r="H43">
        <f>'Invoeren EXTERN personeel'!K62</f>
        <v>0</v>
      </c>
      <c r="I43">
        <f>'Invoeren EXTERN personeel'!L62</f>
        <v>0</v>
      </c>
      <c r="J43">
        <f>'Invoeren EXTERN personeel'!M62</f>
        <v>0</v>
      </c>
      <c r="K43">
        <f>'Invoeren EXTERN personeel'!N62</f>
        <v>0</v>
      </c>
      <c r="L43">
        <f>'Invoeren EXTERN personeel'!O62</f>
        <v>0</v>
      </c>
      <c r="M43">
        <f>'Invoeren EXTERN personeel'!P62</f>
        <v>0</v>
      </c>
      <c r="N43">
        <f>'Invoeren EXTERN personeel'!Q62</f>
        <v>0</v>
      </c>
      <c r="O43">
        <f>'Invoeren EXTERN personeel'!R62</f>
        <v>0</v>
      </c>
      <c r="P43">
        <f>'Invoeren EXTERN personeel'!S62</f>
        <v>0</v>
      </c>
      <c r="Q43">
        <f>'Invoeren EXTERN personeel'!T62</f>
        <v>0</v>
      </c>
      <c r="R43">
        <f>'Invoeren EXTERN personeel'!U62</f>
        <v>0</v>
      </c>
    </row>
    <row r="44" spans="1:18" x14ac:dyDescent="0.3">
      <c r="A44">
        <f>'Invoeren EXTERN personeel'!D63</f>
        <v>43</v>
      </c>
      <c r="B44">
        <f>'Invoeren EXTERN personeel'!E63</f>
        <v>0</v>
      </c>
      <c r="C44">
        <f>'Invoeren EXTERN personeel'!F63</f>
        <v>0</v>
      </c>
      <c r="D44">
        <f>'Invoeren EXTERN personeel'!G63</f>
        <v>0</v>
      </c>
      <c r="E44">
        <f>'Invoeren EXTERN personeel'!H63</f>
        <v>0</v>
      </c>
      <c r="F44">
        <f>'Invoeren EXTERN personeel'!I63</f>
        <v>0</v>
      </c>
      <c r="G44">
        <f>'Invoeren EXTERN personeel'!J63</f>
        <v>0</v>
      </c>
      <c r="H44">
        <f>'Invoeren EXTERN personeel'!K63</f>
        <v>0</v>
      </c>
      <c r="I44">
        <f>'Invoeren EXTERN personeel'!L63</f>
        <v>0</v>
      </c>
      <c r="J44">
        <f>'Invoeren EXTERN personeel'!M63</f>
        <v>0</v>
      </c>
      <c r="K44">
        <f>'Invoeren EXTERN personeel'!N63</f>
        <v>0</v>
      </c>
      <c r="L44">
        <f>'Invoeren EXTERN personeel'!O63</f>
        <v>0</v>
      </c>
      <c r="M44">
        <f>'Invoeren EXTERN personeel'!P63</f>
        <v>0</v>
      </c>
      <c r="N44">
        <f>'Invoeren EXTERN personeel'!Q63</f>
        <v>0</v>
      </c>
      <c r="O44">
        <f>'Invoeren EXTERN personeel'!R63</f>
        <v>0</v>
      </c>
      <c r="P44">
        <f>'Invoeren EXTERN personeel'!S63</f>
        <v>0</v>
      </c>
      <c r="Q44">
        <f>'Invoeren EXTERN personeel'!T63</f>
        <v>0</v>
      </c>
      <c r="R44">
        <f>'Invoeren EXTERN personeel'!U63</f>
        <v>0</v>
      </c>
    </row>
    <row r="45" spans="1:18" x14ac:dyDescent="0.3">
      <c r="A45">
        <f>'Invoeren EXTERN personeel'!D64</f>
        <v>44</v>
      </c>
      <c r="B45">
        <f>'Invoeren EXTERN personeel'!E64</f>
        <v>0</v>
      </c>
      <c r="C45">
        <f>'Invoeren EXTERN personeel'!F64</f>
        <v>0</v>
      </c>
      <c r="D45">
        <f>'Invoeren EXTERN personeel'!G64</f>
        <v>0</v>
      </c>
      <c r="E45">
        <f>'Invoeren EXTERN personeel'!H64</f>
        <v>0</v>
      </c>
      <c r="F45">
        <f>'Invoeren EXTERN personeel'!I64</f>
        <v>0</v>
      </c>
      <c r="G45">
        <f>'Invoeren EXTERN personeel'!J64</f>
        <v>0</v>
      </c>
      <c r="H45">
        <f>'Invoeren EXTERN personeel'!K64</f>
        <v>0</v>
      </c>
      <c r="I45">
        <f>'Invoeren EXTERN personeel'!L64</f>
        <v>0</v>
      </c>
      <c r="J45">
        <f>'Invoeren EXTERN personeel'!M64</f>
        <v>0</v>
      </c>
      <c r="K45">
        <f>'Invoeren EXTERN personeel'!N64</f>
        <v>0</v>
      </c>
      <c r="L45">
        <f>'Invoeren EXTERN personeel'!O64</f>
        <v>0</v>
      </c>
      <c r="M45">
        <f>'Invoeren EXTERN personeel'!P64</f>
        <v>0</v>
      </c>
      <c r="N45">
        <f>'Invoeren EXTERN personeel'!Q64</f>
        <v>0</v>
      </c>
      <c r="O45">
        <f>'Invoeren EXTERN personeel'!R64</f>
        <v>0</v>
      </c>
      <c r="P45">
        <f>'Invoeren EXTERN personeel'!S64</f>
        <v>0</v>
      </c>
      <c r="Q45">
        <f>'Invoeren EXTERN personeel'!T64</f>
        <v>0</v>
      </c>
      <c r="R45">
        <f>'Invoeren EXTERN personeel'!U64</f>
        <v>0</v>
      </c>
    </row>
    <row r="46" spans="1:18" x14ac:dyDescent="0.3">
      <c r="A46">
        <f>'Invoeren EXTERN personeel'!D65</f>
        <v>45</v>
      </c>
      <c r="B46">
        <f>'Invoeren EXTERN personeel'!E65</f>
        <v>0</v>
      </c>
      <c r="C46">
        <f>'Invoeren EXTERN personeel'!F65</f>
        <v>0</v>
      </c>
      <c r="D46">
        <f>'Invoeren EXTERN personeel'!G65</f>
        <v>0</v>
      </c>
      <c r="E46">
        <f>'Invoeren EXTERN personeel'!H65</f>
        <v>0</v>
      </c>
      <c r="F46">
        <f>'Invoeren EXTERN personeel'!I65</f>
        <v>0</v>
      </c>
      <c r="G46">
        <f>'Invoeren EXTERN personeel'!J65</f>
        <v>0</v>
      </c>
      <c r="H46">
        <f>'Invoeren EXTERN personeel'!K65</f>
        <v>0</v>
      </c>
      <c r="I46">
        <f>'Invoeren EXTERN personeel'!L65</f>
        <v>0</v>
      </c>
      <c r="J46">
        <f>'Invoeren EXTERN personeel'!M65</f>
        <v>0</v>
      </c>
      <c r="K46">
        <f>'Invoeren EXTERN personeel'!N65</f>
        <v>0</v>
      </c>
      <c r="L46">
        <f>'Invoeren EXTERN personeel'!O65</f>
        <v>0</v>
      </c>
      <c r="M46">
        <f>'Invoeren EXTERN personeel'!P65</f>
        <v>0</v>
      </c>
      <c r="N46">
        <f>'Invoeren EXTERN personeel'!Q65</f>
        <v>0</v>
      </c>
      <c r="O46">
        <f>'Invoeren EXTERN personeel'!R65</f>
        <v>0</v>
      </c>
      <c r="P46">
        <f>'Invoeren EXTERN personeel'!S65</f>
        <v>0</v>
      </c>
      <c r="Q46">
        <f>'Invoeren EXTERN personeel'!T65</f>
        <v>0</v>
      </c>
      <c r="R46">
        <f>'Invoeren EXTERN personeel'!U65</f>
        <v>0</v>
      </c>
    </row>
    <row r="47" spans="1:18" x14ac:dyDescent="0.3">
      <c r="A47">
        <f>'Invoeren EXTERN personeel'!D66</f>
        <v>46</v>
      </c>
      <c r="B47">
        <f>'Invoeren EXTERN personeel'!E66</f>
        <v>0</v>
      </c>
      <c r="C47">
        <f>'Invoeren EXTERN personeel'!F66</f>
        <v>0</v>
      </c>
      <c r="D47">
        <f>'Invoeren EXTERN personeel'!G66</f>
        <v>0</v>
      </c>
      <c r="E47">
        <f>'Invoeren EXTERN personeel'!H66</f>
        <v>0</v>
      </c>
      <c r="F47">
        <f>'Invoeren EXTERN personeel'!I66</f>
        <v>0</v>
      </c>
      <c r="G47">
        <f>'Invoeren EXTERN personeel'!J66</f>
        <v>0</v>
      </c>
      <c r="H47">
        <f>'Invoeren EXTERN personeel'!K66</f>
        <v>0</v>
      </c>
      <c r="I47">
        <f>'Invoeren EXTERN personeel'!L66</f>
        <v>0</v>
      </c>
      <c r="J47">
        <f>'Invoeren EXTERN personeel'!M66</f>
        <v>0</v>
      </c>
      <c r="K47">
        <f>'Invoeren EXTERN personeel'!N66</f>
        <v>0</v>
      </c>
      <c r="L47">
        <f>'Invoeren EXTERN personeel'!O66</f>
        <v>0</v>
      </c>
      <c r="M47">
        <f>'Invoeren EXTERN personeel'!P66</f>
        <v>0</v>
      </c>
      <c r="N47">
        <f>'Invoeren EXTERN personeel'!Q66</f>
        <v>0</v>
      </c>
      <c r="O47">
        <f>'Invoeren EXTERN personeel'!R66</f>
        <v>0</v>
      </c>
      <c r="P47">
        <f>'Invoeren EXTERN personeel'!S66</f>
        <v>0</v>
      </c>
      <c r="Q47">
        <f>'Invoeren EXTERN personeel'!T66</f>
        <v>0</v>
      </c>
      <c r="R47">
        <f>'Invoeren EXTERN personeel'!U66</f>
        <v>0</v>
      </c>
    </row>
    <row r="48" spans="1:18" x14ac:dyDescent="0.3">
      <c r="A48">
        <f>'Invoeren EXTERN personeel'!D67</f>
        <v>47</v>
      </c>
      <c r="B48">
        <f>'Invoeren EXTERN personeel'!E67</f>
        <v>0</v>
      </c>
      <c r="C48">
        <f>'Invoeren EXTERN personeel'!F67</f>
        <v>0</v>
      </c>
      <c r="D48">
        <f>'Invoeren EXTERN personeel'!G67</f>
        <v>0</v>
      </c>
      <c r="E48">
        <f>'Invoeren EXTERN personeel'!H67</f>
        <v>0</v>
      </c>
      <c r="F48">
        <f>'Invoeren EXTERN personeel'!I67</f>
        <v>0</v>
      </c>
      <c r="G48">
        <f>'Invoeren EXTERN personeel'!J67</f>
        <v>0</v>
      </c>
      <c r="H48">
        <f>'Invoeren EXTERN personeel'!K67</f>
        <v>0</v>
      </c>
      <c r="I48">
        <f>'Invoeren EXTERN personeel'!L67</f>
        <v>0</v>
      </c>
      <c r="J48">
        <f>'Invoeren EXTERN personeel'!M67</f>
        <v>0</v>
      </c>
      <c r="K48">
        <f>'Invoeren EXTERN personeel'!N67</f>
        <v>0</v>
      </c>
      <c r="L48">
        <f>'Invoeren EXTERN personeel'!O67</f>
        <v>0</v>
      </c>
      <c r="M48">
        <f>'Invoeren EXTERN personeel'!P67</f>
        <v>0</v>
      </c>
      <c r="N48">
        <f>'Invoeren EXTERN personeel'!Q67</f>
        <v>0</v>
      </c>
      <c r="O48">
        <f>'Invoeren EXTERN personeel'!R67</f>
        <v>0</v>
      </c>
      <c r="P48">
        <f>'Invoeren EXTERN personeel'!S67</f>
        <v>0</v>
      </c>
      <c r="Q48">
        <f>'Invoeren EXTERN personeel'!T67</f>
        <v>0</v>
      </c>
      <c r="R48">
        <f>'Invoeren EXTERN personeel'!U67</f>
        <v>0</v>
      </c>
    </row>
    <row r="49" spans="1:18" x14ac:dyDescent="0.3">
      <c r="A49">
        <f>'Invoeren EXTERN personeel'!D68</f>
        <v>48</v>
      </c>
      <c r="B49">
        <f>'Invoeren EXTERN personeel'!E68</f>
        <v>0</v>
      </c>
      <c r="C49">
        <f>'Invoeren EXTERN personeel'!F68</f>
        <v>0</v>
      </c>
      <c r="D49">
        <f>'Invoeren EXTERN personeel'!G68</f>
        <v>0</v>
      </c>
      <c r="E49">
        <f>'Invoeren EXTERN personeel'!H68</f>
        <v>0</v>
      </c>
      <c r="F49">
        <f>'Invoeren EXTERN personeel'!I68</f>
        <v>0</v>
      </c>
      <c r="G49">
        <f>'Invoeren EXTERN personeel'!J68</f>
        <v>0</v>
      </c>
      <c r="H49">
        <f>'Invoeren EXTERN personeel'!K68</f>
        <v>0</v>
      </c>
      <c r="I49">
        <f>'Invoeren EXTERN personeel'!L68</f>
        <v>0</v>
      </c>
      <c r="J49">
        <f>'Invoeren EXTERN personeel'!M68</f>
        <v>0</v>
      </c>
      <c r="K49">
        <f>'Invoeren EXTERN personeel'!N68</f>
        <v>0</v>
      </c>
      <c r="L49">
        <f>'Invoeren EXTERN personeel'!O68</f>
        <v>0</v>
      </c>
      <c r="M49">
        <f>'Invoeren EXTERN personeel'!P68</f>
        <v>0</v>
      </c>
      <c r="N49">
        <f>'Invoeren EXTERN personeel'!Q68</f>
        <v>0</v>
      </c>
      <c r="O49">
        <f>'Invoeren EXTERN personeel'!R68</f>
        <v>0</v>
      </c>
      <c r="P49">
        <f>'Invoeren EXTERN personeel'!S68</f>
        <v>0</v>
      </c>
      <c r="Q49">
        <f>'Invoeren EXTERN personeel'!T68</f>
        <v>0</v>
      </c>
      <c r="R49">
        <f>'Invoeren EXTERN personeel'!U68</f>
        <v>0</v>
      </c>
    </row>
    <row r="50" spans="1:18" x14ac:dyDescent="0.3">
      <c r="A50">
        <f>'Invoeren EXTERN personeel'!D69</f>
        <v>49</v>
      </c>
      <c r="B50">
        <f>'Invoeren EXTERN personeel'!E69</f>
        <v>0</v>
      </c>
      <c r="C50">
        <f>'Invoeren EXTERN personeel'!F69</f>
        <v>0</v>
      </c>
      <c r="D50">
        <f>'Invoeren EXTERN personeel'!G69</f>
        <v>0</v>
      </c>
      <c r="E50">
        <f>'Invoeren EXTERN personeel'!H69</f>
        <v>0</v>
      </c>
      <c r="F50">
        <f>'Invoeren EXTERN personeel'!I69</f>
        <v>0</v>
      </c>
      <c r="G50">
        <f>'Invoeren EXTERN personeel'!J69</f>
        <v>0</v>
      </c>
      <c r="H50">
        <f>'Invoeren EXTERN personeel'!K69</f>
        <v>0</v>
      </c>
      <c r="I50">
        <f>'Invoeren EXTERN personeel'!L69</f>
        <v>0</v>
      </c>
      <c r="J50">
        <f>'Invoeren EXTERN personeel'!M69</f>
        <v>0</v>
      </c>
      <c r="K50">
        <f>'Invoeren EXTERN personeel'!N69</f>
        <v>0</v>
      </c>
      <c r="L50">
        <f>'Invoeren EXTERN personeel'!O69</f>
        <v>0</v>
      </c>
      <c r="M50">
        <f>'Invoeren EXTERN personeel'!P69</f>
        <v>0</v>
      </c>
      <c r="N50">
        <f>'Invoeren EXTERN personeel'!Q69</f>
        <v>0</v>
      </c>
      <c r="O50">
        <f>'Invoeren EXTERN personeel'!R69</f>
        <v>0</v>
      </c>
      <c r="P50">
        <f>'Invoeren EXTERN personeel'!S69</f>
        <v>0</v>
      </c>
      <c r="Q50">
        <f>'Invoeren EXTERN personeel'!T69</f>
        <v>0</v>
      </c>
      <c r="R50">
        <f>'Invoeren EXTERN personeel'!U69</f>
        <v>0</v>
      </c>
    </row>
    <row r="51" spans="1:18" x14ac:dyDescent="0.3">
      <c r="A51">
        <f>'Invoeren EXTERN personeel'!D70</f>
        <v>50</v>
      </c>
      <c r="B51">
        <f>'Invoeren EXTERN personeel'!E70</f>
        <v>0</v>
      </c>
      <c r="C51">
        <f>'Invoeren EXTERN personeel'!F70</f>
        <v>0</v>
      </c>
      <c r="D51">
        <f>'Invoeren EXTERN personeel'!G70</f>
        <v>0</v>
      </c>
      <c r="E51">
        <f>'Invoeren EXTERN personeel'!H70</f>
        <v>0</v>
      </c>
      <c r="F51">
        <f>'Invoeren EXTERN personeel'!I70</f>
        <v>0</v>
      </c>
      <c r="G51">
        <f>'Invoeren EXTERN personeel'!J70</f>
        <v>0</v>
      </c>
      <c r="H51">
        <f>'Invoeren EXTERN personeel'!K70</f>
        <v>0</v>
      </c>
      <c r="I51">
        <f>'Invoeren EXTERN personeel'!L70</f>
        <v>0</v>
      </c>
      <c r="J51">
        <f>'Invoeren EXTERN personeel'!M70</f>
        <v>0</v>
      </c>
      <c r="K51">
        <f>'Invoeren EXTERN personeel'!N70</f>
        <v>0</v>
      </c>
      <c r="L51">
        <f>'Invoeren EXTERN personeel'!O70</f>
        <v>0</v>
      </c>
      <c r="M51">
        <f>'Invoeren EXTERN personeel'!P70</f>
        <v>0</v>
      </c>
      <c r="N51">
        <f>'Invoeren EXTERN personeel'!Q70</f>
        <v>0</v>
      </c>
      <c r="O51">
        <f>'Invoeren EXTERN personeel'!R70</f>
        <v>0</v>
      </c>
      <c r="P51">
        <f>'Invoeren EXTERN personeel'!S70</f>
        <v>0</v>
      </c>
      <c r="Q51">
        <f>'Invoeren EXTERN personeel'!T70</f>
        <v>0</v>
      </c>
      <c r="R51">
        <f>'Invoeren EXTERN personeel'!U70</f>
        <v>0</v>
      </c>
    </row>
    <row r="52" spans="1:18" x14ac:dyDescent="0.3">
      <c r="A52">
        <f>'Invoeren EXTERN personeel'!D71</f>
        <v>51</v>
      </c>
      <c r="B52">
        <f>'Invoeren EXTERN personeel'!E71</f>
        <v>0</v>
      </c>
      <c r="C52">
        <f>'Invoeren EXTERN personeel'!F71</f>
        <v>0</v>
      </c>
      <c r="D52">
        <f>'Invoeren EXTERN personeel'!G71</f>
        <v>0</v>
      </c>
      <c r="E52">
        <f>'Invoeren EXTERN personeel'!H71</f>
        <v>0</v>
      </c>
      <c r="F52">
        <f>'Invoeren EXTERN personeel'!I71</f>
        <v>0</v>
      </c>
      <c r="G52">
        <f>'Invoeren EXTERN personeel'!J71</f>
        <v>0</v>
      </c>
      <c r="H52">
        <f>'Invoeren EXTERN personeel'!K71</f>
        <v>0</v>
      </c>
      <c r="I52">
        <f>'Invoeren EXTERN personeel'!L71</f>
        <v>0</v>
      </c>
      <c r="J52">
        <f>'Invoeren EXTERN personeel'!M71</f>
        <v>0</v>
      </c>
      <c r="K52">
        <f>'Invoeren EXTERN personeel'!N71</f>
        <v>0</v>
      </c>
      <c r="L52">
        <f>'Invoeren EXTERN personeel'!O71</f>
        <v>0</v>
      </c>
      <c r="M52">
        <f>'Invoeren EXTERN personeel'!P71</f>
        <v>0</v>
      </c>
      <c r="N52">
        <f>'Invoeren EXTERN personeel'!Q71</f>
        <v>0</v>
      </c>
      <c r="O52">
        <f>'Invoeren EXTERN personeel'!R71</f>
        <v>0</v>
      </c>
      <c r="P52">
        <f>'Invoeren EXTERN personeel'!S71</f>
        <v>0</v>
      </c>
      <c r="Q52">
        <f>'Invoeren EXTERN personeel'!T71</f>
        <v>0</v>
      </c>
      <c r="R52">
        <f>'Invoeren EXTERN personeel'!U71</f>
        <v>0</v>
      </c>
    </row>
    <row r="53" spans="1:18" x14ac:dyDescent="0.3">
      <c r="A53">
        <f>'Invoeren EXTERN personeel'!D72</f>
        <v>52</v>
      </c>
      <c r="B53">
        <f>'Invoeren EXTERN personeel'!E72</f>
        <v>0</v>
      </c>
      <c r="C53">
        <f>'Invoeren EXTERN personeel'!F72</f>
        <v>0</v>
      </c>
      <c r="D53">
        <f>'Invoeren EXTERN personeel'!G72</f>
        <v>0</v>
      </c>
      <c r="E53">
        <f>'Invoeren EXTERN personeel'!H72</f>
        <v>0</v>
      </c>
      <c r="F53">
        <f>'Invoeren EXTERN personeel'!I72</f>
        <v>0</v>
      </c>
      <c r="G53">
        <f>'Invoeren EXTERN personeel'!J72</f>
        <v>0</v>
      </c>
      <c r="H53">
        <f>'Invoeren EXTERN personeel'!K72</f>
        <v>0</v>
      </c>
      <c r="I53">
        <f>'Invoeren EXTERN personeel'!L72</f>
        <v>0</v>
      </c>
      <c r="J53">
        <f>'Invoeren EXTERN personeel'!M72</f>
        <v>0</v>
      </c>
      <c r="K53">
        <f>'Invoeren EXTERN personeel'!N72</f>
        <v>0</v>
      </c>
      <c r="L53">
        <f>'Invoeren EXTERN personeel'!O72</f>
        <v>0</v>
      </c>
      <c r="M53">
        <f>'Invoeren EXTERN personeel'!P72</f>
        <v>0</v>
      </c>
      <c r="N53">
        <f>'Invoeren EXTERN personeel'!Q72</f>
        <v>0</v>
      </c>
      <c r="O53">
        <f>'Invoeren EXTERN personeel'!R72</f>
        <v>0</v>
      </c>
      <c r="P53">
        <f>'Invoeren EXTERN personeel'!S72</f>
        <v>0</v>
      </c>
      <c r="Q53">
        <f>'Invoeren EXTERN personeel'!T72</f>
        <v>0</v>
      </c>
      <c r="R53">
        <f>'Invoeren EXTERN personeel'!U72</f>
        <v>0</v>
      </c>
    </row>
    <row r="54" spans="1:18" x14ac:dyDescent="0.3">
      <c r="A54">
        <f>'Invoeren EXTERN personeel'!D73</f>
        <v>53</v>
      </c>
      <c r="B54">
        <f>'Invoeren EXTERN personeel'!E73</f>
        <v>0</v>
      </c>
      <c r="C54">
        <f>'Invoeren EXTERN personeel'!F73</f>
        <v>0</v>
      </c>
      <c r="D54">
        <f>'Invoeren EXTERN personeel'!G73</f>
        <v>0</v>
      </c>
      <c r="E54">
        <f>'Invoeren EXTERN personeel'!H73</f>
        <v>0</v>
      </c>
      <c r="F54">
        <f>'Invoeren EXTERN personeel'!I73</f>
        <v>0</v>
      </c>
      <c r="G54">
        <f>'Invoeren EXTERN personeel'!J73</f>
        <v>0</v>
      </c>
      <c r="H54">
        <f>'Invoeren EXTERN personeel'!K73</f>
        <v>0</v>
      </c>
      <c r="I54">
        <f>'Invoeren EXTERN personeel'!L73</f>
        <v>0</v>
      </c>
      <c r="J54">
        <f>'Invoeren EXTERN personeel'!M73</f>
        <v>0</v>
      </c>
      <c r="K54">
        <f>'Invoeren EXTERN personeel'!N73</f>
        <v>0</v>
      </c>
      <c r="L54">
        <f>'Invoeren EXTERN personeel'!O73</f>
        <v>0</v>
      </c>
      <c r="M54">
        <f>'Invoeren EXTERN personeel'!P73</f>
        <v>0</v>
      </c>
      <c r="N54">
        <f>'Invoeren EXTERN personeel'!Q73</f>
        <v>0</v>
      </c>
      <c r="O54">
        <f>'Invoeren EXTERN personeel'!R73</f>
        <v>0</v>
      </c>
      <c r="P54">
        <f>'Invoeren EXTERN personeel'!S73</f>
        <v>0</v>
      </c>
      <c r="Q54">
        <f>'Invoeren EXTERN personeel'!T73</f>
        <v>0</v>
      </c>
      <c r="R54">
        <f>'Invoeren EXTERN personeel'!U73</f>
        <v>0</v>
      </c>
    </row>
    <row r="55" spans="1:18" x14ac:dyDescent="0.3">
      <c r="A55">
        <f>'Invoeren EXTERN personeel'!D74</f>
        <v>54</v>
      </c>
      <c r="B55">
        <f>'Invoeren EXTERN personeel'!E74</f>
        <v>0</v>
      </c>
      <c r="C55">
        <f>'Invoeren EXTERN personeel'!F74</f>
        <v>0</v>
      </c>
      <c r="D55">
        <f>'Invoeren EXTERN personeel'!G74</f>
        <v>0</v>
      </c>
      <c r="E55">
        <f>'Invoeren EXTERN personeel'!H74</f>
        <v>0</v>
      </c>
      <c r="F55">
        <f>'Invoeren EXTERN personeel'!I74</f>
        <v>0</v>
      </c>
      <c r="G55">
        <f>'Invoeren EXTERN personeel'!J74</f>
        <v>0</v>
      </c>
      <c r="H55">
        <f>'Invoeren EXTERN personeel'!K74</f>
        <v>0</v>
      </c>
      <c r="I55">
        <f>'Invoeren EXTERN personeel'!L74</f>
        <v>0</v>
      </c>
      <c r="J55">
        <f>'Invoeren EXTERN personeel'!M74</f>
        <v>0</v>
      </c>
      <c r="K55">
        <f>'Invoeren EXTERN personeel'!N74</f>
        <v>0</v>
      </c>
      <c r="L55">
        <f>'Invoeren EXTERN personeel'!O74</f>
        <v>0</v>
      </c>
      <c r="M55">
        <f>'Invoeren EXTERN personeel'!P74</f>
        <v>0</v>
      </c>
      <c r="N55">
        <f>'Invoeren EXTERN personeel'!Q74</f>
        <v>0</v>
      </c>
      <c r="O55">
        <f>'Invoeren EXTERN personeel'!R74</f>
        <v>0</v>
      </c>
      <c r="P55">
        <f>'Invoeren EXTERN personeel'!S74</f>
        <v>0</v>
      </c>
      <c r="Q55">
        <f>'Invoeren EXTERN personeel'!T74</f>
        <v>0</v>
      </c>
      <c r="R55">
        <f>'Invoeren EXTERN personeel'!U74</f>
        <v>0</v>
      </c>
    </row>
    <row r="56" spans="1:18" x14ac:dyDescent="0.3">
      <c r="A56">
        <f>'Invoeren EXTERN personeel'!D75</f>
        <v>55</v>
      </c>
      <c r="B56">
        <f>'Invoeren EXTERN personeel'!E75</f>
        <v>0</v>
      </c>
      <c r="C56">
        <f>'Invoeren EXTERN personeel'!F75</f>
        <v>0</v>
      </c>
      <c r="D56">
        <f>'Invoeren EXTERN personeel'!G75</f>
        <v>0</v>
      </c>
      <c r="E56">
        <f>'Invoeren EXTERN personeel'!H75</f>
        <v>0</v>
      </c>
      <c r="F56">
        <f>'Invoeren EXTERN personeel'!I75</f>
        <v>0</v>
      </c>
      <c r="G56">
        <f>'Invoeren EXTERN personeel'!J75</f>
        <v>0</v>
      </c>
      <c r="H56">
        <f>'Invoeren EXTERN personeel'!K75</f>
        <v>0</v>
      </c>
      <c r="I56">
        <f>'Invoeren EXTERN personeel'!L75</f>
        <v>0</v>
      </c>
      <c r="J56">
        <f>'Invoeren EXTERN personeel'!M75</f>
        <v>0</v>
      </c>
      <c r="K56">
        <f>'Invoeren EXTERN personeel'!N75</f>
        <v>0</v>
      </c>
      <c r="L56">
        <f>'Invoeren EXTERN personeel'!O75</f>
        <v>0</v>
      </c>
      <c r="M56">
        <f>'Invoeren EXTERN personeel'!P75</f>
        <v>0</v>
      </c>
      <c r="N56">
        <f>'Invoeren EXTERN personeel'!Q75</f>
        <v>0</v>
      </c>
      <c r="O56">
        <f>'Invoeren EXTERN personeel'!R75</f>
        <v>0</v>
      </c>
      <c r="P56">
        <f>'Invoeren EXTERN personeel'!S75</f>
        <v>0</v>
      </c>
      <c r="Q56">
        <f>'Invoeren EXTERN personeel'!T75</f>
        <v>0</v>
      </c>
      <c r="R56">
        <f>'Invoeren EXTERN personeel'!U75</f>
        <v>0</v>
      </c>
    </row>
    <row r="57" spans="1:18" x14ac:dyDescent="0.3">
      <c r="A57">
        <f>'Invoeren EXTERN personeel'!D76</f>
        <v>56</v>
      </c>
      <c r="B57">
        <f>'Invoeren EXTERN personeel'!E76</f>
        <v>0</v>
      </c>
      <c r="C57">
        <f>'Invoeren EXTERN personeel'!F76</f>
        <v>0</v>
      </c>
      <c r="D57">
        <f>'Invoeren EXTERN personeel'!G76</f>
        <v>0</v>
      </c>
      <c r="E57">
        <f>'Invoeren EXTERN personeel'!H76</f>
        <v>0</v>
      </c>
      <c r="F57">
        <f>'Invoeren EXTERN personeel'!I76</f>
        <v>0</v>
      </c>
      <c r="G57">
        <f>'Invoeren EXTERN personeel'!J76</f>
        <v>0</v>
      </c>
      <c r="H57">
        <f>'Invoeren EXTERN personeel'!K76</f>
        <v>0</v>
      </c>
      <c r="I57">
        <f>'Invoeren EXTERN personeel'!L76</f>
        <v>0</v>
      </c>
      <c r="J57">
        <f>'Invoeren EXTERN personeel'!M76</f>
        <v>0</v>
      </c>
      <c r="K57">
        <f>'Invoeren EXTERN personeel'!N76</f>
        <v>0</v>
      </c>
      <c r="L57">
        <f>'Invoeren EXTERN personeel'!O76</f>
        <v>0</v>
      </c>
      <c r="M57">
        <f>'Invoeren EXTERN personeel'!P76</f>
        <v>0</v>
      </c>
      <c r="N57">
        <f>'Invoeren EXTERN personeel'!Q76</f>
        <v>0</v>
      </c>
      <c r="O57">
        <f>'Invoeren EXTERN personeel'!R76</f>
        <v>0</v>
      </c>
      <c r="P57">
        <f>'Invoeren EXTERN personeel'!S76</f>
        <v>0</v>
      </c>
      <c r="Q57">
        <f>'Invoeren EXTERN personeel'!T76</f>
        <v>0</v>
      </c>
      <c r="R57">
        <f>'Invoeren EXTERN personeel'!U76</f>
        <v>0</v>
      </c>
    </row>
    <row r="58" spans="1:18" x14ac:dyDescent="0.3">
      <c r="A58">
        <f>'Invoeren EXTERN personeel'!D77</f>
        <v>57</v>
      </c>
      <c r="B58">
        <f>'Invoeren EXTERN personeel'!E77</f>
        <v>0</v>
      </c>
      <c r="C58">
        <f>'Invoeren EXTERN personeel'!F77</f>
        <v>0</v>
      </c>
      <c r="D58">
        <f>'Invoeren EXTERN personeel'!G77</f>
        <v>0</v>
      </c>
      <c r="E58">
        <f>'Invoeren EXTERN personeel'!H77</f>
        <v>0</v>
      </c>
      <c r="F58">
        <f>'Invoeren EXTERN personeel'!I77</f>
        <v>0</v>
      </c>
      <c r="G58">
        <f>'Invoeren EXTERN personeel'!J77</f>
        <v>0</v>
      </c>
      <c r="H58">
        <f>'Invoeren EXTERN personeel'!K77</f>
        <v>0</v>
      </c>
      <c r="I58">
        <f>'Invoeren EXTERN personeel'!L77</f>
        <v>0</v>
      </c>
      <c r="J58">
        <f>'Invoeren EXTERN personeel'!M77</f>
        <v>0</v>
      </c>
      <c r="K58">
        <f>'Invoeren EXTERN personeel'!N77</f>
        <v>0</v>
      </c>
      <c r="L58">
        <f>'Invoeren EXTERN personeel'!O77</f>
        <v>0</v>
      </c>
      <c r="M58">
        <f>'Invoeren EXTERN personeel'!P77</f>
        <v>0</v>
      </c>
      <c r="N58">
        <f>'Invoeren EXTERN personeel'!Q77</f>
        <v>0</v>
      </c>
      <c r="O58">
        <f>'Invoeren EXTERN personeel'!R77</f>
        <v>0</v>
      </c>
      <c r="P58">
        <f>'Invoeren EXTERN personeel'!S77</f>
        <v>0</v>
      </c>
      <c r="Q58">
        <f>'Invoeren EXTERN personeel'!T77</f>
        <v>0</v>
      </c>
      <c r="R58">
        <f>'Invoeren EXTERN personeel'!U77</f>
        <v>0</v>
      </c>
    </row>
    <row r="59" spans="1:18" x14ac:dyDescent="0.3">
      <c r="A59">
        <f>'Invoeren EXTERN personeel'!D78</f>
        <v>58</v>
      </c>
      <c r="B59">
        <f>'Invoeren EXTERN personeel'!E78</f>
        <v>0</v>
      </c>
      <c r="C59">
        <f>'Invoeren EXTERN personeel'!F78</f>
        <v>0</v>
      </c>
      <c r="D59">
        <f>'Invoeren EXTERN personeel'!G78</f>
        <v>0</v>
      </c>
      <c r="E59">
        <f>'Invoeren EXTERN personeel'!H78</f>
        <v>0</v>
      </c>
      <c r="F59">
        <f>'Invoeren EXTERN personeel'!I78</f>
        <v>0</v>
      </c>
      <c r="G59">
        <f>'Invoeren EXTERN personeel'!J78</f>
        <v>0</v>
      </c>
      <c r="H59">
        <f>'Invoeren EXTERN personeel'!K78</f>
        <v>0</v>
      </c>
      <c r="I59">
        <f>'Invoeren EXTERN personeel'!L78</f>
        <v>0</v>
      </c>
      <c r="J59">
        <f>'Invoeren EXTERN personeel'!M78</f>
        <v>0</v>
      </c>
      <c r="K59">
        <f>'Invoeren EXTERN personeel'!N78</f>
        <v>0</v>
      </c>
      <c r="L59">
        <f>'Invoeren EXTERN personeel'!O78</f>
        <v>0</v>
      </c>
      <c r="M59">
        <f>'Invoeren EXTERN personeel'!P78</f>
        <v>0</v>
      </c>
      <c r="N59">
        <f>'Invoeren EXTERN personeel'!Q78</f>
        <v>0</v>
      </c>
      <c r="O59">
        <f>'Invoeren EXTERN personeel'!R78</f>
        <v>0</v>
      </c>
      <c r="P59">
        <f>'Invoeren EXTERN personeel'!S78</f>
        <v>0</v>
      </c>
      <c r="Q59">
        <f>'Invoeren EXTERN personeel'!T78</f>
        <v>0</v>
      </c>
      <c r="R59">
        <f>'Invoeren EXTERN personeel'!U78</f>
        <v>0</v>
      </c>
    </row>
    <row r="60" spans="1:18" x14ac:dyDescent="0.3">
      <c r="A60">
        <f>'Invoeren EXTERN personeel'!D79</f>
        <v>59</v>
      </c>
      <c r="B60">
        <f>'Invoeren EXTERN personeel'!E79</f>
        <v>0</v>
      </c>
      <c r="C60">
        <f>'Invoeren EXTERN personeel'!F79</f>
        <v>0</v>
      </c>
      <c r="D60">
        <f>'Invoeren EXTERN personeel'!G79</f>
        <v>0</v>
      </c>
      <c r="E60">
        <f>'Invoeren EXTERN personeel'!H79</f>
        <v>0</v>
      </c>
      <c r="F60">
        <f>'Invoeren EXTERN personeel'!I79</f>
        <v>0</v>
      </c>
      <c r="G60">
        <f>'Invoeren EXTERN personeel'!J79</f>
        <v>0</v>
      </c>
      <c r="H60">
        <f>'Invoeren EXTERN personeel'!K79</f>
        <v>0</v>
      </c>
      <c r="I60">
        <f>'Invoeren EXTERN personeel'!L79</f>
        <v>0</v>
      </c>
      <c r="J60">
        <f>'Invoeren EXTERN personeel'!M79</f>
        <v>0</v>
      </c>
      <c r="K60">
        <f>'Invoeren EXTERN personeel'!N79</f>
        <v>0</v>
      </c>
      <c r="L60">
        <f>'Invoeren EXTERN personeel'!O79</f>
        <v>0</v>
      </c>
      <c r="M60">
        <f>'Invoeren EXTERN personeel'!P79</f>
        <v>0</v>
      </c>
      <c r="N60">
        <f>'Invoeren EXTERN personeel'!Q79</f>
        <v>0</v>
      </c>
      <c r="O60">
        <f>'Invoeren EXTERN personeel'!R79</f>
        <v>0</v>
      </c>
      <c r="P60">
        <f>'Invoeren EXTERN personeel'!S79</f>
        <v>0</v>
      </c>
      <c r="Q60">
        <f>'Invoeren EXTERN personeel'!T79</f>
        <v>0</v>
      </c>
      <c r="R60">
        <f>'Invoeren EXTERN personeel'!U79</f>
        <v>0</v>
      </c>
    </row>
    <row r="61" spans="1:18" x14ac:dyDescent="0.3">
      <c r="A61">
        <f>'Invoeren EXTERN personeel'!D80</f>
        <v>60</v>
      </c>
      <c r="B61">
        <f>'Invoeren EXTERN personeel'!E80</f>
        <v>0</v>
      </c>
      <c r="C61">
        <f>'Invoeren EXTERN personeel'!F80</f>
        <v>0</v>
      </c>
      <c r="D61">
        <f>'Invoeren EXTERN personeel'!G80</f>
        <v>0</v>
      </c>
      <c r="E61">
        <f>'Invoeren EXTERN personeel'!H80</f>
        <v>0</v>
      </c>
      <c r="F61">
        <f>'Invoeren EXTERN personeel'!I80</f>
        <v>0</v>
      </c>
      <c r="G61">
        <f>'Invoeren EXTERN personeel'!J80</f>
        <v>0</v>
      </c>
      <c r="H61">
        <f>'Invoeren EXTERN personeel'!K80</f>
        <v>0</v>
      </c>
      <c r="I61">
        <f>'Invoeren EXTERN personeel'!L80</f>
        <v>0</v>
      </c>
      <c r="J61">
        <f>'Invoeren EXTERN personeel'!M80</f>
        <v>0</v>
      </c>
      <c r="K61">
        <f>'Invoeren EXTERN personeel'!N80</f>
        <v>0</v>
      </c>
      <c r="L61">
        <f>'Invoeren EXTERN personeel'!O80</f>
        <v>0</v>
      </c>
      <c r="M61">
        <f>'Invoeren EXTERN personeel'!P80</f>
        <v>0</v>
      </c>
      <c r="N61">
        <f>'Invoeren EXTERN personeel'!Q80</f>
        <v>0</v>
      </c>
      <c r="O61">
        <f>'Invoeren EXTERN personeel'!R80</f>
        <v>0</v>
      </c>
      <c r="P61">
        <f>'Invoeren EXTERN personeel'!S80</f>
        <v>0</v>
      </c>
      <c r="Q61">
        <f>'Invoeren EXTERN personeel'!T80</f>
        <v>0</v>
      </c>
      <c r="R61">
        <f>'Invoeren EXTERN personeel'!U80</f>
        <v>0</v>
      </c>
    </row>
    <row r="62" spans="1:18" x14ac:dyDescent="0.3">
      <c r="A62">
        <f>'Invoeren EXTERN personeel'!D81</f>
        <v>61</v>
      </c>
      <c r="B62">
        <f>'Invoeren EXTERN personeel'!E81</f>
        <v>0</v>
      </c>
      <c r="C62">
        <f>'Invoeren EXTERN personeel'!F81</f>
        <v>0</v>
      </c>
      <c r="D62">
        <f>'Invoeren EXTERN personeel'!G81</f>
        <v>0</v>
      </c>
      <c r="E62">
        <f>'Invoeren EXTERN personeel'!H81</f>
        <v>0</v>
      </c>
      <c r="F62">
        <f>'Invoeren EXTERN personeel'!I81</f>
        <v>0</v>
      </c>
      <c r="G62">
        <f>'Invoeren EXTERN personeel'!J81</f>
        <v>0</v>
      </c>
      <c r="H62">
        <f>'Invoeren EXTERN personeel'!K81</f>
        <v>0</v>
      </c>
      <c r="I62">
        <f>'Invoeren EXTERN personeel'!L81</f>
        <v>0</v>
      </c>
      <c r="J62">
        <f>'Invoeren EXTERN personeel'!M81</f>
        <v>0</v>
      </c>
      <c r="K62">
        <f>'Invoeren EXTERN personeel'!N81</f>
        <v>0</v>
      </c>
      <c r="L62">
        <f>'Invoeren EXTERN personeel'!O81</f>
        <v>0</v>
      </c>
      <c r="M62">
        <f>'Invoeren EXTERN personeel'!P81</f>
        <v>0</v>
      </c>
      <c r="N62">
        <f>'Invoeren EXTERN personeel'!Q81</f>
        <v>0</v>
      </c>
      <c r="O62">
        <f>'Invoeren EXTERN personeel'!R81</f>
        <v>0</v>
      </c>
      <c r="P62">
        <f>'Invoeren EXTERN personeel'!S81</f>
        <v>0</v>
      </c>
      <c r="Q62">
        <f>'Invoeren EXTERN personeel'!T81</f>
        <v>0</v>
      </c>
      <c r="R62">
        <f>'Invoeren EXTERN personeel'!U81</f>
        <v>0</v>
      </c>
    </row>
    <row r="63" spans="1:18" x14ac:dyDescent="0.3">
      <c r="A63">
        <f>'Invoeren EXTERN personeel'!D82</f>
        <v>62</v>
      </c>
      <c r="B63">
        <f>'Invoeren EXTERN personeel'!E82</f>
        <v>0</v>
      </c>
      <c r="C63">
        <f>'Invoeren EXTERN personeel'!F82</f>
        <v>0</v>
      </c>
      <c r="D63">
        <f>'Invoeren EXTERN personeel'!G82</f>
        <v>0</v>
      </c>
      <c r="E63">
        <f>'Invoeren EXTERN personeel'!H82</f>
        <v>0</v>
      </c>
      <c r="F63">
        <f>'Invoeren EXTERN personeel'!I82</f>
        <v>0</v>
      </c>
      <c r="G63">
        <f>'Invoeren EXTERN personeel'!J82</f>
        <v>0</v>
      </c>
      <c r="H63">
        <f>'Invoeren EXTERN personeel'!K82</f>
        <v>0</v>
      </c>
      <c r="I63">
        <f>'Invoeren EXTERN personeel'!L82</f>
        <v>0</v>
      </c>
      <c r="J63">
        <f>'Invoeren EXTERN personeel'!M82</f>
        <v>0</v>
      </c>
      <c r="K63">
        <f>'Invoeren EXTERN personeel'!N82</f>
        <v>0</v>
      </c>
      <c r="L63">
        <f>'Invoeren EXTERN personeel'!O82</f>
        <v>0</v>
      </c>
      <c r="M63">
        <f>'Invoeren EXTERN personeel'!P82</f>
        <v>0</v>
      </c>
      <c r="N63">
        <f>'Invoeren EXTERN personeel'!Q82</f>
        <v>0</v>
      </c>
      <c r="O63">
        <f>'Invoeren EXTERN personeel'!R82</f>
        <v>0</v>
      </c>
      <c r="P63">
        <f>'Invoeren EXTERN personeel'!S82</f>
        <v>0</v>
      </c>
      <c r="Q63">
        <f>'Invoeren EXTERN personeel'!T82</f>
        <v>0</v>
      </c>
      <c r="R63">
        <f>'Invoeren EXTERN personeel'!U82</f>
        <v>0</v>
      </c>
    </row>
    <row r="64" spans="1:18" x14ac:dyDescent="0.3">
      <c r="A64">
        <f>'Invoeren EXTERN personeel'!D83</f>
        <v>63</v>
      </c>
      <c r="B64">
        <f>'Invoeren EXTERN personeel'!E83</f>
        <v>0</v>
      </c>
      <c r="C64">
        <f>'Invoeren EXTERN personeel'!F83</f>
        <v>0</v>
      </c>
      <c r="D64">
        <f>'Invoeren EXTERN personeel'!G83</f>
        <v>0</v>
      </c>
      <c r="E64">
        <f>'Invoeren EXTERN personeel'!H83</f>
        <v>0</v>
      </c>
      <c r="F64">
        <f>'Invoeren EXTERN personeel'!I83</f>
        <v>0</v>
      </c>
      <c r="G64">
        <f>'Invoeren EXTERN personeel'!J83</f>
        <v>0</v>
      </c>
      <c r="H64">
        <f>'Invoeren EXTERN personeel'!K83</f>
        <v>0</v>
      </c>
      <c r="I64">
        <f>'Invoeren EXTERN personeel'!L83</f>
        <v>0</v>
      </c>
      <c r="J64">
        <f>'Invoeren EXTERN personeel'!M83</f>
        <v>0</v>
      </c>
      <c r="K64">
        <f>'Invoeren EXTERN personeel'!N83</f>
        <v>0</v>
      </c>
      <c r="L64">
        <f>'Invoeren EXTERN personeel'!O83</f>
        <v>0</v>
      </c>
      <c r="M64">
        <f>'Invoeren EXTERN personeel'!P83</f>
        <v>0</v>
      </c>
      <c r="N64">
        <f>'Invoeren EXTERN personeel'!Q83</f>
        <v>0</v>
      </c>
      <c r="O64">
        <f>'Invoeren EXTERN personeel'!R83</f>
        <v>0</v>
      </c>
      <c r="P64">
        <f>'Invoeren EXTERN personeel'!S83</f>
        <v>0</v>
      </c>
      <c r="Q64">
        <f>'Invoeren EXTERN personeel'!T83</f>
        <v>0</v>
      </c>
      <c r="R64">
        <f>'Invoeren EXTERN personeel'!U83</f>
        <v>0</v>
      </c>
    </row>
    <row r="65" spans="1:18" x14ac:dyDescent="0.3">
      <c r="A65">
        <f>'Invoeren EXTERN personeel'!D84</f>
        <v>64</v>
      </c>
      <c r="B65">
        <f>'Invoeren EXTERN personeel'!E84</f>
        <v>0</v>
      </c>
      <c r="C65">
        <f>'Invoeren EXTERN personeel'!F84</f>
        <v>0</v>
      </c>
      <c r="D65">
        <f>'Invoeren EXTERN personeel'!G84</f>
        <v>0</v>
      </c>
      <c r="E65">
        <f>'Invoeren EXTERN personeel'!H84</f>
        <v>0</v>
      </c>
      <c r="F65">
        <f>'Invoeren EXTERN personeel'!I84</f>
        <v>0</v>
      </c>
      <c r="G65">
        <f>'Invoeren EXTERN personeel'!J84</f>
        <v>0</v>
      </c>
      <c r="H65">
        <f>'Invoeren EXTERN personeel'!K84</f>
        <v>0</v>
      </c>
      <c r="I65">
        <f>'Invoeren EXTERN personeel'!L84</f>
        <v>0</v>
      </c>
      <c r="J65">
        <f>'Invoeren EXTERN personeel'!M84</f>
        <v>0</v>
      </c>
      <c r="K65">
        <f>'Invoeren EXTERN personeel'!N84</f>
        <v>0</v>
      </c>
      <c r="L65">
        <f>'Invoeren EXTERN personeel'!O84</f>
        <v>0</v>
      </c>
      <c r="M65">
        <f>'Invoeren EXTERN personeel'!P84</f>
        <v>0</v>
      </c>
      <c r="N65">
        <f>'Invoeren EXTERN personeel'!Q84</f>
        <v>0</v>
      </c>
      <c r="O65">
        <f>'Invoeren EXTERN personeel'!R84</f>
        <v>0</v>
      </c>
      <c r="P65">
        <f>'Invoeren EXTERN personeel'!S84</f>
        <v>0</v>
      </c>
      <c r="Q65">
        <f>'Invoeren EXTERN personeel'!T84</f>
        <v>0</v>
      </c>
      <c r="R65">
        <f>'Invoeren EXTERN personeel'!U84</f>
        <v>0</v>
      </c>
    </row>
    <row r="66" spans="1:18" x14ac:dyDescent="0.3">
      <c r="A66">
        <f>'Invoeren EXTERN personeel'!D85</f>
        <v>65</v>
      </c>
      <c r="B66">
        <f>'Invoeren EXTERN personeel'!E85</f>
        <v>0</v>
      </c>
      <c r="C66">
        <f>'Invoeren EXTERN personeel'!F85</f>
        <v>0</v>
      </c>
      <c r="D66">
        <f>'Invoeren EXTERN personeel'!G85</f>
        <v>0</v>
      </c>
      <c r="E66">
        <f>'Invoeren EXTERN personeel'!H85</f>
        <v>0</v>
      </c>
      <c r="F66">
        <f>'Invoeren EXTERN personeel'!I85</f>
        <v>0</v>
      </c>
      <c r="G66">
        <f>'Invoeren EXTERN personeel'!J85</f>
        <v>0</v>
      </c>
      <c r="H66">
        <f>'Invoeren EXTERN personeel'!K85</f>
        <v>0</v>
      </c>
      <c r="I66">
        <f>'Invoeren EXTERN personeel'!L85</f>
        <v>0</v>
      </c>
      <c r="J66">
        <f>'Invoeren EXTERN personeel'!M85</f>
        <v>0</v>
      </c>
      <c r="K66">
        <f>'Invoeren EXTERN personeel'!N85</f>
        <v>0</v>
      </c>
      <c r="L66">
        <f>'Invoeren EXTERN personeel'!O85</f>
        <v>0</v>
      </c>
      <c r="M66">
        <f>'Invoeren EXTERN personeel'!P85</f>
        <v>0</v>
      </c>
      <c r="N66">
        <f>'Invoeren EXTERN personeel'!Q85</f>
        <v>0</v>
      </c>
      <c r="O66">
        <f>'Invoeren EXTERN personeel'!R85</f>
        <v>0</v>
      </c>
      <c r="P66">
        <f>'Invoeren EXTERN personeel'!S85</f>
        <v>0</v>
      </c>
      <c r="Q66">
        <f>'Invoeren EXTERN personeel'!T85</f>
        <v>0</v>
      </c>
      <c r="R66">
        <f>'Invoeren EXTERN personeel'!U85</f>
        <v>0</v>
      </c>
    </row>
    <row r="67" spans="1:18" x14ac:dyDescent="0.3">
      <c r="A67">
        <f>'Invoeren EXTERN personeel'!D86</f>
        <v>66</v>
      </c>
      <c r="B67">
        <f>'Invoeren EXTERN personeel'!E86</f>
        <v>0</v>
      </c>
      <c r="C67">
        <f>'Invoeren EXTERN personeel'!F86</f>
        <v>0</v>
      </c>
      <c r="D67">
        <f>'Invoeren EXTERN personeel'!G86</f>
        <v>0</v>
      </c>
      <c r="E67">
        <f>'Invoeren EXTERN personeel'!H86</f>
        <v>0</v>
      </c>
      <c r="F67">
        <f>'Invoeren EXTERN personeel'!I86</f>
        <v>0</v>
      </c>
      <c r="G67">
        <f>'Invoeren EXTERN personeel'!J86</f>
        <v>0</v>
      </c>
      <c r="H67">
        <f>'Invoeren EXTERN personeel'!K86</f>
        <v>0</v>
      </c>
      <c r="I67">
        <f>'Invoeren EXTERN personeel'!L86</f>
        <v>0</v>
      </c>
      <c r="J67">
        <f>'Invoeren EXTERN personeel'!M86</f>
        <v>0</v>
      </c>
      <c r="K67">
        <f>'Invoeren EXTERN personeel'!N86</f>
        <v>0</v>
      </c>
      <c r="L67">
        <f>'Invoeren EXTERN personeel'!O86</f>
        <v>0</v>
      </c>
      <c r="M67">
        <f>'Invoeren EXTERN personeel'!P86</f>
        <v>0</v>
      </c>
      <c r="N67">
        <f>'Invoeren EXTERN personeel'!Q86</f>
        <v>0</v>
      </c>
      <c r="O67">
        <f>'Invoeren EXTERN personeel'!R86</f>
        <v>0</v>
      </c>
      <c r="P67">
        <f>'Invoeren EXTERN personeel'!S86</f>
        <v>0</v>
      </c>
      <c r="Q67">
        <f>'Invoeren EXTERN personeel'!T86</f>
        <v>0</v>
      </c>
      <c r="R67">
        <f>'Invoeren EXTERN personeel'!U86</f>
        <v>0</v>
      </c>
    </row>
    <row r="68" spans="1:18" x14ac:dyDescent="0.3">
      <c r="A68">
        <f>'Invoeren EXTERN personeel'!D87</f>
        <v>67</v>
      </c>
      <c r="B68">
        <f>'Invoeren EXTERN personeel'!E87</f>
        <v>0</v>
      </c>
      <c r="C68">
        <f>'Invoeren EXTERN personeel'!F87</f>
        <v>0</v>
      </c>
      <c r="D68">
        <f>'Invoeren EXTERN personeel'!G87</f>
        <v>0</v>
      </c>
      <c r="E68">
        <f>'Invoeren EXTERN personeel'!H87</f>
        <v>0</v>
      </c>
      <c r="F68">
        <f>'Invoeren EXTERN personeel'!I87</f>
        <v>0</v>
      </c>
      <c r="G68">
        <f>'Invoeren EXTERN personeel'!J87</f>
        <v>0</v>
      </c>
      <c r="H68">
        <f>'Invoeren EXTERN personeel'!K87</f>
        <v>0</v>
      </c>
      <c r="I68">
        <f>'Invoeren EXTERN personeel'!L87</f>
        <v>0</v>
      </c>
      <c r="J68">
        <f>'Invoeren EXTERN personeel'!M87</f>
        <v>0</v>
      </c>
      <c r="K68">
        <f>'Invoeren EXTERN personeel'!N87</f>
        <v>0</v>
      </c>
      <c r="L68">
        <f>'Invoeren EXTERN personeel'!O87</f>
        <v>0</v>
      </c>
      <c r="M68">
        <f>'Invoeren EXTERN personeel'!P87</f>
        <v>0</v>
      </c>
      <c r="N68">
        <f>'Invoeren EXTERN personeel'!Q87</f>
        <v>0</v>
      </c>
      <c r="O68">
        <f>'Invoeren EXTERN personeel'!R87</f>
        <v>0</v>
      </c>
      <c r="P68">
        <f>'Invoeren EXTERN personeel'!S87</f>
        <v>0</v>
      </c>
      <c r="Q68">
        <f>'Invoeren EXTERN personeel'!T87</f>
        <v>0</v>
      </c>
      <c r="R68">
        <f>'Invoeren EXTERN personeel'!U87</f>
        <v>0</v>
      </c>
    </row>
    <row r="69" spans="1:18" x14ac:dyDescent="0.3">
      <c r="A69">
        <f>'Invoeren EXTERN personeel'!D88</f>
        <v>68</v>
      </c>
      <c r="B69">
        <f>'Invoeren EXTERN personeel'!E88</f>
        <v>0</v>
      </c>
      <c r="C69">
        <f>'Invoeren EXTERN personeel'!F88</f>
        <v>0</v>
      </c>
      <c r="D69">
        <f>'Invoeren EXTERN personeel'!G88</f>
        <v>0</v>
      </c>
      <c r="E69">
        <f>'Invoeren EXTERN personeel'!H88</f>
        <v>0</v>
      </c>
      <c r="F69">
        <f>'Invoeren EXTERN personeel'!I88</f>
        <v>0</v>
      </c>
      <c r="G69">
        <f>'Invoeren EXTERN personeel'!J88</f>
        <v>0</v>
      </c>
      <c r="H69">
        <f>'Invoeren EXTERN personeel'!K88</f>
        <v>0</v>
      </c>
      <c r="I69">
        <f>'Invoeren EXTERN personeel'!L88</f>
        <v>0</v>
      </c>
      <c r="J69">
        <f>'Invoeren EXTERN personeel'!M88</f>
        <v>0</v>
      </c>
      <c r="K69">
        <f>'Invoeren EXTERN personeel'!N88</f>
        <v>0</v>
      </c>
      <c r="L69">
        <f>'Invoeren EXTERN personeel'!O88</f>
        <v>0</v>
      </c>
      <c r="M69">
        <f>'Invoeren EXTERN personeel'!P88</f>
        <v>0</v>
      </c>
      <c r="N69">
        <f>'Invoeren EXTERN personeel'!Q88</f>
        <v>0</v>
      </c>
      <c r="O69">
        <f>'Invoeren EXTERN personeel'!R88</f>
        <v>0</v>
      </c>
      <c r="P69">
        <f>'Invoeren EXTERN personeel'!S88</f>
        <v>0</v>
      </c>
      <c r="Q69">
        <f>'Invoeren EXTERN personeel'!T88</f>
        <v>0</v>
      </c>
      <c r="R69">
        <f>'Invoeren EXTERN personeel'!U88</f>
        <v>0</v>
      </c>
    </row>
    <row r="70" spans="1:18" x14ac:dyDescent="0.3">
      <c r="A70">
        <f>'Invoeren EXTERN personeel'!D89</f>
        <v>69</v>
      </c>
      <c r="B70">
        <f>'Invoeren EXTERN personeel'!E89</f>
        <v>0</v>
      </c>
      <c r="C70">
        <f>'Invoeren EXTERN personeel'!F89</f>
        <v>0</v>
      </c>
      <c r="D70">
        <f>'Invoeren EXTERN personeel'!G89</f>
        <v>0</v>
      </c>
      <c r="E70">
        <f>'Invoeren EXTERN personeel'!H89</f>
        <v>0</v>
      </c>
      <c r="F70">
        <f>'Invoeren EXTERN personeel'!I89</f>
        <v>0</v>
      </c>
      <c r="G70">
        <f>'Invoeren EXTERN personeel'!J89</f>
        <v>0</v>
      </c>
      <c r="H70">
        <f>'Invoeren EXTERN personeel'!K89</f>
        <v>0</v>
      </c>
      <c r="I70">
        <f>'Invoeren EXTERN personeel'!L89</f>
        <v>0</v>
      </c>
      <c r="J70">
        <f>'Invoeren EXTERN personeel'!M89</f>
        <v>0</v>
      </c>
      <c r="K70">
        <f>'Invoeren EXTERN personeel'!N89</f>
        <v>0</v>
      </c>
      <c r="L70">
        <f>'Invoeren EXTERN personeel'!O89</f>
        <v>0</v>
      </c>
      <c r="M70">
        <f>'Invoeren EXTERN personeel'!P89</f>
        <v>0</v>
      </c>
      <c r="N70">
        <f>'Invoeren EXTERN personeel'!Q89</f>
        <v>0</v>
      </c>
      <c r="O70">
        <f>'Invoeren EXTERN personeel'!R89</f>
        <v>0</v>
      </c>
      <c r="P70">
        <f>'Invoeren EXTERN personeel'!S89</f>
        <v>0</v>
      </c>
      <c r="Q70">
        <f>'Invoeren EXTERN personeel'!T89</f>
        <v>0</v>
      </c>
      <c r="R70">
        <f>'Invoeren EXTERN personeel'!U89</f>
        <v>0</v>
      </c>
    </row>
    <row r="71" spans="1:18" x14ac:dyDescent="0.3">
      <c r="A71">
        <f>'Invoeren EXTERN personeel'!D90</f>
        <v>70</v>
      </c>
      <c r="B71">
        <f>'Invoeren EXTERN personeel'!E90</f>
        <v>0</v>
      </c>
      <c r="C71">
        <f>'Invoeren EXTERN personeel'!F90</f>
        <v>0</v>
      </c>
      <c r="D71">
        <f>'Invoeren EXTERN personeel'!G90</f>
        <v>0</v>
      </c>
      <c r="E71">
        <f>'Invoeren EXTERN personeel'!H90</f>
        <v>0</v>
      </c>
      <c r="F71">
        <f>'Invoeren EXTERN personeel'!I90</f>
        <v>0</v>
      </c>
      <c r="G71">
        <f>'Invoeren EXTERN personeel'!J90</f>
        <v>0</v>
      </c>
      <c r="H71">
        <f>'Invoeren EXTERN personeel'!K90</f>
        <v>0</v>
      </c>
      <c r="I71">
        <f>'Invoeren EXTERN personeel'!L90</f>
        <v>0</v>
      </c>
      <c r="J71">
        <f>'Invoeren EXTERN personeel'!M90</f>
        <v>0</v>
      </c>
      <c r="K71">
        <f>'Invoeren EXTERN personeel'!N90</f>
        <v>0</v>
      </c>
      <c r="L71">
        <f>'Invoeren EXTERN personeel'!O90</f>
        <v>0</v>
      </c>
      <c r="M71">
        <f>'Invoeren EXTERN personeel'!P90</f>
        <v>0</v>
      </c>
      <c r="N71">
        <f>'Invoeren EXTERN personeel'!Q90</f>
        <v>0</v>
      </c>
      <c r="O71">
        <f>'Invoeren EXTERN personeel'!R90</f>
        <v>0</v>
      </c>
      <c r="P71">
        <f>'Invoeren EXTERN personeel'!S90</f>
        <v>0</v>
      </c>
      <c r="Q71">
        <f>'Invoeren EXTERN personeel'!T90</f>
        <v>0</v>
      </c>
      <c r="R71">
        <f>'Invoeren EXTERN personeel'!U90</f>
        <v>0</v>
      </c>
    </row>
    <row r="72" spans="1:18" x14ac:dyDescent="0.3">
      <c r="A72">
        <f>'Invoeren EXTERN personeel'!D91</f>
        <v>71</v>
      </c>
      <c r="B72">
        <f>'Invoeren EXTERN personeel'!E91</f>
        <v>0</v>
      </c>
      <c r="C72">
        <f>'Invoeren EXTERN personeel'!F91</f>
        <v>0</v>
      </c>
      <c r="D72">
        <f>'Invoeren EXTERN personeel'!G91</f>
        <v>0</v>
      </c>
      <c r="E72">
        <f>'Invoeren EXTERN personeel'!H91</f>
        <v>0</v>
      </c>
      <c r="F72">
        <f>'Invoeren EXTERN personeel'!I91</f>
        <v>0</v>
      </c>
      <c r="G72">
        <f>'Invoeren EXTERN personeel'!J91</f>
        <v>0</v>
      </c>
      <c r="H72">
        <f>'Invoeren EXTERN personeel'!K91</f>
        <v>0</v>
      </c>
      <c r="I72">
        <f>'Invoeren EXTERN personeel'!L91</f>
        <v>0</v>
      </c>
      <c r="J72">
        <f>'Invoeren EXTERN personeel'!M91</f>
        <v>0</v>
      </c>
      <c r="K72">
        <f>'Invoeren EXTERN personeel'!N91</f>
        <v>0</v>
      </c>
      <c r="L72">
        <f>'Invoeren EXTERN personeel'!O91</f>
        <v>0</v>
      </c>
      <c r="M72">
        <f>'Invoeren EXTERN personeel'!P91</f>
        <v>0</v>
      </c>
      <c r="N72">
        <f>'Invoeren EXTERN personeel'!Q91</f>
        <v>0</v>
      </c>
      <c r="O72">
        <f>'Invoeren EXTERN personeel'!R91</f>
        <v>0</v>
      </c>
      <c r="P72">
        <f>'Invoeren EXTERN personeel'!S91</f>
        <v>0</v>
      </c>
      <c r="Q72">
        <f>'Invoeren EXTERN personeel'!T91</f>
        <v>0</v>
      </c>
      <c r="R72">
        <f>'Invoeren EXTERN personeel'!U91</f>
        <v>0</v>
      </c>
    </row>
    <row r="73" spans="1:18" x14ac:dyDescent="0.3">
      <c r="A73">
        <f>'Invoeren EXTERN personeel'!D92</f>
        <v>72</v>
      </c>
      <c r="B73">
        <f>'Invoeren EXTERN personeel'!E92</f>
        <v>0</v>
      </c>
      <c r="C73">
        <f>'Invoeren EXTERN personeel'!F92</f>
        <v>0</v>
      </c>
      <c r="D73">
        <f>'Invoeren EXTERN personeel'!G92</f>
        <v>0</v>
      </c>
      <c r="E73">
        <f>'Invoeren EXTERN personeel'!H92</f>
        <v>0</v>
      </c>
      <c r="F73">
        <f>'Invoeren EXTERN personeel'!I92</f>
        <v>0</v>
      </c>
      <c r="G73">
        <f>'Invoeren EXTERN personeel'!J92</f>
        <v>0</v>
      </c>
      <c r="H73">
        <f>'Invoeren EXTERN personeel'!K92</f>
        <v>0</v>
      </c>
      <c r="I73">
        <f>'Invoeren EXTERN personeel'!L92</f>
        <v>0</v>
      </c>
      <c r="J73">
        <f>'Invoeren EXTERN personeel'!M92</f>
        <v>0</v>
      </c>
      <c r="K73">
        <f>'Invoeren EXTERN personeel'!N92</f>
        <v>0</v>
      </c>
      <c r="L73">
        <f>'Invoeren EXTERN personeel'!O92</f>
        <v>0</v>
      </c>
      <c r="M73">
        <f>'Invoeren EXTERN personeel'!P92</f>
        <v>0</v>
      </c>
      <c r="N73">
        <f>'Invoeren EXTERN personeel'!Q92</f>
        <v>0</v>
      </c>
      <c r="O73">
        <f>'Invoeren EXTERN personeel'!R92</f>
        <v>0</v>
      </c>
      <c r="P73">
        <f>'Invoeren EXTERN personeel'!S92</f>
        <v>0</v>
      </c>
      <c r="Q73">
        <f>'Invoeren EXTERN personeel'!T92</f>
        <v>0</v>
      </c>
      <c r="R73">
        <f>'Invoeren EXTERN personeel'!U92</f>
        <v>0</v>
      </c>
    </row>
    <row r="74" spans="1:18" x14ac:dyDescent="0.3">
      <c r="A74">
        <f>'Invoeren EXTERN personeel'!D93</f>
        <v>73</v>
      </c>
      <c r="B74">
        <f>'Invoeren EXTERN personeel'!E93</f>
        <v>0</v>
      </c>
      <c r="C74">
        <f>'Invoeren EXTERN personeel'!F93</f>
        <v>0</v>
      </c>
      <c r="D74">
        <f>'Invoeren EXTERN personeel'!G93</f>
        <v>0</v>
      </c>
      <c r="E74">
        <f>'Invoeren EXTERN personeel'!H93</f>
        <v>0</v>
      </c>
      <c r="F74">
        <f>'Invoeren EXTERN personeel'!I93</f>
        <v>0</v>
      </c>
      <c r="G74">
        <f>'Invoeren EXTERN personeel'!J93</f>
        <v>0</v>
      </c>
      <c r="H74">
        <f>'Invoeren EXTERN personeel'!K93</f>
        <v>0</v>
      </c>
      <c r="I74">
        <f>'Invoeren EXTERN personeel'!L93</f>
        <v>0</v>
      </c>
      <c r="J74">
        <f>'Invoeren EXTERN personeel'!M93</f>
        <v>0</v>
      </c>
      <c r="K74">
        <f>'Invoeren EXTERN personeel'!N93</f>
        <v>0</v>
      </c>
      <c r="L74">
        <f>'Invoeren EXTERN personeel'!O93</f>
        <v>0</v>
      </c>
      <c r="M74">
        <f>'Invoeren EXTERN personeel'!P93</f>
        <v>0</v>
      </c>
      <c r="N74">
        <f>'Invoeren EXTERN personeel'!Q93</f>
        <v>0</v>
      </c>
      <c r="O74">
        <f>'Invoeren EXTERN personeel'!R93</f>
        <v>0</v>
      </c>
      <c r="P74">
        <f>'Invoeren EXTERN personeel'!S93</f>
        <v>0</v>
      </c>
      <c r="Q74">
        <f>'Invoeren EXTERN personeel'!T93</f>
        <v>0</v>
      </c>
      <c r="R74">
        <f>'Invoeren EXTERN personeel'!U93</f>
        <v>0</v>
      </c>
    </row>
    <row r="75" spans="1:18" x14ac:dyDescent="0.3">
      <c r="A75">
        <f>'Invoeren EXTERN personeel'!D94</f>
        <v>74</v>
      </c>
      <c r="B75">
        <f>'Invoeren EXTERN personeel'!E94</f>
        <v>0</v>
      </c>
      <c r="C75">
        <f>'Invoeren EXTERN personeel'!F94</f>
        <v>0</v>
      </c>
      <c r="D75">
        <f>'Invoeren EXTERN personeel'!G94</f>
        <v>0</v>
      </c>
      <c r="E75">
        <f>'Invoeren EXTERN personeel'!H94</f>
        <v>0</v>
      </c>
      <c r="F75">
        <f>'Invoeren EXTERN personeel'!I94</f>
        <v>0</v>
      </c>
      <c r="G75">
        <f>'Invoeren EXTERN personeel'!J94</f>
        <v>0</v>
      </c>
      <c r="H75">
        <f>'Invoeren EXTERN personeel'!K94</f>
        <v>0</v>
      </c>
      <c r="I75">
        <f>'Invoeren EXTERN personeel'!L94</f>
        <v>0</v>
      </c>
      <c r="J75">
        <f>'Invoeren EXTERN personeel'!M94</f>
        <v>0</v>
      </c>
      <c r="K75">
        <f>'Invoeren EXTERN personeel'!N94</f>
        <v>0</v>
      </c>
      <c r="L75">
        <f>'Invoeren EXTERN personeel'!O94</f>
        <v>0</v>
      </c>
      <c r="M75">
        <f>'Invoeren EXTERN personeel'!P94</f>
        <v>0</v>
      </c>
      <c r="N75">
        <f>'Invoeren EXTERN personeel'!Q94</f>
        <v>0</v>
      </c>
      <c r="O75">
        <f>'Invoeren EXTERN personeel'!R94</f>
        <v>0</v>
      </c>
      <c r="P75">
        <f>'Invoeren EXTERN personeel'!S94</f>
        <v>0</v>
      </c>
      <c r="Q75">
        <f>'Invoeren EXTERN personeel'!T94</f>
        <v>0</v>
      </c>
      <c r="R75">
        <f>'Invoeren EXTERN personeel'!U94</f>
        <v>0</v>
      </c>
    </row>
    <row r="76" spans="1:18" x14ac:dyDescent="0.3">
      <c r="A76">
        <f>'Invoeren EXTERN personeel'!D95</f>
        <v>75</v>
      </c>
      <c r="B76">
        <f>'Invoeren EXTERN personeel'!E95</f>
        <v>0</v>
      </c>
      <c r="C76">
        <f>'Invoeren EXTERN personeel'!F95</f>
        <v>0</v>
      </c>
      <c r="D76">
        <f>'Invoeren EXTERN personeel'!G95</f>
        <v>0</v>
      </c>
      <c r="E76">
        <f>'Invoeren EXTERN personeel'!H95</f>
        <v>0</v>
      </c>
      <c r="F76">
        <f>'Invoeren EXTERN personeel'!I95</f>
        <v>0</v>
      </c>
      <c r="G76">
        <f>'Invoeren EXTERN personeel'!J95</f>
        <v>0</v>
      </c>
      <c r="H76">
        <f>'Invoeren EXTERN personeel'!K95</f>
        <v>0</v>
      </c>
      <c r="I76">
        <f>'Invoeren EXTERN personeel'!L95</f>
        <v>0</v>
      </c>
      <c r="J76">
        <f>'Invoeren EXTERN personeel'!M95</f>
        <v>0</v>
      </c>
      <c r="K76">
        <f>'Invoeren EXTERN personeel'!N95</f>
        <v>0</v>
      </c>
      <c r="L76">
        <f>'Invoeren EXTERN personeel'!O95</f>
        <v>0</v>
      </c>
      <c r="M76">
        <f>'Invoeren EXTERN personeel'!P95</f>
        <v>0</v>
      </c>
      <c r="N76">
        <f>'Invoeren EXTERN personeel'!Q95</f>
        <v>0</v>
      </c>
      <c r="O76">
        <f>'Invoeren EXTERN personeel'!R95</f>
        <v>0</v>
      </c>
      <c r="P76">
        <f>'Invoeren EXTERN personeel'!S95</f>
        <v>0</v>
      </c>
      <c r="Q76">
        <f>'Invoeren EXTERN personeel'!T95</f>
        <v>0</v>
      </c>
      <c r="R76">
        <f>'Invoeren EXTERN personeel'!U95</f>
        <v>0</v>
      </c>
    </row>
    <row r="77" spans="1:18" x14ac:dyDescent="0.3">
      <c r="A77">
        <f>'Invoeren EXTERN personeel'!D96</f>
        <v>76</v>
      </c>
      <c r="B77">
        <f>'Invoeren EXTERN personeel'!E96</f>
        <v>0</v>
      </c>
      <c r="C77">
        <f>'Invoeren EXTERN personeel'!F96</f>
        <v>0</v>
      </c>
      <c r="D77">
        <f>'Invoeren EXTERN personeel'!G96</f>
        <v>0</v>
      </c>
      <c r="E77">
        <f>'Invoeren EXTERN personeel'!H96</f>
        <v>0</v>
      </c>
      <c r="F77">
        <f>'Invoeren EXTERN personeel'!I96</f>
        <v>0</v>
      </c>
      <c r="G77">
        <f>'Invoeren EXTERN personeel'!J96</f>
        <v>0</v>
      </c>
      <c r="H77">
        <f>'Invoeren EXTERN personeel'!K96</f>
        <v>0</v>
      </c>
      <c r="I77">
        <f>'Invoeren EXTERN personeel'!L96</f>
        <v>0</v>
      </c>
      <c r="J77">
        <f>'Invoeren EXTERN personeel'!M96</f>
        <v>0</v>
      </c>
      <c r="K77">
        <f>'Invoeren EXTERN personeel'!N96</f>
        <v>0</v>
      </c>
      <c r="L77">
        <f>'Invoeren EXTERN personeel'!O96</f>
        <v>0</v>
      </c>
      <c r="M77">
        <f>'Invoeren EXTERN personeel'!P96</f>
        <v>0</v>
      </c>
      <c r="N77">
        <f>'Invoeren EXTERN personeel'!Q96</f>
        <v>0</v>
      </c>
      <c r="O77">
        <f>'Invoeren EXTERN personeel'!R96</f>
        <v>0</v>
      </c>
      <c r="P77">
        <f>'Invoeren EXTERN personeel'!S96</f>
        <v>0</v>
      </c>
      <c r="Q77">
        <f>'Invoeren EXTERN personeel'!T96</f>
        <v>0</v>
      </c>
      <c r="R77">
        <f>'Invoeren EXTERN personeel'!U96</f>
        <v>0</v>
      </c>
    </row>
    <row r="78" spans="1:18" x14ac:dyDescent="0.3">
      <c r="A78">
        <f>'Invoeren EXTERN personeel'!D97</f>
        <v>77</v>
      </c>
      <c r="B78">
        <f>'Invoeren EXTERN personeel'!E97</f>
        <v>0</v>
      </c>
      <c r="C78">
        <f>'Invoeren EXTERN personeel'!F97</f>
        <v>0</v>
      </c>
      <c r="D78">
        <f>'Invoeren EXTERN personeel'!G97</f>
        <v>0</v>
      </c>
      <c r="E78">
        <f>'Invoeren EXTERN personeel'!H97</f>
        <v>0</v>
      </c>
      <c r="F78">
        <f>'Invoeren EXTERN personeel'!I97</f>
        <v>0</v>
      </c>
      <c r="G78">
        <f>'Invoeren EXTERN personeel'!J97</f>
        <v>0</v>
      </c>
      <c r="H78">
        <f>'Invoeren EXTERN personeel'!K97</f>
        <v>0</v>
      </c>
      <c r="I78">
        <f>'Invoeren EXTERN personeel'!L97</f>
        <v>0</v>
      </c>
      <c r="J78">
        <f>'Invoeren EXTERN personeel'!M97</f>
        <v>0</v>
      </c>
      <c r="K78">
        <f>'Invoeren EXTERN personeel'!N97</f>
        <v>0</v>
      </c>
      <c r="L78">
        <f>'Invoeren EXTERN personeel'!O97</f>
        <v>0</v>
      </c>
      <c r="M78">
        <f>'Invoeren EXTERN personeel'!P97</f>
        <v>0</v>
      </c>
      <c r="N78">
        <f>'Invoeren EXTERN personeel'!Q97</f>
        <v>0</v>
      </c>
      <c r="O78">
        <f>'Invoeren EXTERN personeel'!R97</f>
        <v>0</v>
      </c>
      <c r="P78">
        <f>'Invoeren EXTERN personeel'!S97</f>
        <v>0</v>
      </c>
      <c r="Q78">
        <f>'Invoeren EXTERN personeel'!T97</f>
        <v>0</v>
      </c>
      <c r="R78">
        <f>'Invoeren EXTERN personeel'!U97</f>
        <v>0</v>
      </c>
    </row>
    <row r="79" spans="1:18" x14ac:dyDescent="0.3">
      <c r="A79">
        <f>'Invoeren EXTERN personeel'!D98</f>
        <v>78</v>
      </c>
      <c r="B79">
        <f>'Invoeren EXTERN personeel'!E98</f>
        <v>0</v>
      </c>
      <c r="C79">
        <f>'Invoeren EXTERN personeel'!F98</f>
        <v>0</v>
      </c>
      <c r="D79">
        <f>'Invoeren EXTERN personeel'!G98</f>
        <v>0</v>
      </c>
      <c r="E79">
        <f>'Invoeren EXTERN personeel'!H98</f>
        <v>0</v>
      </c>
      <c r="F79">
        <f>'Invoeren EXTERN personeel'!I98</f>
        <v>0</v>
      </c>
      <c r="G79">
        <f>'Invoeren EXTERN personeel'!J98</f>
        <v>0</v>
      </c>
      <c r="H79">
        <f>'Invoeren EXTERN personeel'!K98</f>
        <v>0</v>
      </c>
      <c r="I79">
        <f>'Invoeren EXTERN personeel'!L98</f>
        <v>0</v>
      </c>
      <c r="J79">
        <f>'Invoeren EXTERN personeel'!M98</f>
        <v>0</v>
      </c>
      <c r="K79">
        <f>'Invoeren EXTERN personeel'!N98</f>
        <v>0</v>
      </c>
      <c r="L79">
        <f>'Invoeren EXTERN personeel'!O98</f>
        <v>0</v>
      </c>
      <c r="M79">
        <f>'Invoeren EXTERN personeel'!P98</f>
        <v>0</v>
      </c>
      <c r="N79">
        <f>'Invoeren EXTERN personeel'!Q98</f>
        <v>0</v>
      </c>
      <c r="O79">
        <f>'Invoeren EXTERN personeel'!R98</f>
        <v>0</v>
      </c>
      <c r="P79">
        <f>'Invoeren EXTERN personeel'!S98</f>
        <v>0</v>
      </c>
      <c r="Q79">
        <f>'Invoeren EXTERN personeel'!T98</f>
        <v>0</v>
      </c>
      <c r="R79">
        <f>'Invoeren EXTERN personeel'!U98</f>
        <v>0</v>
      </c>
    </row>
    <row r="80" spans="1:18" x14ac:dyDescent="0.3">
      <c r="A80">
        <f>'Invoeren EXTERN personeel'!D99</f>
        <v>79</v>
      </c>
      <c r="B80">
        <f>'Invoeren EXTERN personeel'!E99</f>
        <v>0</v>
      </c>
      <c r="C80">
        <f>'Invoeren EXTERN personeel'!F99</f>
        <v>0</v>
      </c>
      <c r="D80">
        <f>'Invoeren EXTERN personeel'!G99</f>
        <v>0</v>
      </c>
      <c r="E80">
        <f>'Invoeren EXTERN personeel'!H99</f>
        <v>0</v>
      </c>
      <c r="F80">
        <f>'Invoeren EXTERN personeel'!I99</f>
        <v>0</v>
      </c>
      <c r="G80">
        <f>'Invoeren EXTERN personeel'!J99</f>
        <v>0</v>
      </c>
      <c r="H80">
        <f>'Invoeren EXTERN personeel'!K99</f>
        <v>0</v>
      </c>
      <c r="I80">
        <f>'Invoeren EXTERN personeel'!L99</f>
        <v>0</v>
      </c>
      <c r="J80">
        <f>'Invoeren EXTERN personeel'!M99</f>
        <v>0</v>
      </c>
      <c r="K80">
        <f>'Invoeren EXTERN personeel'!N99</f>
        <v>0</v>
      </c>
      <c r="L80">
        <f>'Invoeren EXTERN personeel'!O99</f>
        <v>0</v>
      </c>
      <c r="M80">
        <f>'Invoeren EXTERN personeel'!P99</f>
        <v>0</v>
      </c>
      <c r="N80">
        <f>'Invoeren EXTERN personeel'!Q99</f>
        <v>0</v>
      </c>
      <c r="O80">
        <f>'Invoeren EXTERN personeel'!R99</f>
        <v>0</v>
      </c>
      <c r="P80">
        <f>'Invoeren EXTERN personeel'!S99</f>
        <v>0</v>
      </c>
      <c r="Q80">
        <f>'Invoeren EXTERN personeel'!T99</f>
        <v>0</v>
      </c>
      <c r="R80">
        <f>'Invoeren EXTERN personeel'!U99</f>
        <v>0</v>
      </c>
    </row>
    <row r="81" spans="1:18" x14ac:dyDescent="0.3">
      <c r="A81">
        <f>'Invoeren EXTERN personeel'!D100</f>
        <v>80</v>
      </c>
      <c r="B81">
        <f>'Invoeren EXTERN personeel'!E100</f>
        <v>0</v>
      </c>
      <c r="C81">
        <f>'Invoeren EXTERN personeel'!F100</f>
        <v>0</v>
      </c>
      <c r="D81">
        <f>'Invoeren EXTERN personeel'!G100</f>
        <v>0</v>
      </c>
      <c r="E81">
        <f>'Invoeren EXTERN personeel'!H100</f>
        <v>0</v>
      </c>
      <c r="F81">
        <f>'Invoeren EXTERN personeel'!I100</f>
        <v>0</v>
      </c>
      <c r="G81">
        <f>'Invoeren EXTERN personeel'!J100</f>
        <v>0</v>
      </c>
      <c r="H81">
        <f>'Invoeren EXTERN personeel'!K100</f>
        <v>0</v>
      </c>
      <c r="I81">
        <f>'Invoeren EXTERN personeel'!L100</f>
        <v>0</v>
      </c>
      <c r="J81">
        <f>'Invoeren EXTERN personeel'!M100</f>
        <v>0</v>
      </c>
      <c r="K81">
        <f>'Invoeren EXTERN personeel'!N100</f>
        <v>0</v>
      </c>
      <c r="L81">
        <f>'Invoeren EXTERN personeel'!O100</f>
        <v>0</v>
      </c>
      <c r="M81">
        <f>'Invoeren EXTERN personeel'!P100</f>
        <v>0</v>
      </c>
      <c r="N81">
        <f>'Invoeren EXTERN personeel'!Q100</f>
        <v>0</v>
      </c>
      <c r="O81">
        <f>'Invoeren EXTERN personeel'!R100</f>
        <v>0</v>
      </c>
      <c r="P81">
        <f>'Invoeren EXTERN personeel'!S100</f>
        <v>0</v>
      </c>
      <c r="Q81">
        <f>'Invoeren EXTERN personeel'!T100</f>
        <v>0</v>
      </c>
      <c r="R81">
        <f>'Invoeren EXTERN personeel'!U100</f>
        <v>0</v>
      </c>
    </row>
    <row r="82" spans="1:18" x14ac:dyDescent="0.3">
      <c r="A82">
        <f>'Invoeren EXTERN personeel'!D101</f>
        <v>81</v>
      </c>
      <c r="B82">
        <f>'Invoeren EXTERN personeel'!E101</f>
        <v>0</v>
      </c>
      <c r="C82">
        <f>'Invoeren EXTERN personeel'!F101</f>
        <v>0</v>
      </c>
      <c r="D82">
        <f>'Invoeren EXTERN personeel'!G101</f>
        <v>0</v>
      </c>
      <c r="E82">
        <f>'Invoeren EXTERN personeel'!H101</f>
        <v>0</v>
      </c>
      <c r="F82">
        <f>'Invoeren EXTERN personeel'!I101</f>
        <v>0</v>
      </c>
      <c r="G82">
        <f>'Invoeren EXTERN personeel'!J101</f>
        <v>0</v>
      </c>
      <c r="H82">
        <f>'Invoeren EXTERN personeel'!K101</f>
        <v>0</v>
      </c>
      <c r="I82">
        <f>'Invoeren EXTERN personeel'!L101</f>
        <v>0</v>
      </c>
      <c r="J82">
        <f>'Invoeren EXTERN personeel'!M101</f>
        <v>0</v>
      </c>
      <c r="K82">
        <f>'Invoeren EXTERN personeel'!N101</f>
        <v>0</v>
      </c>
      <c r="L82">
        <f>'Invoeren EXTERN personeel'!O101</f>
        <v>0</v>
      </c>
      <c r="M82">
        <f>'Invoeren EXTERN personeel'!P101</f>
        <v>0</v>
      </c>
      <c r="N82">
        <f>'Invoeren EXTERN personeel'!Q101</f>
        <v>0</v>
      </c>
      <c r="O82">
        <f>'Invoeren EXTERN personeel'!R101</f>
        <v>0</v>
      </c>
      <c r="P82">
        <f>'Invoeren EXTERN personeel'!S101</f>
        <v>0</v>
      </c>
      <c r="Q82">
        <f>'Invoeren EXTERN personeel'!T101</f>
        <v>0</v>
      </c>
      <c r="R82">
        <f>'Invoeren EXTERN personeel'!U101</f>
        <v>0</v>
      </c>
    </row>
    <row r="83" spans="1:18" x14ac:dyDescent="0.3">
      <c r="A83">
        <f>'Invoeren EXTERN personeel'!D102</f>
        <v>82</v>
      </c>
      <c r="B83">
        <f>'Invoeren EXTERN personeel'!E102</f>
        <v>0</v>
      </c>
      <c r="C83">
        <f>'Invoeren EXTERN personeel'!F102</f>
        <v>0</v>
      </c>
      <c r="D83">
        <f>'Invoeren EXTERN personeel'!G102</f>
        <v>0</v>
      </c>
      <c r="E83">
        <f>'Invoeren EXTERN personeel'!H102</f>
        <v>0</v>
      </c>
      <c r="F83">
        <f>'Invoeren EXTERN personeel'!I102</f>
        <v>0</v>
      </c>
      <c r="G83">
        <f>'Invoeren EXTERN personeel'!J102</f>
        <v>0</v>
      </c>
      <c r="H83">
        <f>'Invoeren EXTERN personeel'!K102</f>
        <v>0</v>
      </c>
      <c r="I83">
        <f>'Invoeren EXTERN personeel'!L102</f>
        <v>0</v>
      </c>
      <c r="J83">
        <f>'Invoeren EXTERN personeel'!M102</f>
        <v>0</v>
      </c>
      <c r="K83">
        <f>'Invoeren EXTERN personeel'!N102</f>
        <v>0</v>
      </c>
      <c r="L83">
        <f>'Invoeren EXTERN personeel'!O102</f>
        <v>0</v>
      </c>
      <c r="M83">
        <f>'Invoeren EXTERN personeel'!P102</f>
        <v>0</v>
      </c>
      <c r="N83">
        <f>'Invoeren EXTERN personeel'!Q102</f>
        <v>0</v>
      </c>
      <c r="O83">
        <f>'Invoeren EXTERN personeel'!R102</f>
        <v>0</v>
      </c>
      <c r="P83">
        <f>'Invoeren EXTERN personeel'!S102</f>
        <v>0</v>
      </c>
      <c r="Q83">
        <f>'Invoeren EXTERN personeel'!T102</f>
        <v>0</v>
      </c>
      <c r="R83">
        <f>'Invoeren EXTERN personeel'!U102</f>
        <v>0</v>
      </c>
    </row>
    <row r="84" spans="1:18" x14ac:dyDescent="0.3">
      <c r="A84">
        <f>'Invoeren EXTERN personeel'!D103</f>
        <v>83</v>
      </c>
      <c r="B84">
        <f>'Invoeren EXTERN personeel'!E103</f>
        <v>0</v>
      </c>
      <c r="C84">
        <f>'Invoeren EXTERN personeel'!F103</f>
        <v>0</v>
      </c>
      <c r="D84">
        <f>'Invoeren EXTERN personeel'!G103</f>
        <v>0</v>
      </c>
      <c r="E84">
        <f>'Invoeren EXTERN personeel'!H103</f>
        <v>0</v>
      </c>
      <c r="F84">
        <f>'Invoeren EXTERN personeel'!I103</f>
        <v>0</v>
      </c>
      <c r="G84">
        <f>'Invoeren EXTERN personeel'!J103</f>
        <v>0</v>
      </c>
      <c r="H84">
        <f>'Invoeren EXTERN personeel'!K103</f>
        <v>0</v>
      </c>
      <c r="I84">
        <f>'Invoeren EXTERN personeel'!L103</f>
        <v>0</v>
      </c>
      <c r="J84">
        <f>'Invoeren EXTERN personeel'!M103</f>
        <v>0</v>
      </c>
      <c r="K84">
        <f>'Invoeren EXTERN personeel'!N103</f>
        <v>0</v>
      </c>
      <c r="L84">
        <f>'Invoeren EXTERN personeel'!O103</f>
        <v>0</v>
      </c>
      <c r="M84">
        <f>'Invoeren EXTERN personeel'!P103</f>
        <v>0</v>
      </c>
      <c r="N84">
        <f>'Invoeren EXTERN personeel'!Q103</f>
        <v>0</v>
      </c>
      <c r="O84">
        <f>'Invoeren EXTERN personeel'!R103</f>
        <v>0</v>
      </c>
      <c r="P84">
        <f>'Invoeren EXTERN personeel'!S103</f>
        <v>0</v>
      </c>
      <c r="Q84">
        <f>'Invoeren EXTERN personeel'!T103</f>
        <v>0</v>
      </c>
      <c r="R84">
        <f>'Invoeren EXTERN personeel'!U103</f>
        <v>0</v>
      </c>
    </row>
    <row r="85" spans="1:18" x14ac:dyDescent="0.3">
      <c r="A85">
        <f>'Invoeren EXTERN personeel'!D104</f>
        <v>84</v>
      </c>
      <c r="B85">
        <f>'Invoeren EXTERN personeel'!E104</f>
        <v>0</v>
      </c>
      <c r="C85">
        <f>'Invoeren EXTERN personeel'!F104</f>
        <v>0</v>
      </c>
      <c r="D85">
        <f>'Invoeren EXTERN personeel'!G104</f>
        <v>0</v>
      </c>
      <c r="E85">
        <f>'Invoeren EXTERN personeel'!H104</f>
        <v>0</v>
      </c>
      <c r="F85">
        <f>'Invoeren EXTERN personeel'!I104</f>
        <v>0</v>
      </c>
      <c r="G85">
        <f>'Invoeren EXTERN personeel'!J104</f>
        <v>0</v>
      </c>
      <c r="H85">
        <f>'Invoeren EXTERN personeel'!K104</f>
        <v>0</v>
      </c>
      <c r="I85">
        <f>'Invoeren EXTERN personeel'!L104</f>
        <v>0</v>
      </c>
      <c r="J85">
        <f>'Invoeren EXTERN personeel'!M104</f>
        <v>0</v>
      </c>
      <c r="K85">
        <f>'Invoeren EXTERN personeel'!N104</f>
        <v>0</v>
      </c>
      <c r="L85">
        <f>'Invoeren EXTERN personeel'!O104</f>
        <v>0</v>
      </c>
      <c r="M85">
        <f>'Invoeren EXTERN personeel'!P104</f>
        <v>0</v>
      </c>
      <c r="N85">
        <f>'Invoeren EXTERN personeel'!Q104</f>
        <v>0</v>
      </c>
      <c r="O85">
        <f>'Invoeren EXTERN personeel'!R104</f>
        <v>0</v>
      </c>
      <c r="P85">
        <f>'Invoeren EXTERN personeel'!S104</f>
        <v>0</v>
      </c>
      <c r="Q85">
        <f>'Invoeren EXTERN personeel'!T104</f>
        <v>0</v>
      </c>
      <c r="R85">
        <f>'Invoeren EXTERN personeel'!U104</f>
        <v>0</v>
      </c>
    </row>
    <row r="86" spans="1:18" x14ac:dyDescent="0.3">
      <c r="A86">
        <f>'Invoeren EXTERN personeel'!D105</f>
        <v>85</v>
      </c>
      <c r="B86">
        <f>'Invoeren EXTERN personeel'!E105</f>
        <v>0</v>
      </c>
      <c r="C86">
        <f>'Invoeren EXTERN personeel'!F105</f>
        <v>0</v>
      </c>
      <c r="D86">
        <f>'Invoeren EXTERN personeel'!G105</f>
        <v>0</v>
      </c>
      <c r="E86">
        <f>'Invoeren EXTERN personeel'!H105</f>
        <v>0</v>
      </c>
      <c r="F86">
        <f>'Invoeren EXTERN personeel'!I105</f>
        <v>0</v>
      </c>
      <c r="G86">
        <f>'Invoeren EXTERN personeel'!J105</f>
        <v>0</v>
      </c>
      <c r="H86">
        <f>'Invoeren EXTERN personeel'!K105</f>
        <v>0</v>
      </c>
      <c r="I86">
        <f>'Invoeren EXTERN personeel'!L105</f>
        <v>0</v>
      </c>
      <c r="J86">
        <f>'Invoeren EXTERN personeel'!M105</f>
        <v>0</v>
      </c>
      <c r="K86">
        <f>'Invoeren EXTERN personeel'!N105</f>
        <v>0</v>
      </c>
      <c r="L86">
        <f>'Invoeren EXTERN personeel'!O105</f>
        <v>0</v>
      </c>
      <c r="M86">
        <f>'Invoeren EXTERN personeel'!P105</f>
        <v>0</v>
      </c>
      <c r="N86">
        <f>'Invoeren EXTERN personeel'!Q105</f>
        <v>0</v>
      </c>
      <c r="O86">
        <f>'Invoeren EXTERN personeel'!R105</f>
        <v>0</v>
      </c>
      <c r="P86">
        <f>'Invoeren EXTERN personeel'!S105</f>
        <v>0</v>
      </c>
      <c r="Q86">
        <f>'Invoeren EXTERN personeel'!T105</f>
        <v>0</v>
      </c>
      <c r="R86">
        <f>'Invoeren EXTERN personeel'!U105</f>
        <v>0</v>
      </c>
    </row>
    <row r="87" spans="1:18" x14ac:dyDescent="0.3">
      <c r="A87">
        <f>'Invoeren EXTERN personeel'!D106</f>
        <v>86</v>
      </c>
      <c r="B87">
        <f>'Invoeren EXTERN personeel'!E106</f>
        <v>0</v>
      </c>
      <c r="C87">
        <f>'Invoeren EXTERN personeel'!F106</f>
        <v>0</v>
      </c>
      <c r="D87">
        <f>'Invoeren EXTERN personeel'!G106</f>
        <v>0</v>
      </c>
      <c r="E87">
        <f>'Invoeren EXTERN personeel'!H106</f>
        <v>0</v>
      </c>
      <c r="F87">
        <f>'Invoeren EXTERN personeel'!I106</f>
        <v>0</v>
      </c>
      <c r="G87">
        <f>'Invoeren EXTERN personeel'!J106</f>
        <v>0</v>
      </c>
      <c r="H87">
        <f>'Invoeren EXTERN personeel'!K106</f>
        <v>0</v>
      </c>
      <c r="I87">
        <f>'Invoeren EXTERN personeel'!L106</f>
        <v>0</v>
      </c>
      <c r="J87">
        <f>'Invoeren EXTERN personeel'!M106</f>
        <v>0</v>
      </c>
      <c r="K87">
        <f>'Invoeren EXTERN personeel'!N106</f>
        <v>0</v>
      </c>
      <c r="L87">
        <f>'Invoeren EXTERN personeel'!O106</f>
        <v>0</v>
      </c>
      <c r="M87">
        <f>'Invoeren EXTERN personeel'!P106</f>
        <v>0</v>
      </c>
      <c r="N87">
        <f>'Invoeren EXTERN personeel'!Q106</f>
        <v>0</v>
      </c>
      <c r="O87">
        <f>'Invoeren EXTERN personeel'!R106</f>
        <v>0</v>
      </c>
      <c r="P87">
        <f>'Invoeren EXTERN personeel'!S106</f>
        <v>0</v>
      </c>
      <c r="Q87">
        <f>'Invoeren EXTERN personeel'!T106</f>
        <v>0</v>
      </c>
      <c r="R87">
        <f>'Invoeren EXTERN personeel'!U106</f>
        <v>0</v>
      </c>
    </row>
    <row r="88" spans="1:18" x14ac:dyDescent="0.3">
      <c r="A88">
        <f>'Invoeren EXTERN personeel'!D107</f>
        <v>87</v>
      </c>
      <c r="B88">
        <f>'Invoeren EXTERN personeel'!E107</f>
        <v>0</v>
      </c>
      <c r="C88">
        <f>'Invoeren EXTERN personeel'!F107</f>
        <v>0</v>
      </c>
      <c r="D88">
        <f>'Invoeren EXTERN personeel'!G107</f>
        <v>0</v>
      </c>
      <c r="E88">
        <f>'Invoeren EXTERN personeel'!H107</f>
        <v>0</v>
      </c>
      <c r="F88">
        <f>'Invoeren EXTERN personeel'!I107</f>
        <v>0</v>
      </c>
      <c r="G88">
        <f>'Invoeren EXTERN personeel'!J107</f>
        <v>0</v>
      </c>
      <c r="H88">
        <f>'Invoeren EXTERN personeel'!K107</f>
        <v>0</v>
      </c>
      <c r="I88">
        <f>'Invoeren EXTERN personeel'!L107</f>
        <v>0</v>
      </c>
      <c r="J88">
        <f>'Invoeren EXTERN personeel'!M107</f>
        <v>0</v>
      </c>
      <c r="K88">
        <f>'Invoeren EXTERN personeel'!N107</f>
        <v>0</v>
      </c>
      <c r="L88">
        <f>'Invoeren EXTERN personeel'!O107</f>
        <v>0</v>
      </c>
      <c r="M88">
        <f>'Invoeren EXTERN personeel'!P107</f>
        <v>0</v>
      </c>
      <c r="N88">
        <f>'Invoeren EXTERN personeel'!Q107</f>
        <v>0</v>
      </c>
      <c r="O88">
        <f>'Invoeren EXTERN personeel'!R107</f>
        <v>0</v>
      </c>
      <c r="P88">
        <f>'Invoeren EXTERN personeel'!S107</f>
        <v>0</v>
      </c>
      <c r="Q88">
        <f>'Invoeren EXTERN personeel'!T107</f>
        <v>0</v>
      </c>
      <c r="R88">
        <f>'Invoeren EXTERN personeel'!U107</f>
        <v>0</v>
      </c>
    </row>
    <row r="89" spans="1:18" x14ac:dyDescent="0.3">
      <c r="A89">
        <f>'Invoeren EXTERN personeel'!D108</f>
        <v>88</v>
      </c>
      <c r="B89">
        <f>'Invoeren EXTERN personeel'!E108</f>
        <v>0</v>
      </c>
      <c r="C89">
        <f>'Invoeren EXTERN personeel'!F108</f>
        <v>0</v>
      </c>
      <c r="D89">
        <f>'Invoeren EXTERN personeel'!G108</f>
        <v>0</v>
      </c>
      <c r="E89">
        <f>'Invoeren EXTERN personeel'!H108</f>
        <v>0</v>
      </c>
      <c r="F89">
        <f>'Invoeren EXTERN personeel'!I108</f>
        <v>0</v>
      </c>
      <c r="G89">
        <f>'Invoeren EXTERN personeel'!J108</f>
        <v>0</v>
      </c>
      <c r="H89">
        <f>'Invoeren EXTERN personeel'!K108</f>
        <v>0</v>
      </c>
      <c r="I89">
        <f>'Invoeren EXTERN personeel'!L108</f>
        <v>0</v>
      </c>
      <c r="J89">
        <f>'Invoeren EXTERN personeel'!M108</f>
        <v>0</v>
      </c>
      <c r="K89">
        <f>'Invoeren EXTERN personeel'!N108</f>
        <v>0</v>
      </c>
      <c r="L89">
        <f>'Invoeren EXTERN personeel'!O108</f>
        <v>0</v>
      </c>
      <c r="M89">
        <f>'Invoeren EXTERN personeel'!P108</f>
        <v>0</v>
      </c>
      <c r="N89">
        <f>'Invoeren EXTERN personeel'!Q108</f>
        <v>0</v>
      </c>
      <c r="O89">
        <f>'Invoeren EXTERN personeel'!R108</f>
        <v>0</v>
      </c>
      <c r="P89">
        <f>'Invoeren EXTERN personeel'!S108</f>
        <v>0</v>
      </c>
      <c r="Q89">
        <f>'Invoeren EXTERN personeel'!T108</f>
        <v>0</v>
      </c>
      <c r="R89">
        <f>'Invoeren EXTERN personeel'!U108</f>
        <v>0</v>
      </c>
    </row>
    <row r="90" spans="1:18" x14ac:dyDescent="0.3">
      <c r="A90">
        <f>'Invoeren EXTERN personeel'!D109</f>
        <v>89</v>
      </c>
      <c r="B90">
        <f>'Invoeren EXTERN personeel'!E109</f>
        <v>0</v>
      </c>
      <c r="C90">
        <f>'Invoeren EXTERN personeel'!F109</f>
        <v>0</v>
      </c>
      <c r="D90">
        <f>'Invoeren EXTERN personeel'!G109</f>
        <v>0</v>
      </c>
      <c r="E90">
        <f>'Invoeren EXTERN personeel'!H109</f>
        <v>0</v>
      </c>
      <c r="F90">
        <f>'Invoeren EXTERN personeel'!I109</f>
        <v>0</v>
      </c>
      <c r="G90">
        <f>'Invoeren EXTERN personeel'!J109</f>
        <v>0</v>
      </c>
      <c r="H90">
        <f>'Invoeren EXTERN personeel'!K109</f>
        <v>0</v>
      </c>
      <c r="I90">
        <f>'Invoeren EXTERN personeel'!L109</f>
        <v>0</v>
      </c>
      <c r="J90">
        <f>'Invoeren EXTERN personeel'!M109</f>
        <v>0</v>
      </c>
      <c r="K90">
        <f>'Invoeren EXTERN personeel'!N109</f>
        <v>0</v>
      </c>
      <c r="L90">
        <f>'Invoeren EXTERN personeel'!O109</f>
        <v>0</v>
      </c>
      <c r="M90">
        <f>'Invoeren EXTERN personeel'!P109</f>
        <v>0</v>
      </c>
      <c r="N90">
        <f>'Invoeren EXTERN personeel'!Q109</f>
        <v>0</v>
      </c>
      <c r="O90">
        <f>'Invoeren EXTERN personeel'!R109</f>
        <v>0</v>
      </c>
      <c r="P90">
        <f>'Invoeren EXTERN personeel'!S109</f>
        <v>0</v>
      </c>
      <c r="Q90">
        <f>'Invoeren EXTERN personeel'!T109</f>
        <v>0</v>
      </c>
      <c r="R90">
        <f>'Invoeren EXTERN personeel'!U109</f>
        <v>0</v>
      </c>
    </row>
    <row r="91" spans="1:18" x14ac:dyDescent="0.3">
      <c r="A91">
        <f>'Invoeren EXTERN personeel'!D110</f>
        <v>90</v>
      </c>
      <c r="B91">
        <f>'Invoeren EXTERN personeel'!E110</f>
        <v>0</v>
      </c>
      <c r="C91">
        <f>'Invoeren EXTERN personeel'!F110</f>
        <v>0</v>
      </c>
      <c r="D91">
        <f>'Invoeren EXTERN personeel'!G110</f>
        <v>0</v>
      </c>
      <c r="E91">
        <f>'Invoeren EXTERN personeel'!H110</f>
        <v>0</v>
      </c>
      <c r="F91">
        <f>'Invoeren EXTERN personeel'!I110</f>
        <v>0</v>
      </c>
      <c r="G91">
        <f>'Invoeren EXTERN personeel'!J110</f>
        <v>0</v>
      </c>
      <c r="H91">
        <f>'Invoeren EXTERN personeel'!K110</f>
        <v>0</v>
      </c>
      <c r="I91">
        <f>'Invoeren EXTERN personeel'!L110</f>
        <v>0</v>
      </c>
      <c r="J91">
        <f>'Invoeren EXTERN personeel'!M110</f>
        <v>0</v>
      </c>
      <c r="K91">
        <f>'Invoeren EXTERN personeel'!N110</f>
        <v>0</v>
      </c>
      <c r="L91">
        <f>'Invoeren EXTERN personeel'!O110</f>
        <v>0</v>
      </c>
      <c r="M91">
        <f>'Invoeren EXTERN personeel'!P110</f>
        <v>0</v>
      </c>
      <c r="N91">
        <f>'Invoeren EXTERN personeel'!Q110</f>
        <v>0</v>
      </c>
      <c r="O91">
        <f>'Invoeren EXTERN personeel'!R110</f>
        <v>0</v>
      </c>
      <c r="P91">
        <f>'Invoeren EXTERN personeel'!S110</f>
        <v>0</v>
      </c>
      <c r="Q91">
        <f>'Invoeren EXTERN personeel'!T110</f>
        <v>0</v>
      </c>
      <c r="R91">
        <f>'Invoeren EXTERN personeel'!U110</f>
        <v>0</v>
      </c>
    </row>
    <row r="92" spans="1:18" x14ac:dyDescent="0.3">
      <c r="A92">
        <f>'Invoeren EXTERN personeel'!D111</f>
        <v>91</v>
      </c>
      <c r="B92">
        <f>'Invoeren EXTERN personeel'!E111</f>
        <v>0</v>
      </c>
      <c r="C92">
        <f>'Invoeren EXTERN personeel'!F111</f>
        <v>0</v>
      </c>
      <c r="D92">
        <f>'Invoeren EXTERN personeel'!G111</f>
        <v>0</v>
      </c>
      <c r="E92">
        <f>'Invoeren EXTERN personeel'!H111</f>
        <v>0</v>
      </c>
      <c r="F92">
        <f>'Invoeren EXTERN personeel'!I111</f>
        <v>0</v>
      </c>
      <c r="G92">
        <f>'Invoeren EXTERN personeel'!J111</f>
        <v>0</v>
      </c>
      <c r="H92">
        <f>'Invoeren EXTERN personeel'!K111</f>
        <v>0</v>
      </c>
      <c r="I92">
        <f>'Invoeren EXTERN personeel'!L111</f>
        <v>0</v>
      </c>
      <c r="J92">
        <f>'Invoeren EXTERN personeel'!M111</f>
        <v>0</v>
      </c>
      <c r="K92">
        <f>'Invoeren EXTERN personeel'!N111</f>
        <v>0</v>
      </c>
      <c r="L92">
        <f>'Invoeren EXTERN personeel'!O111</f>
        <v>0</v>
      </c>
      <c r="M92">
        <f>'Invoeren EXTERN personeel'!P111</f>
        <v>0</v>
      </c>
      <c r="N92">
        <f>'Invoeren EXTERN personeel'!Q111</f>
        <v>0</v>
      </c>
      <c r="O92">
        <f>'Invoeren EXTERN personeel'!R111</f>
        <v>0</v>
      </c>
      <c r="P92">
        <f>'Invoeren EXTERN personeel'!S111</f>
        <v>0</v>
      </c>
      <c r="Q92">
        <f>'Invoeren EXTERN personeel'!T111</f>
        <v>0</v>
      </c>
      <c r="R92">
        <f>'Invoeren EXTERN personeel'!U111</f>
        <v>0</v>
      </c>
    </row>
    <row r="93" spans="1:18" x14ac:dyDescent="0.3">
      <c r="A93">
        <f>'Invoeren EXTERN personeel'!D112</f>
        <v>92</v>
      </c>
      <c r="B93">
        <f>'Invoeren EXTERN personeel'!E112</f>
        <v>0</v>
      </c>
      <c r="C93">
        <f>'Invoeren EXTERN personeel'!F112</f>
        <v>0</v>
      </c>
      <c r="D93">
        <f>'Invoeren EXTERN personeel'!G112</f>
        <v>0</v>
      </c>
      <c r="E93">
        <f>'Invoeren EXTERN personeel'!H112</f>
        <v>0</v>
      </c>
      <c r="F93">
        <f>'Invoeren EXTERN personeel'!I112</f>
        <v>0</v>
      </c>
      <c r="G93">
        <f>'Invoeren EXTERN personeel'!J112</f>
        <v>0</v>
      </c>
      <c r="H93">
        <f>'Invoeren EXTERN personeel'!K112</f>
        <v>0</v>
      </c>
      <c r="I93">
        <f>'Invoeren EXTERN personeel'!L112</f>
        <v>0</v>
      </c>
      <c r="J93">
        <f>'Invoeren EXTERN personeel'!M112</f>
        <v>0</v>
      </c>
      <c r="K93">
        <f>'Invoeren EXTERN personeel'!N112</f>
        <v>0</v>
      </c>
      <c r="L93">
        <f>'Invoeren EXTERN personeel'!O112</f>
        <v>0</v>
      </c>
      <c r="M93">
        <f>'Invoeren EXTERN personeel'!P112</f>
        <v>0</v>
      </c>
      <c r="N93">
        <f>'Invoeren EXTERN personeel'!Q112</f>
        <v>0</v>
      </c>
      <c r="O93">
        <f>'Invoeren EXTERN personeel'!R112</f>
        <v>0</v>
      </c>
      <c r="P93">
        <f>'Invoeren EXTERN personeel'!S112</f>
        <v>0</v>
      </c>
      <c r="Q93">
        <f>'Invoeren EXTERN personeel'!T112</f>
        <v>0</v>
      </c>
      <c r="R93">
        <f>'Invoeren EXTERN personeel'!U112</f>
        <v>0</v>
      </c>
    </row>
    <row r="94" spans="1:18" x14ac:dyDescent="0.3">
      <c r="A94">
        <f>'Invoeren EXTERN personeel'!D113</f>
        <v>93</v>
      </c>
      <c r="B94">
        <f>'Invoeren EXTERN personeel'!E113</f>
        <v>0</v>
      </c>
      <c r="C94">
        <f>'Invoeren EXTERN personeel'!F113</f>
        <v>0</v>
      </c>
      <c r="D94">
        <f>'Invoeren EXTERN personeel'!G113</f>
        <v>0</v>
      </c>
      <c r="E94">
        <f>'Invoeren EXTERN personeel'!H113</f>
        <v>0</v>
      </c>
      <c r="F94">
        <f>'Invoeren EXTERN personeel'!I113</f>
        <v>0</v>
      </c>
      <c r="G94">
        <f>'Invoeren EXTERN personeel'!J113</f>
        <v>0</v>
      </c>
      <c r="H94">
        <f>'Invoeren EXTERN personeel'!K113</f>
        <v>0</v>
      </c>
      <c r="I94">
        <f>'Invoeren EXTERN personeel'!L113</f>
        <v>0</v>
      </c>
      <c r="J94">
        <f>'Invoeren EXTERN personeel'!M113</f>
        <v>0</v>
      </c>
      <c r="K94">
        <f>'Invoeren EXTERN personeel'!N113</f>
        <v>0</v>
      </c>
      <c r="L94">
        <f>'Invoeren EXTERN personeel'!O113</f>
        <v>0</v>
      </c>
      <c r="M94">
        <f>'Invoeren EXTERN personeel'!P113</f>
        <v>0</v>
      </c>
      <c r="N94">
        <f>'Invoeren EXTERN personeel'!Q113</f>
        <v>0</v>
      </c>
      <c r="O94">
        <f>'Invoeren EXTERN personeel'!R113</f>
        <v>0</v>
      </c>
      <c r="P94">
        <f>'Invoeren EXTERN personeel'!S113</f>
        <v>0</v>
      </c>
      <c r="Q94">
        <f>'Invoeren EXTERN personeel'!T113</f>
        <v>0</v>
      </c>
      <c r="R94">
        <f>'Invoeren EXTERN personeel'!U113</f>
        <v>0</v>
      </c>
    </row>
    <row r="95" spans="1:18" x14ac:dyDescent="0.3">
      <c r="A95">
        <f>'Invoeren EXTERN personeel'!D114</f>
        <v>94</v>
      </c>
      <c r="B95">
        <f>'Invoeren EXTERN personeel'!E114</f>
        <v>0</v>
      </c>
      <c r="C95">
        <f>'Invoeren EXTERN personeel'!F114</f>
        <v>0</v>
      </c>
      <c r="D95">
        <f>'Invoeren EXTERN personeel'!G114</f>
        <v>0</v>
      </c>
      <c r="E95">
        <f>'Invoeren EXTERN personeel'!H114</f>
        <v>0</v>
      </c>
      <c r="F95">
        <f>'Invoeren EXTERN personeel'!I114</f>
        <v>0</v>
      </c>
      <c r="G95">
        <f>'Invoeren EXTERN personeel'!J114</f>
        <v>0</v>
      </c>
      <c r="H95">
        <f>'Invoeren EXTERN personeel'!K114</f>
        <v>0</v>
      </c>
      <c r="I95">
        <f>'Invoeren EXTERN personeel'!L114</f>
        <v>0</v>
      </c>
      <c r="J95">
        <f>'Invoeren EXTERN personeel'!M114</f>
        <v>0</v>
      </c>
      <c r="K95">
        <f>'Invoeren EXTERN personeel'!N114</f>
        <v>0</v>
      </c>
      <c r="L95">
        <f>'Invoeren EXTERN personeel'!O114</f>
        <v>0</v>
      </c>
      <c r="M95">
        <f>'Invoeren EXTERN personeel'!P114</f>
        <v>0</v>
      </c>
      <c r="N95">
        <f>'Invoeren EXTERN personeel'!Q114</f>
        <v>0</v>
      </c>
      <c r="O95">
        <f>'Invoeren EXTERN personeel'!R114</f>
        <v>0</v>
      </c>
      <c r="P95">
        <f>'Invoeren EXTERN personeel'!S114</f>
        <v>0</v>
      </c>
      <c r="Q95">
        <f>'Invoeren EXTERN personeel'!T114</f>
        <v>0</v>
      </c>
      <c r="R95">
        <f>'Invoeren EXTERN personeel'!U114</f>
        <v>0</v>
      </c>
    </row>
    <row r="96" spans="1:18" x14ac:dyDescent="0.3">
      <c r="A96">
        <f>'Invoeren EXTERN personeel'!D115</f>
        <v>95</v>
      </c>
      <c r="B96">
        <f>'Invoeren EXTERN personeel'!E115</f>
        <v>0</v>
      </c>
      <c r="C96">
        <f>'Invoeren EXTERN personeel'!F115</f>
        <v>0</v>
      </c>
      <c r="D96">
        <f>'Invoeren EXTERN personeel'!G115</f>
        <v>0</v>
      </c>
      <c r="E96">
        <f>'Invoeren EXTERN personeel'!H115</f>
        <v>0</v>
      </c>
      <c r="F96">
        <f>'Invoeren EXTERN personeel'!I115</f>
        <v>0</v>
      </c>
      <c r="G96">
        <f>'Invoeren EXTERN personeel'!J115</f>
        <v>0</v>
      </c>
      <c r="H96">
        <f>'Invoeren EXTERN personeel'!K115</f>
        <v>0</v>
      </c>
      <c r="I96">
        <f>'Invoeren EXTERN personeel'!L115</f>
        <v>0</v>
      </c>
      <c r="J96">
        <f>'Invoeren EXTERN personeel'!M115</f>
        <v>0</v>
      </c>
      <c r="K96">
        <f>'Invoeren EXTERN personeel'!N115</f>
        <v>0</v>
      </c>
      <c r="L96">
        <f>'Invoeren EXTERN personeel'!O115</f>
        <v>0</v>
      </c>
      <c r="M96">
        <f>'Invoeren EXTERN personeel'!P115</f>
        <v>0</v>
      </c>
      <c r="N96">
        <f>'Invoeren EXTERN personeel'!Q115</f>
        <v>0</v>
      </c>
      <c r="O96">
        <f>'Invoeren EXTERN personeel'!R115</f>
        <v>0</v>
      </c>
      <c r="P96">
        <f>'Invoeren EXTERN personeel'!S115</f>
        <v>0</v>
      </c>
      <c r="Q96">
        <f>'Invoeren EXTERN personeel'!T115</f>
        <v>0</v>
      </c>
      <c r="R96">
        <f>'Invoeren EXTERN personeel'!U115</f>
        <v>0</v>
      </c>
    </row>
    <row r="97" spans="1:18" x14ac:dyDescent="0.3">
      <c r="A97">
        <f>'Invoeren EXTERN personeel'!D116</f>
        <v>96</v>
      </c>
      <c r="B97">
        <f>'Invoeren EXTERN personeel'!E116</f>
        <v>0</v>
      </c>
      <c r="C97">
        <f>'Invoeren EXTERN personeel'!F116</f>
        <v>0</v>
      </c>
      <c r="D97">
        <f>'Invoeren EXTERN personeel'!G116</f>
        <v>0</v>
      </c>
      <c r="E97">
        <f>'Invoeren EXTERN personeel'!H116</f>
        <v>0</v>
      </c>
      <c r="F97">
        <f>'Invoeren EXTERN personeel'!I116</f>
        <v>0</v>
      </c>
      <c r="G97">
        <f>'Invoeren EXTERN personeel'!J116</f>
        <v>0</v>
      </c>
      <c r="H97">
        <f>'Invoeren EXTERN personeel'!K116</f>
        <v>0</v>
      </c>
      <c r="I97">
        <f>'Invoeren EXTERN personeel'!L116</f>
        <v>0</v>
      </c>
      <c r="J97">
        <f>'Invoeren EXTERN personeel'!M116</f>
        <v>0</v>
      </c>
      <c r="K97">
        <f>'Invoeren EXTERN personeel'!N116</f>
        <v>0</v>
      </c>
      <c r="L97">
        <f>'Invoeren EXTERN personeel'!O116</f>
        <v>0</v>
      </c>
      <c r="M97">
        <f>'Invoeren EXTERN personeel'!P116</f>
        <v>0</v>
      </c>
      <c r="N97">
        <f>'Invoeren EXTERN personeel'!Q116</f>
        <v>0</v>
      </c>
      <c r="O97">
        <f>'Invoeren EXTERN personeel'!R116</f>
        <v>0</v>
      </c>
      <c r="P97">
        <f>'Invoeren EXTERN personeel'!S116</f>
        <v>0</v>
      </c>
      <c r="Q97">
        <f>'Invoeren EXTERN personeel'!T116</f>
        <v>0</v>
      </c>
      <c r="R97">
        <f>'Invoeren EXTERN personeel'!U116</f>
        <v>0</v>
      </c>
    </row>
    <row r="98" spans="1:18" x14ac:dyDescent="0.3">
      <c r="A98">
        <f>'Invoeren EXTERN personeel'!D117</f>
        <v>97</v>
      </c>
      <c r="B98">
        <f>'Invoeren EXTERN personeel'!E117</f>
        <v>0</v>
      </c>
      <c r="C98">
        <f>'Invoeren EXTERN personeel'!F117</f>
        <v>0</v>
      </c>
      <c r="D98">
        <f>'Invoeren EXTERN personeel'!G117</f>
        <v>0</v>
      </c>
      <c r="E98">
        <f>'Invoeren EXTERN personeel'!H117</f>
        <v>0</v>
      </c>
      <c r="F98">
        <f>'Invoeren EXTERN personeel'!I117</f>
        <v>0</v>
      </c>
      <c r="G98">
        <f>'Invoeren EXTERN personeel'!J117</f>
        <v>0</v>
      </c>
      <c r="H98">
        <f>'Invoeren EXTERN personeel'!K117</f>
        <v>0</v>
      </c>
      <c r="I98">
        <f>'Invoeren EXTERN personeel'!L117</f>
        <v>0</v>
      </c>
      <c r="J98">
        <f>'Invoeren EXTERN personeel'!M117</f>
        <v>0</v>
      </c>
      <c r="K98">
        <f>'Invoeren EXTERN personeel'!N117</f>
        <v>0</v>
      </c>
      <c r="L98">
        <f>'Invoeren EXTERN personeel'!O117</f>
        <v>0</v>
      </c>
      <c r="M98">
        <f>'Invoeren EXTERN personeel'!P117</f>
        <v>0</v>
      </c>
      <c r="N98">
        <f>'Invoeren EXTERN personeel'!Q117</f>
        <v>0</v>
      </c>
      <c r="O98">
        <f>'Invoeren EXTERN personeel'!R117</f>
        <v>0</v>
      </c>
      <c r="P98">
        <f>'Invoeren EXTERN personeel'!S117</f>
        <v>0</v>
      </c>
      <c r="Q98">
        <f>'Invoeren EXTERN personeel'!T117</f>
        <v>0</v>
      </c>
      <c r="R98">
        <f>'Invoeren EXTERN personeel'!U117</f>
        <v>0</v>
      </c>
    </row>
    <row r="99" spans="1:18" x14ac:dyDescent="0.3">
      <c r="A99">
        <f>'Invoeren EXTERN personeel'!D118</f>
        <v>98</v>
      </c>
      <c r="B99">
        <f>'Invoeren EXTERN personeel'!E118</f>
        <v>0</v>
      </c>
      <c r="C99">
        <f>'Invoeren EXTERN personeel'!F118</f>
        <v>0</v>
      </c>
      <c r="D99">
        <f>'Invoeren EXTERN personeel'!G118</f>
        <v>0</v>
      </c>
      <c r="E99">
        <f>'Invoeren EXTERN personeel'!H118</f>
        <v>0</v>
      </c>
      <c r="F99">
        <f>'Invoeren EXTERN personeel'!I118</f>
        <v>0</v>
      </c>
      <c r="G99">
        <f>'Invoeren EXTERN personeel'!J118</f>
        <v>0</v>
      </c>
      <c r="H99">
        <f>'Invoeren EXTERN personeel'!K118</f>
        <v>0</v>
      </c>
      <c r="I99">
        <f>'Invoeren EXTERN personeel'!L118</f>
        <v>0</v>
      </c>
      <c r="J99">
        <f>'Invoeren EXTERN personeel'!M118</f>
        <v>0</v>
      </c>
      <c r="K99">
        <f>'Invoeren EXTERN personeel'!N118</f>
        <v>0</v>
      </c>
      <c r="L99">
        <f>'Invoeren EXTERN personeel'!O118</f>
        <v>0</v>
      </c>
      <c r="M99">
        <f>'Invoeren EXTERN personeel'!P118</f>
        <v>0</v>
      </c>
      <c r="N99">
        <f>'Invoeren EXTERN personeel'!Q118</f>
        <v>0</v>
      </c>
      <c r="O99">
        <f>'Invoeren EXTERN personeel'!R118</f>
        <v>0</v>
      </c>
      <c r="P99">
        <f>'Invoeren EXTERN personeel'!S118</f>
        <v>0</v>
      </c>
      <c r="Q99">
        <f>'Invoeren EXTERN personeel'!T118</f>
        <v>0</v>
      </c>
      <c r="R99">
        <f>'Invoeren EXTERN personeel'!U118</f>
        <v>0</v>
      </c>
    </row>
    <row r="100" spans="1:18" x14ac:dyDescent="0.3">
      <c r="A100">
        <f>'Invoeren EXTERN personeel'!D119</f>
        <v>99</v>
      </c>
      <c r="B100">
        <f>'Invoeren EXTERN personeel'!E119</f>
        <v>0</v>
      </c>
      <c r="C100">
        <f>'Invoeren EXTERN personeel'!F119</f>
        <v>0</v>
      </c>
      <c r="D100">
        <f>'Invoeren EXTERN personeel'!G119</f>
        <v>0</v>
      </c>
      <c r="E100">
        <f>'Invoeren EXTERN personeel'!H119</f>
        <v>0</v>
      </c>
      <c r="F100">
        <f>'Invoeren EXTERN personeel'!I119</f>
        <v>0</v>
      </c>
      <c r="G100">
        <f>'Invoeren EXTERN personeel'!J119</f>
        <v>0</v>
      </c>
      <c r="H100">
        <f>'Invoeren EXTERN personeel'!K119</f>
        <v>0</v>
      </c>
      <c r="I100">
        <f>'Invoeren EXTERN personeel'!L119</f>
        <v>0</v>
      </c>
      <c r="J100">
        <f>'Invoeren EXTERN personeel'!M119</f>
        <v>0</v>
      </c>
      <c r="K100">
        <f>'Invoeren EXTERN personeel'!N119</f>
        <v>0</v>
      </c>
      <c r="L100">
        <f>'Invoeren EXTERN personeel'!O119</f>
        <v>0</v>
      </c>
      <c r="M100">
        <f>'Invoeren EXTERN personeel'!P119</f>
        <v>0</v>
      </c>
      <c r="N100">
        <f>'Invoeren EXTERN personeel'!Q119</f>
        <v>0</v>
      </c>
      <c r="O100">
        <f>'Invoeren EXTERN personeel'!R119</f>
        <v>0</v>
      </c>
      <c r="P100">
        <f>'Invoeren EXTERN personeel'!S119</f>
        <v>0</v>
      </c>
      <c r="Q100">
        <f>'Invoeren EXTERN personeel'!T119</f>
        <v>0</v>
      </c>
      <c r="R100">
        <f>'Invoeren EXTERN personeel'!U119</f>
        <v>0</v>
      </c>
    </row>
    <row r="101" spans="1:18" x14ac:dyDescent="0.3">
      <c r="A101">
        <f>'Invoeren EXTERN personeel'!D120</f>
        <v>100</v>
      </c>
      <c r="B101">
        <f>'Invoeren EXTERN personeel'!E120</f>
        <v>0</v>
      </c>
      <c r="C101">
        <f>'Invoeren EXTERN personeel'!F120</f>
        <v>0</v>
      </c>
      <c r="D101">
        <f>'Invoeren EXTERN personeel'!G120</f>
        <v>0</v>
      </c>
      <c r="E101">
        <f>'Invoeren EXTERN personeel'!H120</f>
        <v>0</v>
      </c>
      <c r="F101">
        <f>'Invoeren EXTERN personeel'!I120</f>
        <v>0</v>
      </c>
      <c r="G101">
        <f>'Invoeren EXTERN personeel'!J120</f>
        <v>0</v>
      </c>
      <c r="H101">
        <f>'Invoeren EXTERN personeel'!K120</f>
        <v>0</v>
      </c>
      <c r="I101">
        <f>'Invoeren EXTERN personeel'!L120</f>
        <v>0</v>
      </c>
      <c r="J101">
        <f>'Invoeren EXTERN personeel'!M120</f>
        <v>0</v>
      </c>
      <c r="K101">
        <f>'Invoeren EXTERN personeel'!N120</f>
        <v>0</v>
      </c>
      <c r="L101">
        <f>'Invoeren EXTERN personeel'!O120</f>
        <v>0</v>
      </c>
      <c r="M101">
        <f>'Invoeren EXTERN personeel'!P120</f>
        <v>0</v>
      </c>
      <c r="N101">
        <f>'Invoeren EXTERN personeel'!Q120</f>
        <v>0</v>
      </c>
      <c r="O101">
        <f>'Invoeren EXTERN personeel'!R120</f>
        <v>0</v>
      </c>
      <c r="P101">
        <f>'Invoeren EXTERN personeel'!S120</f>
        <v>0</v>
      </c>
      <c r="Q101">
        <f>'Invoeren EXTERN personeel'!T120</f>
        <v>0</v>
      </c>
      <c r="R101">
        <f>'Invoeren EXTERN personeel'!U120</f>
        <v>0</v>
      </c>
    </row>
    <row r="102" spans="1:18" x14ac:dyDescent="0.3">
      <c r="A102">
        <f>'Invoeren EXTERN personeel'!D121</f>
        <v>101</v>
      </c>
      <c r="B102">
        <f>'Invoeren EXTERN personeel'!E121</f>
        <v>0</v>
      </c>
      <c r="C102">
        <f>'Invoeren EXTERN personeel'!F121</f>
        <v>0</v>
      </c>
      <c r="D102">
        <f>'Invoeren EXTERN personeel'!G121</f>
        <v>0</v>
      </c>
      <c r="E102">
        <f>'Invoeren EXTERN personeel'!H121</f>
        <v>0</v>
      </c>
      <c r="F102">
        <f>'Invoeren EXTERN personeel'!I121</f>
        <v>0</v>
      </c>
      <c r="G102">
        <f>'Invoeren EXTERN personeel'!J121</f>
        <v>0</v>
      </c>
      <c r="H102">
        <f>'Invoeren EXTERN personeel'!K121</f>
        <v>0</v>
      </c>
      <c r="I102">
        <f>'Invoeren EXTERN personeel'!L121</f>
        <v>0</v>
      </c>
      <c r="J102">
        <f>'Invoeren EXTERN personeel'!M121</f>
        <v>0</v>
      </c>
      <c r="K102">
        <f>'Invoeren EXTERN personeel'!N121</f>
        <v>0</v>
      </c>
      <c r="L102">
        <f>'Invoeren EXTERN personeel'!O121</f>
        <v>0</v>
      </c>
      <c r="M102">
        <f>'Invoeren EXTERN personeel'!P121</f>
        <v>0</v>
      </c>
      <c r="N102">
        <f>'Invoeren EXTERN personeel'!Q121</f>
        <v>0</v>
      </c>
      <c r="O102">
        <f>'Invoeren EXTERN personeel'!R121</f>
        <v>0</v>
      </c>
      <c r="P102">
        <f>'Invoeren EXTERN personeel'!S121</f>
        <v>0</v>
      </c>
      <c r="Q102">
        <f>'Invoeren EXTERN personeel'!T121</f>
        <v>0</v>
      </c>
      <c r="R102">
        <f>'Invoeren EXTERN personeel'!U121</f>
        <v>0</v>
      </c>
    </row>
    <row r="103" spans="1:18" x14ac:dyDescent="0.3">
      <c r="A103">
        <f>'Invoeren EXTERN personeel'!D122</f>
        <v>102</v>
      </c>
      <c r="B103">
        <f>'Invoeren EXTERN personeel'!E122</f>
        <v>0</v>
      </c>
      <c r="C103">
        <f>'Invoeren EXTERN personeel'!F122</f>
        <v>0</v>
      </c>
      <c r="D103">
        <f>'Invoeren EXTERN personeel'!G122</f>
        <v>0</v>
      </c>
      <c r="E103">
        <f>'Invoeren EXTERN personeel'!H122</f>
        <v>0</v>
      </c>
      <c r="F103">
        <f>'Invoeren EXTERN personeel'!I122</f>
        <v>0</v>
      </c>
      <c r="G103">
        <f>'Invoeren EXTERN personeel'!J122</f>
        <v>0</v>
      </c>
      <c r="H103">
        <f>'Invoeren EXTERN personeel'!K122</f>
        <v>0</v>
      </c>
      <c r="I103">
        <f>'Invoeren EXTERN personeel'!L122</f>
        <v>0</v>
      </c>
      <c r="J103">
        <f>'Invoeren EXTERN personeel'!M122</f>
        <v>0</v>
      </c>
      <c r="K103">
        <f>'Invoeren EXTERN personeel'!N122</f>
        <v>0</v>
      </c>
      <c r="L103">
        <f>'Invoeren EXTERN personeel'!O122</f>
        <v>0</v>
      </c>
      <c r="M103">
        <f>'Invoeren EXTERN personeel'!P122</f>
        <v>0</v>
      </c>
      <c r="N103">
        <f>'Invoeren EXTERN personeel'!Q122</f>
        <v>0</v>
      </c>
      <c r="O103">
        <f>'Invoeren EXTERN personeel'!R122</f>
        <v>0</v>
      </c>
      <c r="P103">
        <f>'Invoeren EXTERN personeel'!S122</f>
        <v>0</v>
      </c>
      <c r="Q103">
        <f>'Invoeren EXTERN personeel'!T122</f>
        <v>0</v>
      </c>
      <c r="R103">
        <f>'Invoeren EXTERN personeel'!U122</f>
        <v>0</v>
      </c>
    </row>
    <row r="104" spans="1:18" x14ac:dyDescent="0.3">
      <c r="A104">
        <f>'Invoeren EXTERN personeel'!D123</f>
        <v>103</v>
      </c>
      <c r="B104">
        <f>'Invoeren EXTERN personeel'!E123</f>
        <v>0</v>
      </c>
      <c r="C104">
        <f>'Invoeren EXTERN personeel'!F123</f>
        <v>0</v>
      </c>
      <c r="D104">
        <f>'Invoeren EXTERN personeel'!G123</f>
        <v>0</v>
      </c>
      <c r="E104">
        <f>'Invoeren EXTERN personeel'!H123</f>
        <v>0</v>
      </c>
      <c r="F104">
        <f>'Invoeren EXTERN personeel'!I123</f>
        <v>0</v>
      </c>
      <c r="G104">
        <f>'Invoeren EXTERN personeel'!J123</f>
        <v>0</v>
      </c>
      <c r="H104">
        <f>'Invoeren EXTERN personeel'!K123</f>
        <v>0</v>
      </c>
      <c r="I104">
        <f>'Invoeren EXTERN personeel'!L123</f>
        <v>0</v>
      </c>
      <c r="J104">
        <f>'Invoeren EXTERN personeel'!M123</f>
        <v>0</v>
      </c>
      <c r="K104">
        <f>'Invoeren EXTERN personeel'!N123</f>
        <v>0</v>
      </c>
      <c r="L104">
        <f>'Invoeren EXTERN personeel'!O123</f>
        <v>0</v>
      </c>
      <c r="M104">
        <f>'Invoeren EXTERN personeel'!P123</f>
        <v>0</v>
      </c>
      <c r="N104">
        <f>'Invoeren EXTERN personeel'!Q123</f>
        <v>0</v>
      </c>
      <c r="O104">
        <f>'Invoeren EXTERN personeel'!R123</f>
        <v>0</v>
      </c>
      <c r="P104">
        <f>'Invoeren EXTERN personeel'!S123</f>
        <v>0</v>
      </c>
      <c r="Q104">
        <f>'Invoeren EXTERN personeel'!T123</f>
        <v>0</v>
      </c>
      <c r="R104">
        <f>'Invoeren EXTERN personeel'!U123</f>
        <v>0</v>
      </c>
    </row>
    <row r="105" spans="1:18" x14ac:dyDescent="0.3">
      <c r="A105">
        <f>'Invoeren EXTERN personeel'!D124</f>
        <v>104</v>
      </c>
      <c r="B105">
        <f>'Invoeren EXTERN personeel'!E124</f>
        <v>0</v>
      </c>
      <c r="C105">
        <f>'Invoeren EXTERN personeel'!F124</f>
        <v>0</v>
      </c>
      <c r="D105">
        <f>'Invoeren EXTERN personeel'!G124</f>
        <v>0</v>
      </c>
      <c r="E105">
        <f>'Invoeren EXTERN personeel'!H124</f>
        <v>0</v>
      </c>
      <c r="F105">
        <f>'Invoeren EXTERN personeel'!I124</f>
        <v>0</v>
      </c>
      <c r="G105">
        <f>'Invoeren EXTERN personeel'!J124</f>
        <v>0</v>
      </c>
      <c r="H105">
        <f>'Invoeren EXTERN personeel'!K124</f>
        <v>0</v>
      </c>
      <c r="I105">
        <f>'Invoeren EXTERN personeel'!L124</f>
        <v>0</v>
      </c>
      <c r="J105">
        <f>'Invoeren EXTERN personeel'!M124</f>
        <v>0</v>
      </c>
      <c r="K105">
        <f>'Invoeren EXTERN personeel'!N124</f>
        <v>0</v>
      </c>
      <c r="L105">
        <f>'Invoeren EXTERN personeel'!O124</f>
        <v>0</v>
      </c>
      <c r="M105">
        <f>'Invoeren EXTERN personeel'!P124</f>
        <v>0</v>
      </c>
      <c r="N105">
        <f>'Invoeren EXTERN personeel'!Q124</f>
        <v>0</v>
      </c>
      <c r="O105">
        <f>'Invoeren EXTERN personeel'!R124</f>
        <v>0</v>
      </c>
      <c r="P105">
        <f>'Invoeren EXTERN personeel'!S124</f>
        <v>0</v>
      </c>
      <c r="Q105">
        <f>'Invoeren EXTERN personeel'!T124</f>
        <v>0</v>
      </c>
      <c r="R105">
        <f>'Invoeren EXTERN personeel'!U124</f>
        <v>0</v>
      </c>
    </row>
    <row r="106" spans="1:18" x14ac:dyDescent="0.3">
      <c r="A106">
        <f>'Invoeren EXTERN personeel'!D125</f>
        <v>105</v>
      </c>
      <c r="B106">
        <f>'Invoeren EXTERN personeel'!E125</f>
        <v>0</v>
      </c>
      <c r="C106">
        <f>'Invoeren EXTERN personeel'!F125</f>
        <v>0</v>
      </c>
      <c r="D106">
        <f>'Invoeren EXTERN personeel'!G125</f>
        <v>0</v>
      </c>
      <c r="E106">
        <f>'Invoeren EXTERN personeel'!H125</f>
        <v>0</v>
      </c>
      <c r="F106">
        <f>'Invoeren EXTERN personeel'!I125</f>
        <v>0</v>
      </c>
      <c r="G106">
        <f>'Invoeren EXTERN personeel'!J125</f>
        <v>0</v>
      </c>
      <c r="H106">
        <f>'Invoeren EXTERN personeel'!K125</f>
        <v>0</v>
      </c>
      <c r="I106">
        <f>'Invoeren EXTERN personeel'!L125</f>
        <v>0</v>
      </c>
      <c r="J106">
        <f>'Invoeren EXTERN personeel'!M125</f>
        <v>0</v>
      </c>
      <c r="K106">
        <f>'Invoeren EXTERN personeel'!N125</f>
        <v>0</v>
      </c>
      <c r="L106">
        <f>'Invoeren EXTERN personeel'!O125</f>
        <v>0</v>
      </c>
      <c r="M106">
        <f>'Invoeren EXTERN personeel'!P125</f>
        <v>0</v>
      </c>
      <c r="N106">
        <f>'Invoeren EXTERN personeel'!Q125</f>
        <v>0</v>
      </c>
      <c r="O106">
        <f>'Invoeren EXTERN personeel'!R125</f>
        <v>0</v>
      </c>
      <c r="P106">
        <f>'Invoeren EXTERN personeel'!S125</f>
        <v>0</v>
      </c>
      <c r="Q106">
        <f>'Invoeren EXTERN personeel'!T125</f>
        <v>0</v>
      </c>
      <c r="R106">
        <f>'Invoeren EXTERN personeel'!U125</f>
        <v>0</v>
      </c>
    </row>
    <row r="107" spans="1:18" x14ac:dyDescent="0.3">
      <c r="A107">
        <f>'Invoeren EXTERN personeel'!D126</f>
        <v>106</v>
      </c>
      <c r="B107">
        <f>'Invoeren EXTERN personeel'!E126</f>
        <v>0</v>
      </c>
      <c r="C107">
        <f>'Invoeren EXTERN personeel'!F126</f>
        <v>0</v>
      </c>
      <c r="D107">
        <f>'Invoeren EXTERN personeel'!G126</f>
        <v>0</v>
      </c>
      <c r="E107">
        <f>'Invoeren EXTERN personeel'!H126</f>
        <v>0</v>
      </c>
      <c r="F107">
        <f>'Invoeren EXTERN personeel'!I126</f>
        <v>0</v>
      </c>
      <c r="G107">
        <f>'Invoeren EXTERN personeel'!J126</f>
        <v>0</v>
      </c>
      <c r="H107">
        <f>'Invoeren EXTERN personeel'!K126</f>
        <v>0</v>
      </c>
      <c r="I107">
        <f>'Invoeren EXTERN personeel'!L126</f>
        <v>0</v>
      </c>
      <c r="J107">
        <f>'Invoeren EXTERN personeel'!M126</f>
        <v>0</v>
      </c>
      <c r="K107">
        <f>'Invoeren EXTERN personeel'!N126</f>
        <v>0</v>
      </c>
      <c r="L107">
        <f>'Invoeren EXTERN personeel'!O126</f>
        <v>0</v>
      </c>
      <c r="M107">
        <f>'Invoeren EXTERN personeel'!P126</f>
        <v>0</v>
      </c>
      <c r="N107">
        <f>'Invoeren EXTERN personeel'!Q126</f>
        <v>0</v>
      </c>
      <c r="O107">
        <f>'Invoeren EXTERN personeel'!R126</f>
        <v>0</v>
      </c>
      <c r="P107">
        <f>'Invoeren EXTERN personeel'!S126</f>
        <v>0</v>
      </c>
      <c r="Q107">
        <f>'Invoeren EXTERN personeel'!T126</f>
        <v>0</v>
      </c>
      <c r="R107">
        <f>'Invoeren EXTERN personeel'!U126</f>
        <v>0</v>
      </c>
    </row>
    <row r="108" spans="1:18" x14ac:dyDescent="0.3">
      <c r="A108">
        <f>'Invoeren EXTERN personeel'!D127</f>
        <v>107</v>
      </c>
      <c r="B108">
        <f>'Invoeren EXTERN personeel'!E127</f>
        <v>0</v>
      </c>
      <c r="C108">
        <f>'Invoeren EXTERN personeel'!F127</f>
        <v>0</v>
      </c>
      <c r="D108">
        <f>'Invoeren EXTERN personeel'!G127</f>
        <v>0</v>
      </c>
      <c r="E108">
        <f>'Invoeren EXTERN personeel'!H127</f>
        <v>0</v>
      </c>
      <c r="F108">
        <f>'Invoeren EXTERN personeel'!I127</f>
        <v>0</v>
      </c>
      <c r="G108">
        <f>'Invoeren EXTERN personeel'!J127</f>
        <v>0</v>
      </c>
      <c r="H108">
        <f>'Invoeren EXTERN personeel'!K127</f>
        <v>0</v>
      </c>
      <c r="I108">
        <f>'Invoeren EXTERN personeel'!L127</f>
        <v>0</v>
      </c>
      <c r="J108">
        <f>'Invoeren EXTERN personeel'!M127</f>
        <v>0</v>
      </c>
      <c r="K108">
        <f>'Invoeren EXTERN personeel'!N127</f>
        <v>0</v>
      </c>
      <c r="L108">
        <f>'Invoeren EXTERN personeel'!O127</f>
        <v>0</v>
      </c>
      <c r="M108">
        <f>'Invoeren EXTERN personeel'!P127</f>
        <v>0</v>
      </c>
      <c r="N108">
        <f>'Invoeren EXTERN personeel'!Q127</f>
        <v>0</v>
      </c>
      <c r="O108">
        <f>'Invoeren EXTERN personeel'!R127</f>
        <v>0</v>
      </c>
      <c r="P108">
        <f>'Invoeren EXTERN personeel'!S127</f>
        <v>0</v>
      </c>
      <c r="Q108">
        <f>'Invoeren EXTERN personeel'!T127</f>
        <v>0</v>
      </c>
      <c r="R108">
        <f>'Invoeren EXTERN personeel'!U127</f>
        <v>0</v>
      </c>
    </row>
    <row r="109" spans="1:18" x14ac:dyDescent="0.3">
      <c r="A109">
        <f>'Invoeren EXTERN personeel'!D128</f>
        <v>108</v>
      </c>
      <c r="B109">
        <f>'Invoeren EXTERN personeel'!E128</f>
        <v>0</v>
      </c>
      <c r="C109">
        <f>'Invoeren EXTERN personeel'!F128</f>
        <v>0</v>
      </c>
      <c r="D109">
        <f>'Invoeren EXTERN personeel'!G128</f>
        <v>0</v>
      </c>
      <c r="E109">
        <f>'Invoeren EXTERN personeel'!H128</f>
        <v>0</v>
      </c>
      <c r="F109">
        <f>'Invoeren EXTERN personeel'!I128</f>
        <v>0</v>
      </c>
      <c r="G109">
        <f>'Invoeren EXTERN personeel'!J128</f>
        <v>0</v>
      </c>
      <c r="H109">
        <f>'Invoeren EXTERN personeel'!K128</f>
        <v>0</v>
      </c>
      <c r="I109">
        <f>'Invoeren EXTERN personeel'!L128</f>
        <v>0</v>
      </c>
      <c r="J109">
        <f>'Invoeren EXTERN personeel'!M128</f>
        <v>0</v>
      </c>
      <c r="K109">
        <f>'Invoeren EXTERN personeel'!N128</f>
        <v>0</v>
      </c>
      <c r="L109">
        <f>'Invoeren EXTERN personeel'!O128</f>
        <v>0</v>
      </c>
      <c r="M109">
        <f>'Invoeren EXTERN personeel'!P128</f>
        <v>0</v>
      </c>
      <c r="N109">
        <f>'Invoeren EXTERN personeel'!Q128</f>
        <v>0</v>
      </c>
      <c r="O109">
        <f>'Invoeren EXTERN personeel'!R128</f>
        <v>0</v>
      </c>
      <c r="P109">
        <f>'Invoeren EXTERN personeel'!S128</f>
        <v>0</v>
      </c>
      <c r="Q109">
        <f>'Invoeren EXTERN personeel'!T128</f>
        <v>0</v>
      </c>
      <c r="R109">
        <f>'Invoeren EXTERN personeel'!U128</f>
        <v>0</v>
      </c>
    </row>
    <row r="110" spans="1:18" x14ac:dyDescent="0.3">
      <c r="A110">
        <f>'Invoeren EXTERN personeel'!D129</f>
        <v>109</v>
      </c>
      <c r="B110">
        <f>'Invoeren EXTERN personeel'!E129</f>
        <v>0</v>
      </c>
      <c r="C110">
        <f>'Invoeren EXTERN personeel'!F129</f>
        <v>0</v>
      </c>
      <c r="D110">
        <f>'Invoeren EXTERN personeel'!G129</f>
        <v>0</v>
      </c>
      <c r="E110">
        <f>'Invoeren EXTERN personeel'!H129</f>
        <v>0</v>
      </c>
      <c r="F110">
        <f>'Invoeren EXTERN personeel'!I129</f>
        <v>0</v>
      </c>
      <c r="G110">
        <f>'Invoeren EXTERN personeel'!J129</f>
        <v>0</v>
      </c>
      <c r="H110">
        <f>'Invoeren EXTERN personeel'!K129</f>
        <v>0</v>
      </c>
      <c r="I110">
        <f>'Invoeren EXTERN personeel'!L129</f>
        <v>0</v>
      </c>
      <c r="J110">
        <f>'Invoeren EXTERN personeel'!M129</f>
        <v>0</v>
      </c>
      <c r="K110">
        <f>'Invoeren EXTERN personeel'!N129</f>
        <v>0</v>
      </c>
      <c r="L110">
        <f>'Invoeren EXTERN personeel'!O129</f>
        <v>0</v>
      </c>
      <c r="M110">
        <f>'Invoeren EXTERN personeel'!P129</f>
        <v>0</v>
      </c>
      <c r="N110">
        <f>'Invoeren EXTERN personeel'!Q129</f>
        <v>0</v>
      </c>
      <c r="O110">
        <f>'Invoeren EXTERN personeel'!R129</f>
        <v>0</v>
      </c>
      <c r="P110">
        <f>'Invoeren EXTERN personeel'!S129</f>
        <v>0</v>
      </c>
      <c r="Q110">
        <f>'Invoeren EXTERN personeel'!T129</f>
        <v>0</v>
      </c>
      <c r="R110">
        <f>'Invoeren EXTERN personeel'!U129</f>
        <v>0</v>
      </c>
    </row>
    <row r="111" spans="1:18" x14ac:dyDescent="0.3">
      <c r="A111">
        <f>'Invoeren EXTERN personeel'!D130</f>
        <v>110</v>
      </c>
      <c r="B111">
        <f>'Invoeren EXTERN personeel'!E130</f>
        <v>0</v>
      </c>
      <c r="C111">
        <f>'Invoeren EXTERN personeel'!F130</f>
        <v>0</v>
      </c>
      <c r="D111">
        <f>'Invoeren EXTERN personeel'!G130</f>
        <v>0</v>
      </c>
      <c r="E111">
        <f>'Invoeren EXTERN personeel'!H130</f>
        <v>0</v>
      </c>
      <c r="F111">
        <f>'Invoeren EXTERN personeel'!I130</f>
        <v>0</v>
      </c>
      <c r="G111">
        <f>'Invoeren EXTERN personeel'!J130</f>
        <v>0</v>
      </c>
      <c r="H111">
        <f>'Invoeren EXTERN personeel'!K130</f>
        <v>0</v>
      </c>
      <c r="I111">
        <f>'Invoeren EXTERN personeel'!L130</f>
        <v>0</v>
      </c>
      <c r="J111">
        <f>'Invoeren EXTERN personeel'!M130</f>
        <v>0</v>
      </c>
      <c r="K111">
        <f>'Invoeren EXTERN personeel'!N130</f>
        <v>0</v>
      </c>
      <c r="L111">
        <f>'Invoeren EXTERN personeel'!O130</f>
        <v>0</v>
      </c>
      <c r="M111">
        <f>'Invoeren EXTERN personeel'!P130</f>
        <v>0</v>
      </c>
      <c r="N111">
        <f>'Invoeren EXTERN personeel'!Q130</f>
        <v>0</v>
      </c>
      <c r="O111">
        <f>'Invoeren EXTERN personeel'!R130</f>
        <v>0</v>
      </c>
      <c r="P111">
        <f>'Invoeren EXTERN personeel'!S130</f>
        <v>0</v>
      </c>
      <c r="Q111">
        <f>'Invoeren EXTERN personeel'!T130</f>
        <v>0</v>
      </c>
      <c r="R111">
        <f>'Invoeren EXTERN personeel'!U130</f>
        <v>0</v>
      </c>
    </row>
    <row r="112" spans="1:18" x14ac:dyDescent="0.3">
      <c r="A112">
        <f>'Invoeren EXTERN personeel'!D131</f>
        <v>111</v>
      </c>
      <c r="B112">
        <f>'Invoeren EXTERN personeel'!E131</f>
        <v>0</v>
      </c>
      <c r="C112">
        <f>'Invoeren EXTERN personeel'!F131</f>
        <v>0</v>
      </c>
      <c r="D112">
        <f>'Invoeren EXTERN personeel'!G131</f>
        <v>0</v>
      </c>
      <c r="E112">
        <f>'Invoeren EXTERN personeel'!H131</f>
        <v>0</v>
      </c>
      <c r="F112">
        <f>'Invoeren EXTERN personeel'!I131</f>
        <v>0</v>
      </c>
      <c r="G112">
        <f>'Invoeren EXTERN personeel'!J131</f>
        <v>0</v>
      </c>
      <c r="H112">
        <f>'Invoeren EXTERN personeel'!K131</f>
        <v>0</v>
      </c>
      <c r="I112">
        <f>'Invoeren EXTERN personeel'!L131</f>
        <v>0</v>
      </c>
      <c r="J112">
        <f>'Invoeren EXTERN personeel'!M131</f>
        <v>0</v>
      </c>
      <c r="K112">
        <f>'Invoeren EXTERN personeel'!N131</f>
        <v>0</v>
      </c>
      <c r="L112">
        <f>'Invoeren EXTERN personeel'!O131</f>
        <v>0</v>
      </c>
      <c r="M112">
        <f>'Invoeren EXTERN personeel'!P131</f>
        <v>0</v>
      </c>
      <c r="N112">
        <f>'Invoeren EXTERN personeel'!Q131</f>
        <v>0</v>
      </c>
      <c r="O112">
        <f>'Invoeren EXTERN personeel'!R131</f>
        <v>0</v>
      </c>
      <c r="P112">
        <f>'Invoeren EXTERN personeel'!S131</f>
        <v>0</v>
      </c>
      <c r="Q112">
        <f>'Invoeren EXTERN personeel'!T131</f>
        <v>0</v>
      </c>
      <c r="R112">
        <f>'Invoeren EXTERN personeel'!U131</f>
        <v>0</v>
      </c>
    </row>
    <row r="113" spans="1:18" x14ac:dyDescent="0.3">
      <c r="A113">
        <f>'Invoeren EXTERN personeel'!D132</f>
        <v>112</v>
      </c>
      <c r="B113">
        <f>'Invoeren EXTERN personeel'!E132</f>
        <v>0</v>
      </c>
      <c r="C113">
        <f>'Invoeren EXTERN personeel'!F132</f>
        <v>0</v>
      </c>
      <c r="D113">
        <f>'Invoeren EXTERN personeel'!G132</f>
        <v>0</v>
      </c>
      <c r="E113">
        <f>'Invoeren EXTERN personeel'!H132</f>
        <v>0</v>
      </c>
      <c r="F113">
        <f>'Invoeren EXTERN personeel'!I132</f>
        <v>0</v>
      </c>
      <c r="G113">
        <f>'Invoeren EXTERN personeel'!J132</f>
        <v>0</v>
      </c>
      <c r="H113">
        <f>'Invoeren EXTERN personeel'!K132</f>
        <v>0</v>
      </c>
      <c r="I113">
        <f>'Invoeren EXTERN personeel'!L132</f>
        <v>0</v>
      </c>
      <c r="J113">
        <f>'Invoeren EXTERN personeel'!M132</f>
        <v>0</v>
      </c>
      <c r="K113">
        <f>'Invoeren EXTERN personeel'!N132</f>
        <v>0</v>
      </c>
      <c r="L113">
        <f>'Invoeren EXTERN personeel'!O132</f>
        <v>0</v>
      </c>
      <c r="M113">
        <f>'Invoeren EXTERN personeel'!P132</f>
        <v>0</v>
      </c>
      <c r="N113">
        <f>'Invoeren EXTERN personeel'!Q132</f>
        <v>0</v>
      </c>
      <c r="O113">
        <f>'Invoeren EXTERN personeel'!R132</f>
        <v>0</v>
      </c>
      <c r="P113">
        <f>'Invoeren EXTERN personeel'!S132</f>
        <v>0</v>
      </c>
      <c r="Q113">
        <f>'Invoeren EXTERN personeel'!T132</f>
        <v>0</v>
      </c>
      <c r="R113">
        <f>'Invoeren EXTERN personeel'!U132</f>
        <v>0</v>
      </c>
    </row>
    <row r="114" spans="1:18" x14ac:dyDescent="0.3">
      <c r="A114">
        <f>'Invoeren EXTERN personeel'!D133</f>
        <v>113</v>
      </c>
      <c r="B114">
        <f>'Invoeren EXTERN personeel'!E133</f>
        <v>0</v>
      </c>
      <c r="C114">
        <f>'Invoeren EXTERN personeel'!F133</f>
        <v>0</v>
      </c>
      <c r="D114">
        <f>'Invoeren EXTERN personeel'!G133</f>
        <v>0</v>
      </c>
      <c r="E114">
        <f>'Invoeren EXTERN personeel'!H133</f>
        <v>0</v>
      </c>
      <c r="F114">
        <f>'Invoeren EXTERN personeel'!I133</f>
        <v>0</v>
      </c>
      <c r="G114">
        <f>'Invoeren EXTERN personeel'!J133</f>
        <v>0</v>
      </c>
      <c r="H114">
        <f>'Invoeren EXTERN personeel'!K133</f>
        <v>0</v>
      </c>
      <c r="I114">
        <f>'Invoeren EXTERN personeel'!L133</f>
        <v>0</v>
      </c>
      <c r="J114">
        <f>'Invoeren EXTERN personeel'!M133</f>
        <v>0</v>
      </c>
      <c r="K114">
        <f>'Invoeren EXTERN personeel'!N133</f>
        <v>0</v>
      </c>
      <c r="L114">
        <f>'Invoeren EXTERN personeel'!O133</f>
        <v>0</v>
      </c>
      <c r="M114">
        <f>'Invoeren EXTERN personeel'!P133</f>
        <v>0</v>
      </c>
      <c r="N114">
        <f>'Invoeren EXTERN personeel'!Q133</f>
        <v>0</v>
      </c>
      <c r="O114">
        <f>'Invoeren EXTERN personeel'!R133</f>
        <v>0</v>
      </c>
      <c r="P114">
        <f>'Invoeren EXTERN personeel'!S133</f>
        <v>0</v>
      </c>
      <c r="Q114">
        <f>'Invoeren EXTERN personeel'!T133</f>
        <v>0</v>
      </c>
      <c r="R114">
        <f>'Invoeren EXTERN personeel'!U133</f>
        <v>0</v>
      </c>
    </row>
    <row r="115" spans="1:18" x14ac:dyDescent="0.3">
      <c r="A115">
        <f>'Invoeren EXTERN personeel'!D134</f>
        <v>114</v>
      </c>
      <c r="B115">
        <f>'Invoeren EXTERN personeel'!E134</f>
        <v>0</v>
      </c>
      <c r="C115">
        <f>'Invoeren EXTERN personeel'!F134</f>
        <v>0</v>
      </c>
      <c r="D115">
        <f>'Invoeren EXTERN personeel'!G134</f>
        <v>0</v>
      </c>
      <c r="E115">
        <f>'Invoeren EXTERN personeel'!H134</f>
        <v>0</v>
      </c>
      <c r="F115">
        <f>'Invoeren EXTERN personeel'!I134</f>
        <v>0</v>
      </c>
      <c r="G115">
        <f>'Invoeren EXTERN personeel'!J134</f>
        <v>0</v>
      </c>
      <c r="H115">
        <f>'Invoeren EXTERN personeel'!K134</f>
        <v>0</v>
      </c>
      <c r="I115">
        <f>'Invoeren EXTERN personeel'!L134</f>
        <v>0</v>
      </c>
      <c r="J115">
        <f>'Invoeren EXTERN personeel'!M134</f>
        <v>0</v>
      </c>
      <c r="K115">
        <f>'Invoeren EXTERN personeel'!N134</f>
        <v>0</v>
      </c>
      <c r="L115">
        <f>'Invoeren EXTERN personeel'!O134</f>
        <v>0</v>
      </c>
      <c r="M115">
        <f>'Invoeren EXTERN personeel'!P134</f>
        <v>0</v>
      </c>
      <c r="N115">
        <f>'Invoeren EXTERN personeel'!Q134</f>
        <v>0</v>
      </c>
      <c r="O115">
        <f>'Invoeren EXTERN personeel'!R134</f>
        <v>0</v>
      </c>
      <c r="P115">
        <f>'Invoeren EXTERN personeel'!S134</f>
        <v>0</v>
      </c>
      <c r="Q115">
        <f>'Invoeren EXTERN personeel'!T134</f>
        <v>0</v>
      </c>
      <c r="R115">
        <f>'Invoeren EXTERN personeel'!U134</f>
        <v>0</v>
      </c>
    </row>
    <row r="116" spans="1:18" x14ac:dyDescent="0.3">
      <c r="A116">
        <f>'Invoeren EXTERN personeel'!D135</f>
        <v>115</v>
      </c>
      <c r="B116">
        <f>'Invoeren EXTERN personeel'!E135</f>
        <v>0</v>
      </c>
      <c r="C116">
        <f>'Invoeren EXTERN personeel'!F135</f>
        <v>0</v>
      </c>
      <c r="D116">
        <f>'Invoeren EXTERN personeel'!G135</f>
        <v>0</v>
      </c>
      <c r="E116">
        <f>'Invoeren EXTERN personeel'!H135</f>
        <v>0</v>
      </c>
      <c r="F116">
        <f>'Invoeren EXTERN personeel'!I135</f>
        <v>0</v>
      </c>
      <c r="G116">
        <f>'Invoeren EXTERN personeel'!J135</f>
        <v>0</v>
      </c>
      <c r="H116">
        <f>'Invoeren EXTERN personeel'!K135</f>
        <v>0</v>
      </c>
      <c r="I116">
        <f>'Invoeren EXTERN personeel'!L135</f>
        <v>0</v>
      </c>
      <c r="J116">
        <f>'Invoeren EXTERN personeel'!M135</f>
        <v>0</v>
      </c>
      <c r="K116">
        <f>'Invoeren EXTERN personeel'!N135</f>
        <v>0</v>
      </c>
      <c r="L116">
        <f>'Invoeren EXTERN personeel'!O135</f>
        <v>0</v>
      </c>
      <c r="M116">
        <f>'Invoeren EXTERN personeel'!P135</f>
        <v>0</v>
      </c>
      <c r="N116">
        <f>'Invoeren EXTERN personeel'!Q135</f>
        <v>0</v>
      </c>
      <c r="O116">
        <f>'Invoeren EXTERN personeel'!R135</f>
        <v>0</v>
      </c>
      <c r="P116">
        <f>'Invoeren EXTERN personeel'!S135</f>
        <v>0</v>
      </c>
      <c r="Q116">
        <f>'Invoeren EXTERN personeel'!T135</f>
        <v>0</v>
      </c>
      <c r="R116">
        <f>'Invoeren EXTERN personeel'!U135</f>
        <v>0</v>
      </c>
    </row>
    <row r="117" spans="1:18" x14ac:dyDescent="0.3">
      <c r="A117">
        <f>'Invoeren EXTERN personeel'!D136</f>
        <v>116</v>
      </c>
      <c r="B117">
        <f>'Invoeren EXTERN personeel'!E136</f>
        <v>0</v>
      </c>
      <c r="C117">
        <f>'Invoeren EXTERN personeel'!F136</f>
        <v>0</v>
      </c>
      <c r="D117">
        <f>'Invoeren EXTERN personeel'!G136</f>
        <v>0</v>
      </c>
      <c r="E117">
        <f>'Invoeren EXTERN personeel'!H136</f>
        <v>0</v>
      </c>
      <c r="F117">
        <f>'Invoeren EXTERN personeel'!I136</f>
        <v>0</v>
      </c>
      <c r="G117">
        <f>'Invoeren EXTERN personeel'!J136</f>
        <v>0</v>
      </c>
      <c r="H117">
        <f>'Invoeren EXTERN personeel'!K136</f>
        <v>0</v>
      </c>
      <c r="I117">
        <f>'Invoeren EXTERN personeel'!L136</f>
        <v>0</v>
      </c>
      <c r="J117">
        <f>'Invoeren EXTERN personeel'!M136</f>
        <v>0</v>
      </c>
      <c r="K117">
        <f>'Invoeren EXTERN personeel'!N136</f>
        <v>0</v>
      </c>
      <c r="L117">
        <f>'Invoeren EXTERN personeel'!O136</f>
        <v>0</v>
      </c>
      <c r="M117">
        <f>'Invoeren EXTERN personeel'!P136</f>
        <v>0</v>
      </c>
      <c r="N117">
        <f>'Invoeren EXTERN personeel'!Q136</f>
        <v>0</v>
      </c>
      <c r="O117">
        <f>'Invoeren EXTERN personeel'!R136</f>
        <v>0</v>
      </c>
      <c r="P117">
        <f>'Invoeren EXTERN personeel'!S136</f>
        <v>0</v>
      </c>
      <c r="Q117">
        <f>'Invoeren EXTERN personeel'!T136</f>
        <v>0</v>
      </c>
      <c r="R117">
        <f>'Invoeren EXTERN personeel'!U136</f>
        <v>0</v>
      </c>
    </row>
    <row r="118" spans="1:18" x14ac:dyDescent="0.3">
      <c r="A118">
        <f>'Invoeren EXTERN personeel'!D137</f>
        <v>117</v>
      </c>
      <c r="B118">
        <f>'Invoeren EXTERN personeel'!E137</f>
        <v>0</v>
      </c>
      <c r="C118">
        <f>'Invoeren EXTERN personeel'!F137</f>
        <v>0</v>
      </c>
      <c r="D118">
        <f>'Invoeren EXTERN personeel'!G137</f>
        <v>0</v>
      </c>
      <c r="E118">
        <f>'Invoeren EXTERN personeel'!H137</f>
        <v>0</v>
      </c>
      <c r="F118">
        <f>'Invoeren EXTERN personeel'!I137</f>
        <v>0</v>
      </c>
      <c r="G118">
        <f>'Invoeren EXTERN personeel'!J137</f>
        <v>0</v>
      </c>
      <c r="H118">
        <f>'Invoeren EXTERN personeel'!K137</f>
        <v>0</v>
      </c>
      <c r="I118">
        <f>'Invoeren EXTERN personeel'!L137</f>
        <v>0</v>
      </c>
      <c r="J118">
        <f>'Invoeren EXTERN personeel'!M137</f>
        <v>0</v>
      </c>
      <c r="K118">
        <f>'Invoeren EXTERN personeel'!N137</f>
        <v>0</v>
      </c>
      <c r="L118">
        <f>'Invoeren EXTERN personeel'!O137</f>
        <v>0</v>
      </c>
      <c r="M118">
        <f>'Invoeren EXTERN personeel'!P137</f>
        <v>0</v>
      </c>
      <c r="N118">
        <f>'Invoeren EXTERN personeel'!Q137</f>
        <v>0</v>
      </c>
      <c r="O118">
        <f>'Invoeren EXTERN personeel'!R137</f>
        <v>0</v>
      </c>
      <c r="P118">
        <f>'Invoeren EXTERN personeel'!S137</f>
        <v>0</v>
      </c>
      <c r="Q118">
        <f>'Invoeren EXTERN personeel'!T137</f>
        <v>0</v>
      </c>
      <c r="R118">
        <f>'Invoeren EXTERN personeel'!U137</f>
        <v>0</v>
      </c>
    </row>
    <row r="119" spans="1:18" x14ac:dyDescent="0.3">
      <c r="A119">
        <f>'Invoeren EXTERN personeel'!D138</f>
        <v>118</v>
      </c>
      <c r="B119">
        <f>'Invoeren EXTERN personeel'!E138</f>
        <v>0</v>
      </c>
      <c r="C119">
        <f>'Invoeren EXTERN personeel'!F138</f>
        <v>0</v>
      </c>
      <c r="D119">
        <f>'Invoeren EXTERN personeel'!G138</f>
        <v>0</v>
      </c>
      <c r="E119">
        <f>'Invoeren EXTERN personeel'!H138</f>
        <v>0</v>
      </c>
      <c r="F119">
        <f>'Invoeren EXTERN personeel'!I138</f>
        <v>0</v>
      </c>
      <c r="G119">
        <f>'Invoeren EXTERN personeel'!J138</f>
        <v>0</v>
      </c>
      <c r="H119">
        <f>'Invoeren EXTERN personeel'!K138</f>
        <v>0</v>
      </c>
      <c r="I119">
        <f>'Invoeren EXTERN personeel'!L138</f>
        <v>0</v>
      </c>
      <c r="J119">
        <f>'Invoeren EXTERN personeel'!M138</f>
        <v>0</v>
      </c>
      <c r="K119">
        <f>'Invoeren EXTERN personeel'!N138</f>
        <v>0</v>
      </c>
      <c r="L119">
        <f>'Invoeren EXTERN personeel'!O138</f>
        <v>0</v>
      </c>
      <c r="M119">
        <f>'Invoeren EXTERN personeel'!P138</f>
        <v>0</v>
      </c>
      <c r="N119">
        <f>'Invoeren EXTERN personeel'!Q138</f>
        <v>0</v>
      </c>
      <c r="O119">
        <f>'Invoeren EXTERN personeel'!R138</f>
        <v>0</v>
      </c>
      <c r="P119">
        <f>'Invoeren EXTERN personeel'!S138</f>
        <v>0</v>
      </c>
      <c r="Q119">
        <f>'Invoeren EXTERN personeel'!T138</f>
        <v>0</v>
      </c>
      <c r="R119">
        <f>'Invoeren EXTERN personeel'!U138</f>
        <v>0</v>
      </c>
    </row>
    <row r="120" spans="1:18" x14ac:dyDescent="0.3">
      <c r="A120">
        <f>'Invoeren EXTERN personeel'!D139</f>
        <v>119</v>
      </c>
      <c r="B120">
        <f>'Invoeren EXTERN personeel'!E139</f>
        <v>0</v>
      </c>
      <c r="C120">
        <f>'Invoeren EXTERN personeel'!F139</f>
        <v>0</v>
      </c>
      <c r="D120">
        <f>'Invoeren EXTERN personeel'!G139</f>
        <v>0</v>
      </c>
      <c r="E120">
        <f>'Invoeren EXTERN personeel'!H139</f>
        <v>0</v>
      </c>
      <c r="F120">
        <f>'Invoeren EXTERN personeel'!I139</f>
        <v>0</v>
      </c>
      <c r="G120">
        <f>'Invoeren EXTERN personeel'!J139</f>
        <v>0</v>
      </c>
      <c r="H120">
        <f>'Invoeren EXTERN personeel'!K139</f>
        <v>0</v>
      </c>
      <c r="I120">
        <f>'Invoeren EXTERN personeel'!L139</f>
        <v>0</v>
      </c>
      <c r="J120">
        <f>'Invoeren EXTERN personeel'!M139</f>
        <v>0</v>
      </c>
      <c r="K120">
        <f>'Invoeren EXTERN personeel'!N139</f>
        <v>0</v>
      </c>
      <c r="L120">
        <f>'Invoeren EXTERN personeel'!O139</f>
        <v>0</v>
      </c>
      <c r="M120">
        <f>'Invoeren EXTERN personeel'!P139</f>
        <v>0</v>
      </c>
      <c r="N120">
        <f>'Invoeren EXTERN personeel'!Q139</f>
        <v>0</v>
      </c>
      <c r="O120">
        <f>'Invoeren EXTERN personeel'!R139</f>
        <v>0</v>
      </c>
      <c r="P120">
        <f>'Invoeren EXTERN personeel'!S139</f>
        <v>0</v>
      </c>
      <c r="Q120">
        <f>'Invoeren EXTERN personeel'!T139</f>
        <v>0</v>
      </c>
      <c r="R120">
        <f>'Invoeren EXTERN personeel'!U139</f>
        <v>0</v>
      </c>
    </row>
    <row r="121" spans="1:18" x14ac:dyDescent="0.3">
      <c r="A121">
        <f>'Invoeren EXTERN personeel'!D140</f>
        <v>120</v>
      </c>
      <c r="B121">
        <f>'Invoeren EXTERN personeel'!E140</f>
        <v>0</v>
      </c>
      <c r="C121">
        <f>'Invoeren EXTERN personeel'!F140</f>
        <v>0</v>
      </c>
      <c r="D121">
        <f>'Invoeren EXTERN personeel'!G140</f>
        <v>0</v>
      </c>
      <c r="E121">
        <f>'Invoeren EXTERN personeel'!H140</f>
        <v>0</v>
      </c>
      <c r="F121">
        <f>'Invoeren EXTERN personeel'!I140</f>
        <v>0</v>
      </c>
      <c r="G121">
        <f>'Invoeren EXTERN personeel'!J140</f>
        <v>0</v>
      </c>
      <c r="H121">
        <f>'Invoeren EXTERN personeel'!K140</f>
        <v>0</v>
      </c>
      <c r="I121">
        <f>'Invoeren EXTERN personeel'!L140</f>
        <v>0</v>
      </c>
      <c r="J121">
        <f>'Invoeren EXTERN personeel'!M140</f>
        <v>0</v>
      </c>
      <c r="K121">
        <f>'Invoeren EXTERN personeel'!N140</f>
        <v>0</v>
      </c>
      <c r="L121">
        <f>'Invoeren EXTERN personeel'!O140</f>
        <v>0</v>
      </c>
      <c r="M121">
        <f>'Invoeren EXTERN personeel'!P140</f>
        <v>0</v>
      </c>
      <c r="N121">
        <f>'Invoeren EXTERN personeel'!Q140</f>
        <v>0</v>
      </c>
      <c r="O121">
        <f>'Invoeren EXTERN personeel'!R140</f>
        <v>0</v>
      </c>
      <c r="P121">
        <f>'Invoeren EXTERN personeel'!S140</f>
        <v>0</v>
      </c>
      <c r="Q121">
        <f>'Invoeren EXTERN personeel'!T140</f>
        <v>0</v>
      </c>
      <c r="R121">
        <f>'Invoeren EXTERN personeel'!U140</f>
        <v>0</v>
      </c>
    </row>
    <row r="122" spans="1:18" x14ac:dyDescent="0.3">
      <c r="A122">
        <f>'Invoeren EXTERN personeel'!D141</f>
        <v>121</v>
      </c>
      <c r="B122">
        <f>'Invoeren EXTERN personeel'!E141</f>
        <v>0</v>
      </c>
      <c r="C122">
        <f>'Invoeren EXTERN personeel'!F141</f>
        <v>0</v>
      </c>
      <c r="D122">
        <f>'Invoeren EXTERN personeel'!G141</f>
        <v>0</v>
      </c>
      <c r="E122">
        <f>'Invoeren EXTERN personeel'!H141</f>
        <v>0</v>
      </c>
      <c r="F122">
        <f>'Invoeren EXTERN personeel'!I141</f>
        <v>0</v>
      </c>
      <c r="G122">
        <f>'Invoeren EXTERN personeel'!J141</f>
        <v>0</v>
      </c>
      <c r="H122">
        <f>'Invoeren EXTERN personeel'!K141</f>
        <v>0</v>
      </c>
      <c r="I122">
        <f>'Invoeren EXTERN personeel'!L141</f>
        <v>0</v>
      </c>
      <c r="J122">
        <f>'Invoeren EXTERN personeel'!M141</f>
        <v>0</v>
      </c>
      <c r="K122">
        <f>'Invoeren EXTERN personeel'!N141</f>
        <v>0</v>
      </c>
      <c r="L122">
        <f>'Invoeren EXTERN personeel'!O141</f>
        <v>0</v>
      </c>
      <c r="M122">
        <f>'Invoeren EXTERN personeel'!P141</f>
        <v>0</v>
      </c>
      <c r="N122">
        <f>'Invoeren EXTERN personeel'!Q141</f>
        <v>0</v>
      </c>
      <c r="O122">
        <f>'Invoeren EXTERN personeel'!R141</f>
        <v>0</v>
      </c>
      <c r="P122">
        <f>'Invoeren EXTERN personeel'!S141</f>
        <v>0</v>
      </c>
      <c r="Q122">
        <f>'Invoeren EXTERN personeel'!T141</f>
        <v>0</v>
      </c>
      <c r="R122">
        <f>'Invoeren EXTERN personeel'!U141</f>
        <v>0</v>
      </c>
    </row>
    <row r="123" spans="1:18" x14ac:dyDescent="0.3">
      <c r="A123">
        <f>'Invoeren EXTERN personeel'!D142</f>
        <v>122</v>
      </c>
      <c r="B123">
        <f>'Invoeren EXTERN personeel'!E142</f>
        <v>0</v>
      </c>
      <c r="C123">
        <f>'Invoeren EXTERN personeel'!F142</f>
        <v>0</v>
      </c>
      <c r="D123">
        <f>'Invoeren EXTERN personeel'!G142</f>
        <v>0</v>
      </c>
      <c r="E123">
        <f>'Invoeren EXTERN personeel'!H142</f>
        <v>0</v>
      </c>
      <c r="F123">
        <f>'Invoeren EXTERN personeel'!I142</f>
        <v>0</v>
      </c>
      <c r="G123">
        <f>'Invoeren EXTERN personeel'!J142</f>
        <v>0</v>
      </c>
      <c r="H123">
        <f>'Invoeren EXTERN personeel'!K142</f>
        <v>0</v>
      </c>
      <c r="I123">
        <f>'Invoeren EXTERN personeel'!L142</f>
        <v>0</v>
      </c>
      <c r="J123">
        <f>'Invoeren EXTERN personeel'!M142</f>
        <v>0</v>
      </c>
      <c r="K123">
        <f>'Invoeren EXTERN personeel'!N142</f>
        <v>0</v>
      </c>
      <c r="L123">
        <f>'Invoeren EXTERN personeel'!O142</f>
        <v>0</v>
      </c>
      <c r="M123">
        <f>'Invoeren EXTERN personeel'!P142</f>
        <v>0</v>
      </c>
      <c r="N123">
        <f>'Invoeren EXTERN personeel'!Q142</f>
        <v>0</v>
      </c>
      <c r="O123">
        <f>'Invoeren EXTERN personeel'!R142</f>
        <v>0</v>
      </c>
      <c r="P123">
        <f>'Invoeren EXTERN personeel'!S142</f>
        <v>0</v>
      </c>
      <c r="Q123">
        <f>'Invoeren EXTERN personeel'!T142</f>
        <v>0</v>
      </c>
      <c r="R123">
        <f>'Invoeren EXTERN personeel'!U142</f>
        <v>0</v>
      </c>
    </row>
    <row r="124" spans="1:18" x14ac:dyDescent="0.3">
      <c r="A124">
        <f>'Invoeren EXTERN personeel'!D143</f>
        <v>123</v>
      </c>
      <c r="B124">
        <f>'Invoeren EXTERN personeel'!E143</f>
        <v>0</v>
      </c>
      <c r="C124">
        <f>'Invoeren EXTERN personeel'!F143</f>
        <v>0</v>
      </c>
      <c r="D124">
        <f>'Invoeren EXTERN personeel'!G143</f>
        <v>0</v>
      </c>
      <c r="E124">
        <f>'Invoeren EXTERN personeel'!H143</f>
        <v>0</v>
      </c>
      <c r="F124">
        <f>'Invoeren EXTERN personeel'!I143</f>
        <v>0</v>
      </c>
      <c r="G124">
        <f>'Invoeren EXTERN personeel'!J143</f>
        <v>0</v>
      </c>
      <c r="H124">
        <f>'Invoeren EXTERN personeel'!K143</f>
        <v>0</v>
      </c>
      <c r="I124">
        <f>'Invoeren EXTERN personeel'!L143</f>
        <v>0</v>
      </c>
      <c r="J124">
        <f>'Invoeren EXTERN personeel'!M143</f>
        <v>0</v>
      </c>
      <c r="K124">
        <f>'Invoeren EXTERN personeel'!N143</f>
        <v>0</v>
      </c>
      <c r="L124">
        <f>'Invoeren EXTERN personeel'!O143</f>
        <v>0</v>
      </c>
      <c r="M124">
        <f>'Invoeren EXTERN personeel'!P143</f>
        <v>0</v>
      </c>
      <c r="N124">
        <f>'Invoeren EXTERN personeel'!Q143</f>
        <v>0</v>
      </c>
      <c r="O124">
        <f>'Invoeren EXTERN personeel'!R143</f>
        <v>0</v>
      </c>
      <c r="P124">
        <f>'Invoeren EXTERN personeel'!S143</f>
        <v>0</v>
      </c>
      <c r="Q124">
        <f>'Invoeren EXTERN personeel'!T143</f>
        <v>0</v>
      </c>
      <c r="R124">
        <f>'Invoeren EXTERN personeel'!U143</f>
        <v>0</v>
      </c>
    </row>
    <row r="125" spans="1:18" x14ac:dyDescent="0.3">
      <c r="A125">
        <f>'Invoeren EXTERN personeel'!D144</f>
        <v>124</v>
      </c>
      <c r="B125">
        <f>'Invoeren EXTERN personeel'!E144</f>
        <v>0</v>
      </c>
      <c r="C125">
        <f>'Invoeren EXTERN personeel'!F144</f>
        <v>0</v>
      </c>
      <c r="D125">
        <f>'Invoeren EXTERN personeel'!G144</f>
        <v>0</v>
      </c>
      <c r="E125">
        <f>'Invoeren EXTERN personeel'!H144</f>
        <v>0</v>
      </c>
      <c r="F125">
        <f>'Invoeren EXTERN personeel'!I144</f>
        <v>0</v>
      </c>
      <c r="G125">
        <f>'Invoeren EXTERN personeel'!J144</f>
        <v>0</v>
      </c>
      <c r="H125">
        <f>'Invoeren EXTERN personeel'!K144</f>
        <v>0</v>
      </c>
      <c r="I125">
        <f>'Invoeren EXTERN personeel'!L144</f>
        <v>0</v>
      </c>
      <c r="J125">
        <f>'Invoeren EXTERN personeel'!M144</f>
        <v>0</v>
      </c>
      <c r="K125">
        <f>'Invoeren EXTERN personeel'!N144</f>
        <v>0</v>
      </c>
      <c r="L125">
        <f>'Invoeren EXTERN personeel'!O144</f>
        <v>0</v>
      </c>
      <c r="M125">
        <f>'Invoeren EXTERN personeel'!P144</f>
        <v>0</v>
      </c>
      <c r="N125">
        <f>'Invoeren EXTERN personeel'!Q144</f>
        <v>0</v>
      </c>
      <c r="O125">
        <f>'Invoeren EXTERN personeel'!R144</f>
        <v>0</v>
      </c>
      <c r="P125">
        <f>'Invoeren EXTERN personeel'!S144</f>
        <v>0</v>
      </c>
      <c r="Q125">
        <f>'Invoeren EXTERN personeel'!T144</f>
        <v>0</v>
      </c>
      <c r="R125">
        <f>'Invoeren EXTERN personeel'!U144</f>
        <v>0</v>
      </c>
    </row>
    <row r="126" spans="1:18" x14ac:dyDescent="0.3">
      <c r="A126">
        <f>'Invoeren EXTERN personeel'!D145</f>
        <v>125</v>
      </c>
      <c r="B126">
        <f>'Invoeren EXTERN personeel'!E145</f>
        <v>0</v>
      </c>
      <c r="C126">
        <f>'Invoeren EXTERN personeel'!F145</f>
        <v>0</v>
      </c>
      <c r="D126">
        <f>'Invoeren EXTERN personeel'!G145</f>
        <v>0</v>
      </c>
      <c r="E126">
        <f>'Invoeren EXTERN personeel'!H145</f>
        <v>0</v>
      </c>
      <c r="F126">
        <f>'Invoeren EXTERN personeel'!I145</f>
        <v>0</v>
      </c>
      <c r="G126">
        <f>'Invoeren EXTERN personeel'!J145</f>
        <v>0</v>
      </c>
      <c r="H126">
        <f>'Invoeren EXTERN personeel'!K145</f>
        <v>0</v>
      </c>
      <c r="I126">
        <f>'Invoeren EXTERN personeel'!L145</f>
        <v>0</v>
      </c>
      <c r="J126">
        <f>'Invoeren EXTERN personeel'!M145</f>
        <v>0</v>
      </c>
      <c r="K126">
        <f>'Invoeren EXTERN personeel'!N145</f>
        <v>0</v>
      </c>
      <c r="L126">
        <f>'Invoeren EXTERN personeel'!O145</f>
        <v>0</v>
      </c>
      <c r="M126">
        <f>'Invoeren EXTERN personeel'!P145</f>
        <v>0</v>
      </c>
      <c r="N126">
        <f>'Invoeren EXTERN personeel'!Q145</f>
        <v>0</v>
      </c>
      <c r="O126">
        <f>'Invoeren EXTERN personeel'!R145</f>
        <v>0</v>
      </c>
      <c r="P126">
        <f>'Invoeren EXTERN personeel'!S145</f>
        <v>0</v>
      </c>
      <c r="Q126">
        <f>'Invoeren EXTERN personeel'!T145</f>
        <v>0</v>
      </c>
      <c r="R126">
        <f>'Invoeren EXTERN personeel'!U145</f>
        <v>0</v>
      </c>
    </row>
    <row r="127" spans="1:18" x14ac:dyDescent="0.3">
      <c r="A127">
        <f>'Invoeren EXTERN personeel'!D146</f>
        <v>126</v>
      </c>
      <c r="B127">
        <f>'Invoeren EXTERN personeel'!E146</f>
        <v>0</v>
      </c>
      <c r="C127">
        <f>'Invoeren EXTERN personeel'!F146</f>
        <v>0</v>
      </c>
      <c r="D127">
        <f>'Invoeren EXTERN personeel'!G146</f>
        <v>0</v>
      </c>
      <c r="E127">
        <f>'Invoeren EXTERN personeel'!H146</f>
        <v>0</v>
      </c>
      <c r="F127">
        <f>'Invoeren EXTERN personeel'!I146</f>
        <v>0</v>
      </c>
      <c r="G127">
        <f>'Invoeren EXTERN personeel'!J146</f>
        <v>0</v>
      </c>
      <c r="H127">
        <f>'Invoeren EXTERN personeel'!K146</f>
        <v>0</v>
      </c>
      <c r="I127">
        <f>'Invoeren EXTERN personeel'!L146</f>
        <v>0</v>
      </c>
      <c r="J127">
        <f>'Invoeren EXTERN personeel'!M146</f>
        <v>0</v>
      </c>
      <c r="K127">
        <f>'Invoeren EXTERN personeel'!N146</f>
        <v>0</v>
      </c>
      <c r="L127">
        <f>'Invoeren EXTERN personeel'!O146</f>
        <v>0</v>
      </c>
      <c r="M127">
        <f>'Invoeren EXTERN personeel'!P146</f>
        <v>0</v>
      </c>
      <c r="N127">
        <f>'Invoeren EXTERN personeel'!Q146</f>
        <v>0</v>
      </c>
      <c r="O127">
        <f>'Invoeren EXTERN personeel'!R146</f>
        <v>0</v>
      </c>
      <c r="P127">
        <f>'Invoeren EXTERN personeel'!S146</f>
        <v>0</v>
      </c>
      <c r="Q127">
        <f>'Invoeren EXTERN personeel'!T146</f>
        <v>0</v>
      </c>
      <c r="R127">
        <f>'Invoeren EXTERN personeel'!U146</f>
        <v>0</v>
      </c>
    </row>
    <row r="128" spans="1:18" x14ac:dyDescent="0.3">
      <c r="A128">
        <f>'Invoeren EXTERN personeel'!D147</f>
        <v>127</v>
      </c>
      <c r="B128">
        <f>'Invoeren EXTERN personeel'!E147</f>
        <v>0</v>
      </c>
      <c r="C128">
        <f>'Invoeren EXTERN personeel'!F147</f>
        <v>0</v>
      </c>
      <c r="D128">
        <f>'Invoeren EXTERN personeel'!G147</f>
        <v>0</v>
      </c>
      <c r="E128">
        <f>'Invoeren EXTERN personeel'!H147</f>
        <v>0</v>
      </c>
      <c r="F128">
        <f>'Invoeren EXTERN personeel'!I147</f>
        <v>0</v>
      </c>
      <c r="G128">
        <f>'Invoeren EXTERN personeel'!J147</f>
        <v>0</v>
      </c>
      <c r="H128">
        <f>'Invoeren EXTERN personeel'!K147</f>
        <v>0</v>
      </c>
      <c r="I128">
        <f>'Invoeren EXTERN personeel'!L147</f>
        <v>0</v>
      </c>
      <c r="J128">
        <f>'Invoeren EXTERN personeel'!M147</f>
        <v>0</v>
      </c>
      <c r="K128">
        <f>'Invoeren EXTERN personeel'!N147</f>
        <v>0</v>
      </c>
      <c r="L128">
        <f>'Invoeren EXTERN personeel'!O147</f>
        <v>0</v>
      </c>
      <c r="M128">
        <f>'Invoeren EXTERN personeel'!P147</f>
        <v>0</v>
      </c>
      <c r="N128">
        <f>'Invoeren EXTERN personeel'!Q147</f>
        <v>0</v>
      </c>
      <c r="O128">
        <f>'Invoeren EXTERN personeel'!R147</f>
        <v>0</v>
      </c>
      <c r="P128">
        <f>'Invoeren EXTERN personeel'!S147</f>
        <v>0</v>
      </c>
      <c r="Q128">
        <f>'Invoeren EXTERN personeel'!T147</f>
        <v>0</v>
      </c>
      <c r="R128">
        <f>'Invoeren EXTERN personeel'!U147</f>
        <v>0</v>
      </c>
    </row>
    <row r="129" spans="1:18" x14ac:dyDescent="0.3">
      <c r="A129">
        <f>'Invoeren EXTERN personeel'!D148</f>
        <v>128</v>
      </c>
      <c r="B129">
        <f>'Invoeren EXTERN personeel'!E148</f>
        <v>0</v>
      </c>
      <c r="C129">
        <f>'Invoeren EXTERN personeel'!F148</f>
        <v>0</v>
      </c>
      <c r="D129">
        <f>'Invoeren EXTERN personeel'!G148</f>
        <v>0</v>
      </c>
      <c r="E129">
        <f>'Invoeren EXTERN personeel'!H148</f>
        <v>0</v>
      </c>
      <c r="F129">
        <f>'Invoeren EXTERN personeel'!I148</f>
        <v>0</v>
      </c>
      <c r="G129">
        <f>'Invoeren EXTERN personeel'!J148</f>
        <v>0</v>
      </c>
      <c r="H129">
        <f>'Invoeren EXTERN personeel'!K148</f>
        <v>0</v>
      </c>
      <c r="I129">
        <f>'Invoeren EXTERN personeel'!L148</f>
        <v>0</v>
      </c>
      <c r="J129">
        <f>'Invoeren EXTERN personeel'!M148</f>
        <v>0</v>
      </c>
      <c r="K129">
        <f>'Invoeren EXTERN personeel'!N148</f>
        <v>0</v>
      </c>
      <c r="L129">
        <f>'Invoeren EXTERN personeel'!O148</f>
        <v>0</v>
      </c>
      <c r="M129">
        <f>'Invoeren EXTERN personeel'!P148</f>
        <v>0</v>
      </c>
      <c r="N129">
        <f>'Invoeren EXTERN personeel'!Q148</f>
        <v>0</v>
      </c>
      <c r="O129">
        <f>'Invoeren EXTERN personeel'!R148</f>
        <v>0</v>
      </c>
      <c r="P129">
        <f>'Invoeren EXTERN personeel'!S148</f>
        <v>0</v>
      </c>
      <c r="Q129">
        <f>'Invoeren EXTERN personeel'!T148</f>
        <v>0</v>
      </c>
      <c r="R129">
        <f>'Invoeren EXTERN personeel'!U148</f>
        <v>0</v>
      </c>
    </row>
    <row r="130" spans="1:18" x14ac:dyDescent="0.3">
      <c r="A130">
        <f>'Invoeren EXTERN personeel'!D149</f>
        <v>129</v>
      </c>
      <c r="B130">
        <f>'Invoeren EXTERN personeel'!E149</f>
        <v>0</v>
      </c>
      <c r="C130">
        <f>'Invoeren EXTERN personeel'!F149</f>
        <v>0</v>
      </c>
      <c r="D130">
        <f>'Invoeren EXTERN personeel'!G149</f>
        <v>0</v>
      </c>
      <c r="E130">
        <f>'Invoeren EXTERN personeel'!H149</f>
        <v>0</v>
      </c>
      <c r="F130">
        <f>'Invoeren EXTERN personeel'!I149</f>
        <v>0</v>
      </c>
      <c r="G130">
        <f>'Invoeren EXTERN personeel'!J149</f>
        <v>0</v>
      </c>
      <c r="H130">
        <f>'Invoeren EXTERN personeel'!K149</f>
        <v>0</v>
      </c>
      <c r="I130">
        <f>'Invoeren EXTERN personeel'!L149</f>
        <v>0</v>
      </c>
      <c r="J130">
        <f>'Invoeren EXTERN personeel'!M149</f>
        <v>0</v>
      </c>
      <c r="K130">
        <f>'Invoeren EXTERN personeel'!N149</f>
        <v>0</v>
      </c>
      <c r="L130">
        <f>'Invoeren EXTERN personeel'!O149</f>
        <v>0</v>
      </c>
      <c r="M130">
        <f>'Invoeren EXTERN personeel'!P149</f>
        <v>0</v>
      </c>
      <c r="N130">
        <f>'Invoeren EXTERN personeel'!Q149</f>
        <v>0</v>
      </c>
      <c r="O130">
        <f>'Invoeren EXTERN personeel'!R149</f>
        <v>0</v>
      </c>
      <c r="P130">
        <f>'Invoeren EXTERN personeel'!S149</f>
        <v>0</v>
      </c>
      <c r="Q130">
        <f>'Invoeren EXTERN personeel'!T149</f>
        <v>0</v>
      </c>
      <c r="R130">
        <f>'Invoeren EXTERN personeel'!U149</f>
        <v>0</v>
      </c>
    </row>
    <row r="131" spans="1:18" x14ac:dyDescent="0.3">
      <c r="A131">
        <f>'Invoeren EXTERN personeel'!D150</f>
        <v>130</v>
      </c>
      <c r="B131">
        <f>'Invoeren EXTERN personeel'!E150</f>
        <v>0</v>
      </c>
      <c r="C131">
        <f>'Invoeren EXTERN personeel'!F150</f>
        <v>0</v>
      </c>
      <c r="D131">
        <f>'Invoeren EXTERN personeel'!G150</f>
        <v>0</v>
      </c>
      <c r="E131">
        <f>'Invoeren EXTERN personeel'!H150</f>
        <v>0</v>
      </c>
      <c r="F131">
        <f>'Invoeren EXTERN personeel'!I150</f>
        <v>0</v>
      </c>
      <c r="G131">
        <f>'Invoeren EXTERN personeel'!J150</f>
        <v>0</v>
      </c>
      <c r="H131">
        <f>'Invoeren EXTERN personeel'!K150</f>
        <v>0</v>
      </c>
      <c r="I131">
        <f>'Invoeren EXTERN personeel'!L150</f>
        <v>0</v>
      </c>
      <c r="J131">
        <f>'Invoeren EXTERN personeel'!M150</f>
        <v>0</v>
      </c>
      <c r="K131">
        <f>'Invoeren EXTERN personeel'!N150</f>
        <v>0</v>
      </c>
      <c r="L131">
        <f>'Invoeren EXTERN personeel'!O150</f>
        <v>0</v>
      </c>
      <c r="M131">
        <f>'Invoeren EXTERN personeel'!P150</f>
        <v>0</v>
      </c>
      <c r="N131">
        <f>'Invoeren EXTERN personeel'!Q150</f>
        <v>0</v>
      </c>
      <c r="O131">
        <f>'Invoeren EXTERN personeel'!R150</f>
        <v>0</v>
      </c>
      <c r="P131">
        <f>'Invoeren EXTERN personeel'!S150</f>
        <v>0</v>
      </c>
      <c r="Q131">
        <f>'Invoeren EXTERN personeel'!T150</f>
        <v>0</v>
      </c>
      <c r="R131">
        <f>'Invoeren EXTERN personeel'!U150</f>
        <v>0</v>
      </c>
    </row>
    <row r="132" spans="1:18" x14ac:dyDescent="0.3">
      <c r="A132">
        <f>'Invoeren EXTERN personeel'!D151</f>
        <v>131</v>
      </c>
      <c r="B132">
        <f>'Invoeren EXTERN personeel'!E151</f>
        <v>0</v>
      </c>
      <c r="C132">
        <f>'Invoeren EXTERN personeel'!F151</f>
        <v>0</v>
      </c>
      <c r="D132">
        <f>'Invoeren EXTERN personeel'!G151</f>
        <v>0</v>
      </c>
      <c r="E132">
        <f>'Invoeren EXTERN personeel'!H151</f>
        <v>0</v>
      </c>
      <c r="F132">
        <f>'Invoeren EXTERN personeel'!I151</f>
        <v>0</v>
      </c>
      <c r="G132">
        <f>'Invoeren EXTERN personeel'!J151</f>
        <v>0</v>
      </c>
      <c r="H132">
        <f>'Invoeren EXTERN personeel'!K151</f>
        <v>0</v>
      </c>
      <c r="I132">
        <f>'Invoeren EXTERN personeel'!L151</f>
        <v>0</v>
      </c>
      <c r="J132">
        <f>'Invoeren EXTERN personeel'!M151</f>
        <v>0</v>
      </c>
      <c r="K132">
        <f>'Invoeren EXTERN personeel'!N151</f>
        <v>0</v>
      </c>
      <c r="L132">
        <f>'Invoeren EXTERN personeel'!O151</f>
        <v>0</v>
      </c>
      <c r="M132">
        <f>'Invoeren EXTERN personeel'!P151</f>
        <v>0</v>
      </c>
      <c r="N132">
        <f>'Invoeren EXTERN personeel'!Q151</f>
        <v>0</v>
      </c>
      <c r="O132">
        <f>'Invoeren EXTERN personeel'!R151</f>
        <v>0</v>
      </c>
      <c r="P132">
        <f>'Invoeren EXTERN personeel'!S151</f>
        <v>0</v>
      </c>
      <c r="Q132">
        <f>'Invoeren EXTERN personeel'!T151</f>
        <v>0</v>
      </c>
      <c r="R132">
        <f>'Invoeren EXTERN personeel'!U151</f>
        <v>0</v>
      </c>
    </row>
    <row r="133" spans="1:18" x14ac:dyDescent="0.3">
      <c r="A133">
        <f>'Invoeren EXTERN personeel'!D152</f>
        <v>132</v>
      </c>
      <c r="B133">
        <f>'Invoeren EXTERN personeel'!E152</f>
        <v>0</v>
      </c>
      <c r="C133">
        <f>'Invoeren EXTERN personeel'!F152</f>
        <v>0</v>
      </c>
      <c r="D133">
        <f>'Invoeren EXTERN personeel'!G152</f>
        <v>0</v>
      </c>
      <c r="E133">
        <f>'Invoeren EXTERN personeel'!H152</f>
        <v>0</v>
      </c>
      <c r="F133">
        <f>'Invoeren EXTERN personeel'!I152</f>
        <v>0</v>
      </c>
      <c r="G133">
        <f>'Invoeren EXTERN personeel'!J152</f>
        <v>0</v>
      </c>
      <c r="H133">
        <f>'Invoeren EXTERN personeel'!K152</f>
        <v>0</v>
      </c>
      <c r="I133">
        <f>'Invoeren EXTERN personeel'!L152</f>
        <v>0</v>
      </c>
      <c r="J133">
        <f>'Invoeren EXTERN personeel'!M152</f>
        <v>0</v>
      </c>
      <c r="K133">
        <f>'Invoeren EXTERN personeel'!N152</f>
        <v>0</v>
      </c>
      <c r="L133">
        <f>'Invoeren EXTERN personeel'!O152</f>
        <v>0</v>
      </c>
      <c r="M133">
        <f>'Invoeren EXTERN personeel'!P152</f>
        <v>0</v>
      </c>
      <c r="N133">
        <f>'Invoeren EXTERN personeel'!Q152</f>
        <v>0</v>
      </c>
      <c r="O133">
        <f>'Invoeren EXTERN personeel'!R152</f>
        <v>0</v>
      </c>
      <c r="P133">
        <f>'Invoeren EXTERN personeel'!S152</f>
        <v>0</v>
      </c>
      <c r="Q133">
        <f>'Invoeren EXTERN personeel'!T152</f>
        <v>0</v>
      </c>
      <c r="R133">
        <f>'Invoeren EXTERN personeel'!U152</f>
        <v>0</v>
      </c>
    </row>
    <row r="134" spans="1:18" x14ac:dyDescent="0.3">
      <c r="A134">
        <f>'Invoeren EXTERN personeel'!D153</f>
        <v>133</v>
      </c>
      <c r="B134">
        <f>'Invoeren EXTERN personeel'!E153</f>
        <v>0</v>
      </c>
      <c r="C134">
        <f>'Invoeren EXTERN personeel'!F153</f>
        <v>0</v>
      </c>
      <c r="D134">
        <f>'Invoeren EXTERN personeel'!G153</f>
        <v>0</v>
      </c>
      <c r="E134">
        <f>'Invoeren EXTERN personeel'!H153</f>
        <v>0</v>
      </c>
      <c r="F134">
        <f>'Invoeren EXTERN personeel'!I153</f>
        <v>0</v>
      </c>
      <c r="G134">
        <f>'Invoeren EXTERN personeel'!J153</f>
        <v>0</v>
      </c>
      <c r="H134">
        <f>'Invoeren EXTERN personeel'!K153</f>
        <v>0</v>
      </c>
      <c r="I134">
        <f>'Invoeren EXTERN personeel'!L153</f>
        <v>0</v>
      </c>
      <c r="J134">
        <f>'Invoeren EXTERN personeel'!M153</f>
        <v>0</v>
      </c>
      <c r="K134">
        <f>'Invoeren EXTERN personeel'!N153</f>
        <v>0</v>
      </c>
      <c r="L134">
        <f>'Invoeren EXTERN personeel'!O153</f>
        <v>0</v>
      </c>
      <c r="M134">
        <f>'Invoeren EXTERN personeel'!P153</f>
        <v>0</v>
      </c>
      <c r="N134">
        <f>'Invoeren EXTERN personeel'!Q153</f>
        <v>0</v>
      </c>
      <c r="O134">
        <f>'Invoeren EXTERN personeel'!R153</f>
        <v>0</v>
      </c>
      <c r="P134">
        <f>'Invoeren EXTERN personeel'!S153</f>
        <v>0</v>
      </c>
      <c r="Q134">
        <f>'Invoeren EXTERN personeel'!T153</f>
        <v>0</v>
      </c>
      <c r="R134">
        <f>'Invoeren EXTERN personeel'!U153</f>
        <v>0</v>
      </c>
    </row>
    <row r="135" spans="1:18" x14ac:dyDescent="0.3">
      <c r="A135">
        <f>'Invoeren EXTERN personeel'!D154</f>
        <v>134</v>
      </c>
      <c r="B135">
        <f>'Invoeren EXTERN personeel'!E154</f>
        <v>0</v>
      </c>
      <c r="C135">
        <f>'Invoeren EXTERN personeel'!F154</f>
        <v>0</v>
      </c>
      <c r="D135">
        <f>'Invoeren EXTERN personeel'!G154</f>
        <v>0</v>
      </c>
      <c r="E135">
        <f>'Invoeren EXTERN personeel'!H154</f>
        <v>0</v>
      </c>
      <c r="F135">
        <f>'Invoeren EXTERN personeel'!I154</f>
        <v>0</v>
      </c>
      <c r="G135">
        <f>'Invoeren EXTERN personeel'!J154</f>
        <v>0</v>
      </c>
      <c r="H135">
        <f>'Invoeren EXTERN personeel'!K154</f>
        <v>0</v>
      </c>
      <c r="I135">
        <f>'Invoeren EXTERN personeel'!L154</f>
        <v>0</v>
      </c>
      <c r="J135">
        <f>'Invoeren EXTERN personeel'!M154</f>
        <v>0</v>
      </c>
      <c r="K135">
        <f>'Invoeren EXTERN personeel'!N154</f>
        <v>0</v>
      </c>
      <c r="L135">
        <f>'Invoeren EXTERN personeel'!O154</f>
        <v>0</v>
      </c>
      <c r="M135">
        <f>'Invoeren EXTERN personeel'!P154</f>
        <v>0</v>
      </c>
      <c r="N135">
        <f>'Invoeren EXTERN personeel'!Q154</f>
        <v>0</v>
      </c>
      <c r="O135">
        <f>'Invoeren EXTERN personeel'!R154</f>
        <v>0</v>
      </c>
      <c r="P135">
        <f>'Invoeren EXTERN personeel'!S154</f>
        <v>0</v>
      </c>
      <c r="Q135">
        <f>'Invoeren EXTERN personeel'!T154</f>
        <v>0</v>
      </c>
      <c r="R135">
        <f>'Invoeren EXTERN personeel'!U154</f>
        <v>0</v>
      </c>
    </row>
    <row r="136" spans="1:18" x14ac:dyDescent="0.3">
      <c r="A136">
        <f>'Invoeren EXTERN personeel'!D155</f>
        <v>135</v>
      </c>
      <c r="B136">
        <f>'Invoeren EXTERN personeel'!E155</f>
        <v>0</v>
      </c>
      <c r="C136">
        <f>'Invoeren EXTERN personeel'!F155</f>
        <v>0</v>
      </c>
      <c r="D136">
        <f>'Invoeren EXTERN personeel'!G155</f>
        <v>0</v>
      </c>
      <c r="E136">
        <f>'Invoeren EXTERN personeel'!H155</f>
        <v>0</v>
      </c>
      <c r="F136">
        <f>'Invoeren EXTERN personeel'!I155</f>
        <v>0</v>
      </c>
      <c r="G136">
        <f>'Invoeren EXTERN personeel'!J155</f>
        <v>0</v>
      </c>
      <c r="H136">
        <f>'Invoeren EXTERN personeel'!K155</f>
        <v>0</v>
      </c>
      <c r="I136">
        <f>'Invoeren EXTERN personeel'!L155</f>
        <v>0</v>
      </c>
      <c r="J136">
        <f>'Invoeren EXTERN personeel'!M155</f>
        <v>0</v>
      </c>
      <c r="K136">
        <f>'Invoeren EXTERN personeel'!N155</f>
        <v>0</v>
      </c>
      <c r="L136">
        <f>'Invoeren EXTERN personeel'!O155</f>
        <v>0</v>
      </c>
      <c r="M136">
        <f>'Invoeren EXTERN personeel'!P155</f>
        <v>0</v>
      </c>
      <c r="N136">
        <f>'Invoeren EXTERN personeel'!Q155</f>
        <v>0</v>
      </c>
      <c r="O136">
        <f>'Invoeren EXTERN personeel'!R155</f>
        <v>0</v>
      </c>
      <c r="P136">
        <f>'Invoeren EXTERN personeel'!S155</f>
        <v>0</v>
      </c>
      <c r="Q136">
        <f>'Invoeren EXTERN personeel'!T155</f>
        <v>0</v>
      </c>
      <c r="R136">
        <f>'Invoeren EXTERN personeel'!U155</f>
        <v>0</v>
      </c>
    </row>
    <row r="137" spans="1:18" x14ac:dyDescent="0.3">
      <c r="A137">
        <f>'Invoeren EXTERN personeel'!D156</f>
        <v>136</v>
      </c>
      <c r="B137">
        <f>'Invoeren EXTERN personeel'!E156</f>
        <v>0</v>
      </c>
      <c r="C137">
        <f>'Invoeren EXTERN personeel'!F156</f>
        <v>0</v>
      </c>
      <c r="D137">
        <f>'Invoeren EXTERN personeel'!G156</f>
        <v>0</v>
      </c>
      <c r="E137">
        <f>'Invoeren EXTERN personeel'!H156</f>
        <v>0</v>
      </c>
      <c r="F137">
        <f>'Invoeren EXTERN personeel'!I156</f>
        <v>0</v>
      </c>
      <c r="G137">
        <f>'Invoeren EXTERN personeel'!J156</f>
        <v>0</v>
      </c>
      <c r="H137">
        <f>'Invoeren EXTERN personeel'!K156</f>
        <v>0</v>
      </c>
      <c r="I137">
        <f>'Invoeren EXTERN personeel'!L156</f>
        <v>0</v>
      </c>
      <c r="J137">
        <f>'Invoeren EXTERN personeel'!M156</f>
        <v>0</v>
      </c>
      <c r="K137">
        <f>'Invoeren EXTERN personeel'!N156</f>
        <v>0</v>
      </c>
      <c r="L137">
        <f>'Invoeren EXTERN personeel'!O156</f>
        <v>0</v>
      </c>
      <c r="M137">
        <f>'Invoeren EXTERN personeel'!P156</f>
        <v>0</v>
      </c>
      <c r="N137">
        <f>'Invoeren EXTERN personeel'!Q156</f>
        <v>0</v>
      </c>
      <c r="O137">
        <f>'Invoeren EXTERN personeel'!R156</f>
        <v>0</v>
      </c>
      <c r="P137">
        <f>'Invoeren EXTERN personeel'!S156</f>
        <v>0</v>
      </c>
      <c r="Q137">
        <f>'Invoeren EXTERN personeel'!T156</f>
        <v>0</v>
      </c>
      <c r="R137">
        <f>'Invoeren EXTERN personeel'!U156</f>
        <v>0</v>
      </c>
    </row>
    <row r="138" spans="1:18" x14ac:dyDescent="0.3">
      <c r="A138">
        <f>'Invoeren EXTERN personeel'!D157</f>
        <v>137</v>
      </c>
      <c r="B138">
        <f>'Invoeren EXTERN personeel'!E157</f>
        <v>0</v>
      </c>
      <c r="C138">
        <f>'Invoeren EXTERN personeel'!F157</f>
        <v>0</v>
      </c>
      <c r="D138">
        <f>'Invoeren EXTERN personeel'!G157</f>
        <v>0</v>
      </c>
      <c r="E138">
        <f>'Invoeren EXTERN personeel'!H157</f>
        <v>0</v>
      </c>
      <c r="F138">
        <f>'Invoeren EXTERN personeel'!I157</f>
        <v>0</v>
      </c>
      <c r="G138">
        <f>'Invoeren EXTERN personeel'!J157</f>
        <v>0</v>
      </c>
      <c r="H138">
        <f>'Invoeren EXTERN personeel'!K157</f>
        <v>0</v>
      </c>
      <c r="I138">
        <f>'Invoeren EXTERN personeel'!L157</f>
        <v>0</v>
      </c>
      <c r="J138">
        <f>'Invoeren EXTERN personeel'!M157</f>
        <v>0</v>
      </c>
      <c r="K138">
        <f>'Invoeren EXTERN personeel'!N157</f>
        <v>0</v>
      </c>
      <c r="L138">
        <f>'Invoeren EXTERN personeel'!O157</f>
        <v>0</v>
      </c>
      <c r="M138">
        <f>'Invoeren EXTERN personeel'!P157</f>
        <v>0</v>
      </c>
      <c r="N138">
        <f>'Invoeren EXTERN personeel'!Q157</f>
        <v>0</v>
      </c>
      <c r="O138">
        <f>'Invoeren EXTERN personeel'!R157</f>
        <v>0</v>
      </c>
      <c r="P138">
        <f>'Invoeren EXTERN personeel'!S157</f>
        <v>0</v>
      </c>
      <c r="Q138">
        <f>'Invoeren EXTERN personeel'!T157</f>
        <v>0</v>
      </c>
      <c r="R138">
        <f>'Invoeren EXTERN personeel'!U157</f>
        <v>0</v>
      </c>
    </row>
    <row r="139" spans="1:18" x14ac:dyDescent="0.3">
      <c r="A139">
        <f>'Invoeren EXTERN personeel'!D158</f>
        <v>138</v>
      </c>
      <c r="B139">
        <f>'Invoeren EXTERN personeel'!E158</f>
        <v>0</v>
      </c>
      <c r="C139">
        <f>'Invoeren EXTERN personeel'!F158</f>
        <v>0</v>
      </c>
      <c r="D139">
        <f>'Invoeren EXTERN personeel'!G158</f>
        <v>0</v>
      </c>
      <c r="E139">
        <f>'Invoeren EXTERN personeel'!H158</f>
        <v>0</v>
      </c>
      <c r="F139">
        <f>'Invoeren EXTERN personeel'!I158</f>
        <v>0</v>
      </c>
      <c r="G139">
        <f>'Invoeren EXTERN personeel'!J158</f>
        <v>0</v>
      </c>
      <c r="H139">
        <f>'Invoeren EXTERN personeel'!K158</f>
        <v>0</v>
      </c>
      <c r="I139">
        <f>'Invoeren EXTERN personeel'!L158</f>
        <v>0</v>
      </c>
      <c r="J139">
        <f>'Invoeren EXTERN personeel'!M158</f>
        <v>0</v>
      </c>
      <c r="K139">
        <f>'Invoeren EXTERN personeel'!N158</f>
        <v>0</v>
      </c>
      <c r="L139">
        <f>'Invoeren EXTERN personeel'!O158</f>
        <v>0</v>
      </c>
      <c r="M139">
        <f>'Invoeren EXTERN personeel'!P158</f>
        <v>0</v>
      </c>
      <c r="N139">
        <f>'Invoeren EXTERN personeel'!Q158</f>
        <v>0</v>
      </c>
      <c r="O139">
        <f>'Invoeren EXTERN personeel'!R158</f>
        <v>0</v>
      </c>
      <c r="P139">
        <f>'Invoeren EXTERN personeel'!S158</f>
        <v>0</v>
      </c>
      <c r="Q139">
        <f>'Invoeren EXTERN personeel'!T158</f>
        <v>0</v>
      </c>
      <c r="R139">
        <f>'Invoeren EXTERN personeel'!U158</f>
        <v>0</v>
      </c>
    </row>
    <row r="140" spans="1:18" x14ac:dyDescent="0.3">
      <c r="A140">
        <f>'Invoeren EXTERN personeel'!D159</f>
        <v>139</v>
      </c>
      <c r="B140">
        <f>'Invoeren EXTERN personeel'!E159</f>
        <v>0</v>
      </c>
      <c r="C140">
        <f>'Invoeren EXTERN personeel'!F159</f>
        <v>0</v>
      </c>
      <c r="D140">
        <f>'Invoeren EXTERN personeel'!G159</f>
        <v>0</v>
      </c>
      <c r="E140">
        <f>'Invoeren EXTERN personeel'!H159</f>
        <v>0</v>
      </c>
      <c r="F140">
        <f>'Invoeren EXTERN personeel'!I159</f>
        <v>0</v>
      </c>
      <c r="G140">
        <f>'Invoeren EXTERN personeel'!J159</f>
        <v>0</v>
      </c>
      <c r="H140">
        <f>'Invoeren EXTERN personeel'!K159</f>
        <v>0</v>
      </c>
      <c r="I140">
        <f>'Invoeren EXTERN personeel'!L159</f>
        <v>0</v>
      </c>
      <c r="J140">
        <f>'Invoeren EXTERN personeel'!M159</f>
        <v>0</v>
      </c>
      <c r="K140">
        <f>'Invoeren EXTERN personeel'!N159</f>
        <v>0</v>
      </c>
      <c r="L140">
        <f>'Invoeren EXTERN personeel'!O159</f>
        <v>0</v>
      </c>
      <c r="M140">
        <f>'Invoeren EXTERN personeel'!P159</f>
        <v>0</v>
      </c>
      <c r="N140">
        <f>'Invoeren EXTERN personeel'!Q159</f>
        <v>0</v>
      </c>
      <c r="O140">
        <f>'Invoeren EXTERN personeel'!R159</f>
        <v>0</v>
      </c>
      <c r="P140">
        <f>'Invoeren EXTERN personeel'!S159</f>
        <v>0</v>
      </c>
      <c r="Q140">
        <f>'Invoeren EXTERN personeel'!T159</f>
        <v>0</v>
      </c>
      <c r="R140">
        <f>'Invoeren EXTERN personeel'!U159</f>
        <v>0</v>
      </c>
    </row>
    <row r="141" spans="1:18" x14ac:dyDescent="0.3">
      <c r="A141">
        <f>'Invoeren EXTERN personeel'!D160</f>
        <v>140</v>
      </c>
      <c r="B141">
        <f>'Invoeren EXTERN personeel'!E160</f>
        <v>0</v>
      </c>
      <c r="C141">
        <f>'Invoeren EXTERN personeel'!F160</f>
        <v>0</v>
      </c>
      <c r="D141">
        <f>'Invoeren EXTERN personeel'!G160</f>
        <v>0</v>
      </c>
      <c r="E141">
        <f>'Invoeren EXTERN personeel'!H160</f>
        <v>0</v>
      </c>
      <c r="F141">
        <f>'Invoeren EXTERN personeel'!I160</f>
        <v>0</v>
      </c>
      <c r="G141">
        <f>'Invoeren EXTERN personeel'!J160</f>
        <v>0</v>
      </c>
      <c r="H141">
        <f>'Invoeren EXTERN personeel'!K160</f>
        <v>0</v>
      </c>
      <c r="I141">
        <f>'Invoeren EXTERN personeel'!L160</f>
        <v>0</v>
      </c>
      <c r="J141">
        <f>'Invoeren EXTERN personeel'!M160</f>
        <v>0</v>
      </c>
      <c r="K141">
        <f>'Invoeren EXTERN personeel'!N160</f>
        <v>0</v>
      </c>
      <c r="L141">
        <f>'Invoeren EXTERN personeel'!O160</f>
        <v>0</v>
      </c>
      <c r="M141">
        <f>'Invoeren EXTERN personeel'!P160</f>
        <v>0</v>
      </c>
      <c r="N141">
        <f>'Invoeren EXTERN personeel'!Q160</f>
        <v>0</v>
      </c>
      <c r="O141">
        <f>'Invoeren EXTERN personeel'!R160</f>
        <v>0</v>
      </c>
      <c r="P141">
        <f>'Invoeren EXTERN personeel'!S160</f>
        <v>0</v>
      </c>
      <c r="Q141">
        <f>'Invoeren EXTERN personeel'!T160</f>
        <v>0</v>
      </c>
      <c r="R141">
        <f>'Invoeren EXTERN personeel'!U160</f>
        <v>0</v>
      </c>
    </row>
    <row r="142" spans="1:18" x14ac:dyDescent="0.3">
      <c r="A142">
        <f>'Invoeren EXTERN personeel'!D161</f>
        <v>141</v>
      </c>
      <c r="B142">
        <f>'Invoeren EXTERN personeel'!E161</f>
        <v>0</v>
      </c>
      <c r="C142">
        <f>'Invoeren EXTERN personeel'!F161</f>
        <v>0</v>
      </c>
      <c r="D142">
        <f>'Invoeren EXTERN personeel'!G161</f>
        <v>0</v>
      </c>
      <c r="E142">
        <f>'Invoeren EXTERN personeel'!H161</f>
        <v>0</v>
      </c>
      <c r="F142">
        <f>'Invoeren EXTERN personeel'!I161</f>
        <v>0</v>
      </c>
      <c r="G142">
        <f>'Invoeren EXTERN personeel'!J161</f>
        <v>0</v>
      </c>
      <c r="H142">
        <f>'Invoeren EXTERN personeel'!K161</f>
        <v>0</v>
      </c>
      <c r="I142">
        <f>'Invoeren EXTERN personeel'!L161</f>
        <v>0</v>
      </c>
      <c r="J142">
        <f>'Invoeren EXTERN personeel'!M161</f>
        <v>0</v>
      </c>
      <c r="K142">
        <f>'Invoeren EXTERN personeel'!N161</f>
        <v>0</v>
      </c>
      <c r="L142">
        <f>'Invoeren EXTERN personeel'!O161</f>
        <v>0</v>
      </c>
      <c r="M142">
        <f>'Invoeren EXTERN personeel'!P161</f>
        <v>0</v>
      </c>
      <c r="N142">
        <f>'Invoeren EXTERN personeel'!Q161</f>
        <v>0</v>
      </c>
      <c r="O142">
        <f>'Invoeren EXTERN personeel'!R161</f>
        <v>0</v>
      </c>
      <c r="P142">
        <f>'Invoeren EXTERN personeel'!S161</f>
        <v>0</v>
      </c>
      <c r="Q142">
        <f>'Invoeren EXTERN personeel'!T161</f>
        <v>0</v>
      </c>
      <c r="R142">
        <f>'Invoeren EXTERN personeel'!U161</f>
        <v>0</v>
      </c>
    </row>
    <row r="143" spans="1:18" x14ac:dyDescent="0.3">
      <c r="A143">
        <f>'Invoeren EXTERN personeel'!D162</f>
        <v>142</v>
      </c>
      <c r="B143">
        <f>'Invoeren EXTERN personeel'!E162</f>
        <v>0</v>
      </c>
      <c r="C143">
        <f>'Invoeren EXTERN personeel'!F162</f>
        <v>0</v>
      </c>
      <c r="D143">
        <f>'Invoeren EXTERN personeel'!G162</f>
        <v>0</v>
      </c>
      <c r="E143">
        <f>'Invoeren EXTERN personeel'!H162</f>
        <v>0</v>
      </c>
      <c r="F143">
        <f>'Invoeren EXTERN personeel'!I162</f>
        <v>0</v>
      </c>
      <c r="G143">
        <f>'Invoeren EXTERN personeel'!J162</f>
        <v>0</v>
      </c>
      <c r="H143">
        <f>'Invoeren EXTERN personeel'!K162</f>
        <v>0</v>
      </c>
      <c r="I143">
        <f>'Invoeren EXTERN personeel'!L162</f>
        <v>0</v>
      </c>
      <c r="J143">
        <f>'Invoeren EXTERN personeel'!M162</f>
        <v>0</v>
      </c>
      <c r="K143">
        <f>'Invoeren EXTERN personeel'!N162</f>
        <v>0</v>
      </c>
      <c r="L143">
        <f>'Invoeren EXTERN personeel'!O162</f>
        <v>0</v>
      </c>
      <c r="M143">
        <f>'Invoeren EXTERN personeel'!P162</f>
        <v>0</v>
      </c>
      <c r="N143">
        <f>'Invoeren EXTERN personeel'!Q162</f>
        <v>0</v>
      </c>
      <c r="O143">
        <f>'Invoeren EXTERN personeel'!R162</f>
        <v>0</v>
      </c>
      <c r="P143">
        <f>'Invoeren EXTERN personeel'!S162</f>
        <v>0</v>
      </c>
      <c r="Q143">
        <f>'Invoeren EXTERN personeel'!T162</f>
        <v>0</v>
      </c>
      <c r="R143">
        <f>'Invoeren EXTERN personeel'!U162</f>
        <v>0</v>
      </c>
    </row>
    <row r="144" spans="1:18" x14ac:dyDescent="0.3">
      <c r="A144">
        <f>'Invoeren EXTERN personeel'!D163</f>
        <v>143</v>
      </c>
      <c r="B144">
        <f>'Invoeren EXTERN personeel'!E163</f>
        <v>0</v>
      </c>
      <c r="C144">
        <f>'Invoeren EXTERN personeel'!F163</f>
        <v>0</v>
      </c>
      <c r="D144">
        <f>'Invoeren EXTERN personeel'!G163</f>
        <v>0</v>
      </c>
      <c r="E144">
        <f>'Invoeren EXTERN personeel'!H163</f>
        <v>0</v>
      </c>
      <c r="F144">
        <f>'Invoeren EXTERN personeel'!I163</f>
        <v>0</v>
      </c>
      <c r="G144">
        <f>'Invoeren EXTERN personeel'!J163</f>
        <v>0</v>
      </c>
      <c r="H144">
        <f>'Invoeren EXTERN personeel'!K163</f>
        <v>0</v>
      </c>
      <c r="I144">
        <f>'Invoeren EXTERN personeel'!L163</f>
        <v>0</v>
      </c>
      <c r="J144">
        <f>'Invoeren EXTERN personeel'!M163</f>
        <v>0</v>
      </c>
      <c r="K144">
        <f>'Invoeren EXTERN personeel'!N163</f>
        <v>0</v>
      </c>
      <c r="L144">
        <f>'Invoeren EXTERN personeel'!O163</f>
        <v>0</v>
      </c>
      <c r="M144">
        <f>'Invoeren EXTERN personeel'!P163</f>
        <v>0</v>
      </c>
      <c r="N144">
        <f>'Invoeren EXTERN personeel'!Q163</f>
        <v>0</v>
      </c>
      <c r="O144">
        <f>'Invoeren EXTERN personeel'!R163</f>
        <v>0</v>
      </c>
      <c r="P144">
        <f>'Invoeren EXTERN personeel'!S163</f>
        <v>0</v>
      </c>
      <c r="Q144">
        <f>'Invoeren EXTERN personeel'!T163</f>
        <v>0</v>
      </c>
      <c r="R144">
        <f>'Invoeren EXTERN personeel'!U163</f>
        <v>0</v>
      </c>
    </row>
    <row r="145" spans="1:18" x14ac:dyDescent="0.3">
      <c r="A145">
        <f>'Invoeren EXTERN personeel'!D164</f>
        <v>144</v>
      </c>
      <c r="B145">
        <f>'Invoeren EXTERN personeel'!E164</f>
        <v>0</v>
      </c>
      <c r="C145">
        <f>'Invoeren EXTERN personeel'!F164</f>
        <v>0</v>
      </c>
      <c r="D145">
        <f>'Invoeren EXTERN personeel'!G164</f>
        <v>0</v>
      </c>
      <c r="E145">
        <f>'Invoeren EXTERN personeel'!H164</f>
        <v>0</v>
      </c>
      <c r="F145">
        <f>'Invoeren EXTERN personeel'!I164</f>
        <v>0</v>
      </c>
      <c r="G145">
        <f>'Invoeren EXTERN personeel'!J164</f>
        <v>0</v>
      </c>
      <c r="H145">
        <f>'Invoeren EXTERN personeel'!K164</f>
        <v>0</v>
      </c>
      <c r="I145">
        <f>'Invoeren EXTERN personeel'!L164</f>
        <v>0</v>
      </c>
      <c r="J145">
        <f>'Invoeren EXTERN personeel'!M164</f>
        <v>0</v>
      </c>
      <c r="K145">
        <f>'Invoeren EXTERN personeel'!N164</f>
        <v>0</v>
      </c>
      <c r="L145">
        <f>'Invoeren EXTERN personeel'!O164</f>
        <v>0</v>
      </c>
      <c r="M145">
        <f>'Invoeren EXTERN personeel'!P164</f>
        <v>0</v>
      </c>
      <c r="N145">
        <f>'Invoeren EXTERN personeel'!Q164</f>
        <v>0</v>
      </c>
      <c r="O145">
        <f>'Invoeren EXTERN personeel'!R164</f>
        <v>0</v>
      </c>
      <c r="P145">
        <f>'Invoeren EXTERN personeel'!S164</f>
        <v>0</v>
      </c>
      <c r="Q145">
        <f>'Invoeren EXTERN personeel'!T164</f>
        <v>0</v>
      </c>
      <c r="R145">
        <f>'Invoeren EXTERN personeel'!U164</f>
        <v>0</v>
      </c>
    </row>
    <row r="146" spans="1:18" x14ac:dyDescent="0.3">
      <c r="A146">
        <f>'Invoeren EXTERN personeel'!D165</f>
        <v>145</v>
      </c>
      <c r="B146">
        <f>'Invoeren EXTERN personeel'!E165</f>
        <v>0</v>
      </c>
      <c r="C146">
        <f>'Invoeren EXTERN personeel'!F165</f>
        <v>0</v>
      </c>
      <c r="D146">
        <f>'Invoeren EXTERN personeel'!G165</f>
        <v>0</v>
      </c>
      <c r="E146">
        <f>'Invoeren EXTERN personeel'!H165</f>
        <v>0</v>
      </c>
      <c r="F146">
        <f>'Invoeren EXTERN personeel'!I165</f>
        <v>0</v>
      </c>
      <c r="G146">
        <f>'Invoeren EXTERN personeel'!J165</f>
        <v>0</v>
      </c>
      <c r="H146">
        <f>'Invoeren EXTERN personeel'!K165</f>
        <v>0</v>
      </c>
      <c r="I146">
        <f>'Invoeren EXTERN personeel'!L165</f>
        <v>0</v>
      </c>
      <c r="J146">
        <f>'Invoeren EXTERN personeel'!M165</f>
        <v>0</v>
      </c>
      <c r="K146">
        <f>'Invoeren EXTERN personeel'!N165</f>
        <v>0</v>
      </c>
      <c r="L146">
        <f>'Invoeren EXTERN personeel'!O165</f>
        <v>0</v>
      </c>
      <c r="M146">
        <f>'Invoeren EXTERN personeel'!P165</f>
        <v>0</v>
      </c>
      <c r="N146">
        <f>'Invoeren EXTERN personeel'!Q165</f>
        <v>0</v>
      </c>
      <c r="O146">
        <f>'Invoeren EXTERN personeel'!R165</f>
        <v>0</v>
      </c>
      <c r="P146">
        <f>'Invoeren EXTERN personeel'!S165</f>
        <v>0</v>
      </c>
      <c r="Q146">
        <f>'Invoeren EXTERN personeel'!T165</f>
        <v>0</v>
      </c>
      <c r="R146">
        <f>'Invoeren EXTERN personeel'!U165</f>
        <v>0</v>
      </c>
    </row>
    <row r="147" spans="1:18" x14ac:dyDescent="0.3">
      <c r="A147">
        <f>'Invoeren EXTERN personeel'!D166</f>
        <v>146</v>
      </c>
      <c r="B147">
        <f>'Invoeren EXTERN personeel'!E166</f>
        <v>0</v>
      </c>
      <c r="C147">
        <f>'Invoeren EXTERN personeel'!F166</f>
        <v>0</v>
      </c>
      <c r="D147">
        <f>'Invoeren EXTERN personeel'!G166</f>
        <v>0</v>
      </c>
      <c r="E147">
        <f>'Invoeren EXTERN personeel'!H166</f>
        <v>0</v>
      </c>
      <c r="F147">
        <f>'Invoeren EXTERN personeel'!I166</f>
        <v>0</v>
      </c>
      <c r="G147">
        <f>'Invoeren EXTERN personeel'!J166</f>
        <v>0</v>
      </c>
      <c r="H147">
        <f>'Invoeren EXTERN personeel'!K166</f>
        <v>0</v>
      </c>
      <c r="I147">
        <f>'Invoeren EXTERN personeel'!L166</f>
        <v>0</v>
      </c>
      <c r="J147">
        <f>'Invoeren EXTERN personeel'!M166</f>
        <v>0</v>
      </c>
      <c r="K147">
        <f>'Invoeren EXTERN personeel'!N166</f>
        <v>0</v>
      </c>
      <c r="L147">
        <f>'Invoeren EXTERN personeel'!O166</f>
        <v>0</v>
      </c>
      <c r="M147">
        <f>'Invoeren EXTERN personeel'!P166</f>
        <v>0</v>
      </c>
      <c r="N147">
        <f>'Invoeren EXTERN personeel'!Q166</f>
        <v>0</v>
      </c>
      <c r="O147">
        <f>'Invoeren EXTERN personeel'!R166</f>
        <v>0</v>
      </c>
      <c r="P147">
        <f>'Invoeren EXTERN personeel'!S166</f>
        <v>0</v>
      </c>
      <c r="Q147">
        <f>'Invoeren EXTERN personeel'!T166</f>
        <v>0</v>
      </c>
      <c r="R147">
        <f>'Invoeren EXTERN personeel'!U166</f>
        <v>0</v>
      </c>
    </row>
    <row r="148" spans="1:18" x14ac:dyDescent="0.3">
      <c r="A148">
        <f>'Invoeren EXTERN personeel'!D167</f>
        <v>147</v>
      </c>
      <c r="B148">
        <f>'Invoeren EXTERN personeel'!E167</f>
        <v>0</v>
      </c>
      <c r="C148">
        <f>'Invoeren EXTERN personeel'!F167</f>
        <v>0</v>
      </c>
      <c r="D148">
        <f>'Invoeren EXTERN personeel'!G167</f>
        <v>0</v>
      </c>
      <c r="E148">
        <f>'Invoeren EXTERN personeel'!H167</f>
        <v>0</v>
      </c>
      <c r="F148">
        <f>'Invoeren EXTERN personeel'!I167</f>
        <v>0</v>
      </c>
      <c r="G148">
        <f>'Invoeren EXTERN personeel'!J167</f>
        <v>0</v>
      </c>
      <c r="H148">
        <f>'Invoeren EXTERN personeel'!K167</f>
        <v>0</v>
      </c>
      <c r="I148">
        <f>'Invoeren EXTERN personeel'!L167</f>
        <v>0</v>
      </c>
      <c r="J148">
        <f>'Invoeren EXTERN personeel'!M167</f>
        <v>0</v>
      </c>
      <c r="K148">
        <f>'Invoeren EXTERN personeel'!N167</f>
        <v>0</v>
      </c>
      <c r="L148">
        <f>'Invoeren EXTERN personeel'!O167</f>
        <v>0</v>
      </c>
      <c r="M148">
        <f>'Invoeren EXTERN personeel'!P167</f>
        <v>0</v>
      </c>
      <c r="N148">
        <f>'Invoeren EXTERN personeel'!Q167</f>
        <v>0</v>
      </c>
      <c r="O148">
        <f>'Invoeren EXTERN personeel'!R167</f>
        <v>0</v>
      </c>
      <c r="P148">
        <f>'Invoeren EXTERN personeel'!S167</f>
        <v>0</v>
      </c>
      <c r="Q148">
        <f>'Invoeren EXTERN personeel'!T167</f>
        <v>0</v>
      </c>
      <c r="R148">
        <f>'Invoeren EXTERN personeel'!U167</f>
        <v>0</v>
      </c>
    </row>
    <row r="149" spans="1:18" x14ac:dyDescent="0.3">
      <c r="A149">
        <f>'Invoeren EXTERN personeel'!D168</f>
        <v>148</v>
      </c>
      <c r="B149">
        <f>'Invoeren EXTERN personeel'!E168</f>
        <v>0</v>
      </c>
      <c r="C149">
        <f>'Invoeren EXTERN personeel'!F168</f>
        <v>0</v>
      </c>
      <c r="D149">
        <f>'Invoeren EXTERN personeel'!G168</f>
        <v>0</v>
      </c>
      <c r="E149">
        <f>'Invoeren EXTERN personeel'!H168</f>
        <v>0</v>
      </c>
      <c r="F149">
        <f>'Invoeren EXTERN personeel'!I168</f>
        <v>0</v>
      </c>
      <c r="G149">
        <f>'Invoeren EXTERN personeel'!J168</f>
        <v>0</v>
      </c>
      <c r="H149">
        <f>'Invoeren EXTERN personeel'!K168</f>
        <v>0</v>
      </c>
      <c r="I149">
        <f>'Invoeren EXTERN personeel'!L168</f>
        <v>0</v>
      </c>
      <c r="J149">
        <f>'Invoeren EXTERN personeel'!M168</f>
        <v>0</v>
      </c>
      <c r="K149">
        <f>'Invoeren EXTERN personeel'!N168</f>
        <v>0</v>
      </c>
      <c r="L149">
        <f>'Invoeren EXTERN personeel'!O168</f>
        <v>0</v>
      </c>
      <c r="M149">
        <f>'Invoeren EXTERN personeel'!P168</f>
        <v>0</v>
      </c>
      <c r="N149">
        <f>'Invoeren EXTERN personeel'!Q168</f>
        <v>0</v>
      </c>
      <c r="O149">
        <f>'Invoeren EXTERN personeel'!R168</f>
        <v>0</v>
      </c>
      <c r="P149">
        <f>'Invoeren EXTERN personeel'!S168</f>
        <v>0</v>
      </c>
      <c r="Q149">
        <f>'Invoeren EXTERN personeel'!T168</f>
        <v>0</v>
      </c>
      <c r="R149">
        <f>'Invoeren EXTERN personeel'!U168</f>
        <v>0</v>
      </c>
    </row>
    <row r="150" spans="1:18" x14ac:dyDescent="0.3">
      <c r="A150">
        <f>'Invoeren EXTERN personeel'!D169</f>
        <v>149</v>
      </c>
      <c r="B150">
        <f>'Invoeren EXTERN personeel'!E169</f>
        <v>0</v>
      </c>
      <c r="C150">
        <f>'Invoeren EXTERN personeel'!F169</f>
        <v>0</v>
      </c>
      <c r="D150">
        <f>'Invoeren EXTERN personeel'!G169</f>
        <v>0</v>
      </c>
      <c r="E150">
        <f>'Invoeren EXTERN personeel'!H169</f>
        <v>0</v>
      </c>
      <c r="F150">
        <f>'Invoeren EXTERN personeel'!I169</f>
        <v>0</v>
      </c>
      <c r="G150">
        <f>'Invoeren EXTERN personeel'!J169</f>
        <v>0</v>
      </c>
      <c r="H150">
        <f>'Invoeren EXTERN personeel'!K169</f>
        <v>0</v>
      </c>
      <c r="I150">
        <f>'Invoeren EXTERN personeel'!L169</f>
        <v>0</v>
      </c>
      <c r="J150">
        <f>'Invoeren EXTERN personeel'!M169</f>
        <v>0</v>
      </c>
      <c r="K150">
        <f>'Invoeren EXTERN personeel'!N169</f>
        <v>0</v>
      </c>
      <c r="L150">
        <f>'Invoeren EXTERN personeel'!O169</f>
        <v>0</v>
      </c>
      <c r="M150">
        <f>'Invoeren EXTERN personeel'!P169</f>
        <v>0</v>
      </c>
      <c r="N150">
        <f>'Invoeren EXTERN personeel'!Q169</f>
        <v>0</v>
      </c>
      <c r="O150">
        <f>'Invoeren EXTERN personeel'!R169</f>
        <v>0</v>
      </c>
      <c r="P150">
        <f>'Invoeren EXTERN personeel'!S169</f>
        <v>0</v>
      </c>
      <c r="Q150">
        <f>'Invoeren EXTERN personeel'!T169</f>
        <v>0</v>
      </c>
      <c r="R150">
        <f>'Invoeren EXTERN personeel'!U169</f>
        <v>0</v>
      </c>
    </row>
    <row r="151" spans="1:18" x14ac:dyDescent="0.3">
      <c r="A151">
        <f>'Invoeren EXTERN personeel'!D170</f>
        <v>150</v>
      </c>
      <c r="B151">
        <f>'Invoeren EXTERN personeel'!E170</f>
        <v>0</v>
      </c>
      <c r="C151">
        <f>'Invoeren EXTERN personeel'!F170</f>
        <v>0</v>
      </c>
      <c r="D151">
        <f>'Invoeren EXTERN personeel'!G170</f>
        <v>0</v>
      </c>
      <c r="E151">
        <f>'Invoeren EXTERN personeel'!H170</f>
        <v>0</v>
      </c>
      <c r="F151">
        <f>'Invoeren EXTERN personeel'!I170</f>
        <v>0</v>
      </c>
      <c r="G151">
        <f>'Invoeren EXTERN personeel'!J170</f>
        <v>0</v>
      </c>
      <c r="H151">
        <f>'Invoeren EXTERN personeel'!K170</f>
        <v>0</v>
      </c>
      <c r="I151">
        <f>'Invoeren EXTERN personeel'!L170</f>
        <v>0</v>
      </c>
      <c r="J151">
        <f>'Invoeren EXTERN personeel'!M170</f>
        <v>0</v>
      </c>
      <c r="K151">
        <f>'Invoeren EXTERN personeel'!N170</f>
        <v>0</v>
      </c>
      <c r="L151">
        <f>'Invoeren EXTERN personeel'!O170</f>
        <v>0</v>
      </c>
      <c r="M151">
        <f>'Invoeren EXTERN personeel'!P170</f>
        <v>0</v>
      </c>
      <c r="N151">
        <f>'Invoeren EXTERN personeel'!Q170</f>
        <v>0</v>
      </c>
      <c r="O151">
        <f>'Invoeren EXTERN personeel'!R170</f>
        <v>0</v>
      </c>
      <c r="P151">
        <f>'Invoeren EXTERN personeel'!S170</f>
        <v>0</v>
      </c>
      <c r="Q151">
        <f>'Invoeren EXTERN personeel'!T170</f>
        <v>0</v>
      </c>
      <c r="R151">
        <f>'Invoeren EXTERN personeel'!U170</f>
        <v>0</v>
      </c>
    </row>
    <row r="152" spans="1:18" x14ac:dyDescent="0.3">
      <c r="A152">
        <f>'Invoeren EXTERN personeel'!D171</f>
        <v>151</v>
      </c>
      <c r="B152">
        <f>'Invoeren EXTERN personeel'!E171</f>
        <v>0</v>
      </c>
      <c r="C152">
        <f>'Invoeren EXTERN personeel'!F171</f>
        <v>0</v>
      </c>
      <c r="D152">
        <f>'Invoeren EXTERN personeel'!G171</f>
        <v>0</v>
      </c>
      <c r="E152">
        <f>'Invoeren EXTERN personeel'!H171</f>
        <v>0</v>
      </c>
      <c r="F152">
        <f>'Invoeren EXTERN personeel'!I171</f>
        <v>0</v>
      </c>
      <c r="G152">
        <f>'Invoeren EXTERN personeel'!J171</f>
        <v>0</v>
      </c>
      <c r="H152">
        <f>'Invoeren EXTERN personeel'!K171</f>
        <v>0</v>
      </c>
      <c r="I152">
        <f>'Invoeren EXTERN personeel'!L171</f>
        <v>0</v>
      </c>
      <c r="J152">
        <f>'Invoeren EXTERN personeel'!M171</f>
        <v>0</v>
      </c>
      <c r="K152">
        <f>'Invoeren EXTERN personeel'!N171</f>
        <v>0</v>
      </c>
      <c r="L152">
        <f>'Invoeren EXTERN personeel'!O171</f>
        <v>0</v>
      </c>
      <c r="M152">
        <f>'Invoeren EXTERN personeel'!P171</f>
        <v>0</v>
      </c>
      <c r="N152">
        <f>'Invoeren EXTERN personeel'!Q171</f>
        <v>0</v>
      </c>
      <c r="O152">
        <f>'Invoeren EXTERN personeel'!R171</f>
        <v>0</v>
      </c>
      <c r="P152">
        <f>'Invoeren EXTERN personeel'!S171</f>
        <v>0</v>
      </c>
      <c r="Q152">
        <f>'Invoeren EXTERN personeel'!T171</f>
        <v>0</v>
      </c>
      <c r="R152">
        <f>'Invoeren EXTERN personeel'!U171</f>
        <v>0</v>
      </c>
    </row>
    <row r="153" spans="1:18" x14ac:dyDescent="0.3">
      <c r="A153">
        <f>'Invoeren EXTERN personeel'!D172</f>
        <v>152</v>
      </c>
      <c r="B153">
        <f>'Invoeren EXTERN personeel'!E172</f>
        <v>0</v>
      </c>
      <c r="C153">
        <f>'Invoeren EXTERN personeel'!F172</f>
        <v>0</v>
      </c>
      <c r="D153">
        <f>'Invoeren EXTERN personeel'!G172</f>
        <v>0</v>
      </c>
      <c r="E153">
        <f>'Invoeren EXTERN personeel'!H172</f>
        <v>0</v>
      </c>
      <c r="F153">
        <f>'Invoeren EXTERN personeel'!I172</f>
        <v>0</v>
      </c>
      <c r="G153">
        <f>'Invoeren EXTERN personeel'!J172</f>
        <v>0</v>
      </c>
      <c r="H153">
        <f>'Invoeren EXTERN personeel'!K172</f>
        <v>0</v>
      </c>
      <c r="I153">
        <f>'Invoeren EXTERN personeel'!L172</f>
        <v>0</v>
      </c>
      <c r="J153">
        <f>'Invoeren EXTERN personeel'!M172</f>
        <v>0</v>
      </c>
      <c r="K153">
        <f>'Invoeren EXTERN personeel'!N172</f>
        <v>0</v>
      </c>
      <c r="L153">
        <f>'Invoeren EXTERN personeel'!O172</f>
        <v>0</v>
      </c>
      <c r="M153">
        <f>'Invoeren EXTERN personeel'!P172</f>
        <v>0</v>
      </c>
      <c r="N153">
        <f>'Invoeren EXTERN personeel'!Q172</f>
        <v>0</v>
      </c>
      <c r="O153">
        <f>'Invoeren EXTERN personeel'!R172</f>
        <v>0</v>
      </c>
      <c r="P153">
        <f>'Invoeren EXTERN personeel'!S172</f>
        <v>0</v>
      </c>
      <c r="Q153">
        <f>'Invoeren EXTERN personeel'!T172</f>
        <v>0</v>
      </c>
      <c r="R153">
        <f>'Invoeren EXTERN personeel'!U172</f>
        <v>0</v>
      </c>
    </row>
    <row r="154" spans="1:18" x14ac:dyDescent="0.3">
      <c r="A154">
        <f>'Invoeren EXTERN personeel'!D173</f>
        <v>153</v>
      </c>
      <c r="B154">
        <f>'Invoeren EXTERN personeel'!E173</f>
        <v>0</v>
      </c>
      <c r="C154">
        <f>'Invoeren EXTERN personeel'!F173</f>
        <v>0</v>
      </c>
      <c r="D154">
        <f>'Invoeren EXTERN personeel'!G173</f>
        <v>0</v>
      </c>
      <c r="E154">
        <f>'Invoeren EXTERN personeel'!H173</f>
        <v>0</v>
      </c>
      <c r="F154">
        <f>'Invoeren EXTERN personeel'!I173</f>
        <v>0</v>
      </c>
      <c r="G154">
        <f>'Invoeren EXTERN personeel'!J173</f>
        <v>0</v>
      </c>
      <c r="H154">
        <f>'Invoeren EXTERN personeel'!K173</f>
        <v>0</v>
      </c>
      <c r="I154">
        <f>'Invoeren EXTERN personeel'!L173</f>
        <v>0</v>
      </c>
      <c r="J154">
        <f>'Invoeren EXTERN personeel'!M173</f>
        <v>0</v>
      </c>
      <c r="K154">
        <f>'Invoeren EXTERN personeel'!N173</f>
        <v>0</v>
      </c>
      <c r="L154">
        <f>'Invoeren EXTERN personeel'!O173</f>
        <v>0</v>
      </c>
      <c r="M154">
        <f>'Invoeren EXTERN personeel'!P173</f>
        <v>0</v>
      </c>
      <c r="N154">
        <f>'Invoeren EXTERN personeel'!Q173</f>
        <v>0</v>
      </c>
      <c r="O154">
        <f>'Invoeren EXTERN personeel'!R173</f>
        <v>0</v>
      </c>
      <c r="P154">
        <f>'Invoeren EXTERN personeel'!S173</f>
        <v>0</v>
      </c>
      <c r="Q154">
        <f>'Invoeren EXTERN personeel'!T173</f>
        <v>0</v>
      </c>
      <c r="R154">
        <f>'Invoeren EXTERN personeel'!U173</f>
        <v>0</v>
      </c>
    </row>
    <row r="155" spans="1:18" x14ac:dyDescent="0.3">
      <c r="A155">
        <f>'Invoeren EXTERN personeel'!D174</f>
        <v>154</v>
      </c>
      <c r="B155">
        <f>'Invoeren EXTERN personeel'!E174</f>
        <v>0</v>
      </c>
      <c r="C155">
        <f>'Invoeren EXTERN personeel'!F174</f>
        <v>0</v>
      </c>
      <c r="D155">
        <f>'Invoeren EXTERN personeel'!G174</f>
        <v>0</v>
      </c>
      <c r="E155">
        <f>'Invoeren EXTERN personeel'!H174</f>
        <v>0</v>
      </c>
      <c r="F155">
        <f>'Invoeren EXTERN personeel'!I174</f>
        <v>0</v>
      </c>
      <c r="G155">
        <f>'Invoeren EXTERN personeel'!J174</f>
        <v>0</v>
      </c>
      <c r="H155">
        <f>'Invoeren EXTERN personeel'!K174</f>
        <v>0</v>
      </c>
      <c r="I155">
        <f>'Invoeren EXTERN personeel'!L174</f>
        <v>0</v>
      </c>
      <c r="J155">
        <f>'Invoeren EXTERN personeel'!M174</f>
        <v>0</v>
      </c>
      <c r="K155">
        <f>'Invoeren EXTERN personeel'!N174</f>
        <v>0</v>
      </c>
      <c r="L155">
        <f>'Invoeren EXTERN personeel'!O174</f>
        <v>0</v>
      </c>
      <c r="M155">
        <f>'Invoeren EXTERN personeel'!P174</f>
        <v>0</v>
      </c>
      <c r="N155">
        <f>'Invoeren EXTERN personeel'!Q174</f>
        <v>0</v>
      </c>
      <c r="O155">
        <f>'Invoeren EXTERN personeel'!R174</f>
        <v>0</v>
      </c>
      <c r="P155">
        <f>'Invoeren EXTERN personeel'!S174</f>
        <v>0</v>
      </c>
      <c r="Q155">
        <f>'Invoeren EXTERN personeel'!T174</f>
        <v>0</v>
      </c>
      <c r="R155">
        <f>'Invoeren EXTERN personeel'!U174</f>
        <v>0</v>
      </c>
    </row>
    <row r="156" spans="1:18" x14ac:dyDescent="0.3">
      <c r="A156">
        <f>'Invoeren EXTERN personeel'!D175</f>
        <v>155</v>
      </c>
      <c r="B156">
        <f>'Invoeren EXTERN personeel'!E175</f>
        <v>0</v>
      </c>
      <c r="C156">
        <f>'Invoeren EXTERN personeel'!F175</f>
        <v>0</v>
      </c>
      <c r="D156">
        <f>'Invoeren EXTERN personeel'!G175</f>
        <v>0</v>
      </c>
      <c r="E156">
        <f>'Invoeren EXTERN personeel'!H175</f>
        <v>0</v>
      </c>
      <c r="F156">
        <f>'Invoeren EXTERN personeel'!I175</f>
        <v>0</v>
      </c>
      <c r="G156">
        <f>'Invoeren EXTERN personeel'!J175</f>
        <v>0</v>
      </c>
      <c r="H156">
        <f>'Invoeren EXTERN personeel'!K175</f>
        <v>0</v>
      </c>
      <c r="I156">
        <f>'Invoeren EXTERN personeel'!L175</f>
        <v>0</v>
      </c>
      <c r="J156">
        <f>'Invoeren EXTERN personeel'!M175</f>
        <v>0</v>
      </c>
      <c r="K156">
        <f>'Invoeren EXTERN personeel'!N175</f>
        <v>0</v>
      </c>
      <c r="L156">
        <f>'Invoeren EXTERN personeel'!O175</f>
        <v>0</v>
      </c>
      <c r="M156">
        <f>'Invoeren EXTERN personeel'!P175</f>
        <v>0</v>
      </c>
      <c r="N156">
        <f>'Invoeren EXTERN personeel'!Q175</f>
        <v>0</v>
      </c>
      <c r="O156">
        <f>'Invoeren EXTERN personeel'!R175</f>
        <v>0</v>
      </c>
      <c r="P156">
        <f>'Invoeren EXTERN personeel'!S175</f>
        <v>0</v>
      </c>
      <c r="Q156">
        <f>'Invoeren EXTERN personeel'!T175</f>
        <v>0</v>
      </c>
      <c r="R156">
        <f>'Invoeren EXTERN personeel'!U175</f>
        <v>0</v>
      </c>
    </row>
    <row r="157" spans="1:18" x14ac:dyDescent="0.3">
      <c r="A157">
        <f>'Invoeren EXTERN personeel'!D176</f>
        <v>156</v>
      </c>
      <c r="B157">
        <f>'Invoeren EXTERN personeel'!E176</f>
        <v>0</v>
      </c>
      <c r="C157">
        <f>'Invoeren EXTERN personeel'!F176</f>
        <v>0</v>
      </c>
      <c r="D157">
        <f>'Invoeren EXTERN personeel'!G176</f>
        <v>0</v>
      </c>
      <c r="E157">
        <f>'Invoeren EXTERN personeel'!H176</f>
        <v>0</v>
      </c>
      <c r="F157">
        <f>'Invoeren EXTERN personeel'!I176</f>
        <v>0</v>
      </c>
      <c r="G157">
        <f>'Invoeren EXTERN personeel'!J176</f>
        <v>0</v>
      </c>
      <c r="H157">
        <f>'Invoeren EXTERN personeel'!K176</f>
        <v>0</v>
      </c>
      <c r="I157">
        <f>'Invoeren EXTERN personeel'!L176</f>
        <v>0</v>
      </c>
      <c r="J157">
        <f>'Invoeren EXTERN personeel'!M176</f>
        <v>0</v>
      </c>
      <c r="K157">
        <f>'Invoeren EXTERN personeel'!N176</f>
        <v>0</v>
      </c>
      <c r="L157">
        <f>'Invoeren EXTERN personeel'!O176</f>
        <v>0</v>
      </c>
      <c r="M157">
        <f>'Invoeren EXTERN personeel'!P176</f>
        <v>0</v>
      </c>
      <c r="N157">
        <f>'Invoeren EXTERN personeel'!Q176</f>
        <v>0</v>
      </c>
      <c r="O157">
        <f>'Invoeren EXTERN personeel'!R176</f>
        <v>0</v>
      </c>
      <c r="P157">
        <f>'Invoeren EXTERN personeel'!S176</f>
        <v>0</v>
      </c>
      <c r="Q157">
        <f>'Invoeren EXTERN personeel'!T176</f>
        <v>0</v>
      </c>
      <c r="R157">
        <f>'Invoeren EXTERN personeel'!U176</f>
        <v>0</v>
      </c>
    </row>
    <row r="158" spans="1:18" x14ac:dyDescent="0.3">
      <c r="A158">
        <f>'Invoeren EXTERN personeel'!D177</f>
        <v>157</v>
      </c>
      <c r="B158">
        <f>'Invoeren EXTERN personeel'!E177</f>
        <v>0</v>
      </c>
      <c r="C158">
        <f>'Invoeren EXTERN personeel'!F177</f>
        <v>0</v>
      </c>
      <c r="D158">
        <f>'Invoeren EXTERN personeel'!G177</f>
        <v>0</v>
      </c>
      <c r="E158">
        <f>'Invoeren EXTERN personeel'!H177</f>
        <v>0</v>
      </c>
      <c r="F158">
        <f>'Invoeren EXTERN personeel'!I177</f>
        <v>0</v>
      </c>
      <c r="G158">
        <f>'Invoeren EXTERN personeel'!J177</f>
        <v>0</v>
      </c>
      <c r="H158">
        <f>'Invoeren EXTERN personeel'!K177</f>
        <v>0</v>
      </c>
      <c r="I158">
        <f>'Invoeren EXTERN personeel'!L177</f>
        <v>0</v>
      </c>
      <c r="J158">
        <f>'Invoeren EXTERN personeel'!M177</f>
        <v>0</v>
      </c>
      <c r="K158">
        <f>'Invoeren EXTERN personeel'!N177</f>
        <v>0</v>
      </c>
      <c r="L158">
        <f>'Invoeren EXTERN personeel'!O177</f>
        <v>0</v>
      </c>
      <c r="M158">
        <f>'Invoeren EXTERN personeel'!P177</f>
        <v>0</v>
      </c>
      <c r="N158">
        <f>'Invoeren EXTERN personeel'!Q177</f>
        <v>0</v>
      </c>
      <c r="O158">
        <f>'Invoeren EXTERN personeel'!R177</f>
        <v>0</v>
      </c>
      <c r="P158">
        <f>'Invoeren EXTERN personeel'!S177</f>
        <v>0</v>
      </c>
      <c r="Q158">
        <f>'Invoeren EXTERN personeel'!T177</f>
        <v>0</v>
      </c>
      <c r="R158">
        <f>'Invoeren EXTERN personeel'!U177</f>
        <v>0</v>
      </c>
    </row>
    <row r="159" spans="1:18" x14ac:dyDescent="0.3">
      <c r="A159">
        <f>'Invoeren EXTERN personeel'!D178</f>
        <v>158</v>
      </c>
      <c r="B159">
        <f>'Invoeren EXTERN personeel'!E178</f>
        <v>0</v>
      </c>
      <c r="C159">
        <f>'Invoeren EXTERN personeel'!F178</f>
        <v>0</v>
      </c>
      <c r="D159">
        <f>'Invoeren EXTERN personeel'!G178</f>
        <v>0</v>
      </c>
      <c r="E159">
        <f>'Invoeren EXTERN personeel'!H178</f>
        <v>0</v>
      </c>
      <c r="F159">
        <f>'Invoeren EXTERN personeel'!I178</f>
        <v>0</v>
      </c>
      <c r="G159">
        <f>'Invoeren EXTERN personeel'!J178</f>
        <v>0</v>
      </c>
      <c r="H159">
        <f>'Invoeren EXTERN personeel'!K178</f>
        <v>0</v>
      </c>
      <c r="I159">
        <f>'Invoeren EXTERN personeel'!L178</f>
        <v>0</v>
      </c>
      <c r="J159">
        <f>'Invoeren EXTERN personeel'!M178</f>
        <v>0</v>
      </c>
      <c r="K159">
        <f>'Invoeren EXTERN personeel'!N178</f>
        <v>0</v>
      </c>
      <c r="L159">
        <f>'Invoeren EXTERN personeel'!O178</f>
        <v>0</v>
      </c>
      <c r="M159">
        <f>'Invoeren EXTERN personeel'!P178</f>
        <v>0</v>
      </c>
      <c r="N159">
        <f>'Invoeren EXTERN personeel'!Q178</f>
        <v>0</v>
      </c>
      <c r="O159">
        <f>'Invoeren EXTERN personeel'!R178</f>
        <v>0</v>
      </c>
      <c r="P159">
        <f>'Invoeren EXTERN personeel'!S178</f>
        <v>0</v>
      </c>
      <c r="Q159">
        <f>'Invoeren EXTERN personeel'!T178</f>
        <v>0</v>
      </c>
      <c r="R159">
        <f>'Invoeren EXTERN personeel'!U178</f>
        <v>0</v>
      </c>
    </row>
    <row r="160" spans="1:18" x14ac:dyDescent="0.3">
      <c r="A160">
        <f>'Invoeren EXTERN personeel'!D179</f>
        <v>159</v>
      </c>
      <c r="B160">
        <f>'Invoeren EXTERN personeel'!E179</f>
        <v>0</v>
      </c>
      <c r="C160">
        <f>'Invoeren EXTERN personeel'!F179</f>
        <v>0</v>
      </c>
      <c r="D160">
        <f>'Invoeren EXTERN personeel'!G179</f>
        <v>0</v>
      </c>
      <c r="E160">
        <f>'Invoeren EXTERN personeel'!H179</f>
        <v>0</v>
      </c>
      <c r="F160">
        <f>'Invoeren EXTERN personeel'!I179</f>
        <v>0</v>
      </c>
      <c r="G160">
        <f>'Invoeren EXTERN personeel'!J179</f>
        <v>0</v>
      </c>
      <c r="H160">
        <f>'Invoeren EXTERN personeel'!K179</f>
        <v>0</v>
      </c>
      <c r="I160">
        <f>'Invoeren EXTERN personeel'!L179</f>
        <v>0</v>
      </c>
      <c r="J160">
        <f>'Invoeren EXTERN personeel'!M179</f>
        <v>0</v>
      </c>
      <c r="K160">
        <f>'Invoeren EXTERN personeel'!N179</f>
        <v>0</v>
      </c>
      <c r="L160">
        <f>'Invoeren EXTERN personeel'!O179</f>
        <v>0</v>
      </c>
      <c r="M160">
        <f>'Invoeren EXTERN personeel'!P179</f>
        <v>0</v>
      </c>
      <c r="N160">
        <f>'Invoeren EXTERN personeel'!Q179</f>
        <v>0</v>
      </c>
      <c r="O160">
        <f>'Invoeren EXTERN personeel'!R179</f>
        <v>0</v>
      </c>
      <c r="P160">
        <f>'Invoeren EXTERN personeel'!S179</f>
        <v>0</v>
      </c>
      <c r="Q160">
        <f>'Invoeren EXTERN personeel'!T179</f>
        <v>0</v>
      </c>
      <c r="R160">
        <f>'Invoeren EXTERN personeel'!U179</f>
        <v>0</v>
      </c>
    </row>
    <row r="161" spans="1:18" x14ac:dyDescent="0.3">
      <c r="A161">
        <f>'Invoeren EXTERN personeel'!D180</f>
        <v>160</v>
      </c>
      <c r="B161">
        <f>'Invoeren EXTERN personeel'!E180</f>
        <v>0</v>
      </c>
      <c r="C161">
        <f>'Invoeren EXTERN personeel'!F180</f>
        <v>0</v>
      </c>
      <c r="D161">
        <f>'Invoeren EXTERN personeel'!G180</f>
        <v>0</v>
      </c>
      <c r="E161">
        <f>'Invoeren EXTERN personeel'!H180</f>
        <v>0</v>
      </c>
      <c r="F161">
        <f>'Invoeren EXTERN personeel'!I180</f>
        <v>0</v>
      </c>
      <c r="G161">
        <f>'Invoeren EXTERN personeel'!J180</f>
        <v>0</v>
      </c>
      <c r="H161">
        <f>'Invoeren EXTERN personeel'!K180</f>
        <v>0</v>
      </c>
      <c r="I161">
        <f>'Invoeren EXTERN personeel'!L180</f>
        <v>0</v>
      </c>
      <c r="J161">
        <f>'Invoeren EXTERN personeel'!M180</f>
        <v>0</v>
      </c>
      <c r="K161">
        <f>'Invoeren EXTERN personeel'!N180</f>
        <v>0</v>
      </c>
      <c r="L161">
        <f>'Invoeren EXTERN personeel'!O180</f>
        <v>0</v>
      </c>
      <c r="M161">
        <f>'Invoeren EXTERN personeel'!P180</f>
        <v>0</v>
      </c>
      <c r="N161">
        <f>'Invoeren EXTERN personeel'!Q180</f>
        <v>0</v>
      </c>
      <c r="O161">
        <f>'Invoeren EXTERN personeel'!R180</f>
        <v>0</v>
      </c>
      <c r="P161">
        <f>'Invoeren EXTERN personeel'!S180</f>
        <v>0</v>
      </c>
      <c r="Q161">
        <f>'Invoeren EXTERN personeel'!T180</f>
        <v>0</v>
      </c>
      <c r="R161">
        <f>'Invoeren EXTERN personeel'!U180</f>
        <v>0</v>
      </c>
    </row>
    <row r="162" spans="1:18" x14ac:dyDescent="0.3">
      <c r="A162">
        <f>'Invoeren EXTERN personeel'!D181</f>
        <v>161</v>
      </c>
      <c r="B162">
        <f>'Invoeren EXTERN personeel'!E181</f>
        <v>0</v>
      </c>
      <c r="C162">
        <f>'Invoeren EXTERN personeel'!F181</f>
        <v>0</v>
      </c>
      <c r="D162">
        <f>'Invoeren EXTERN personeel'!G181</f>
        <v>0</v>
      </c>
      <c r="E162">
        <f>'Invoeren EXTERN personeel'!H181</f>
        <v>0</v>
      </c>
      <c r="F162">
        <f>'Invoeren EXTERN personeel'!I181</f>
        <v>0</v>
      </c>
      <c r="G162">
        <f>'Invoeren EXTERN personeel'!J181</f>
        <v>0</v>
      </c>
      <c r="H162">
        <f>'Invoeren EXTERN personeel'!K181</f>
        <v>0</v>
      </c>
      <c r="I162">
        <f>'Invoeren EXTERN personeel'!L181</f>
        <v>0</v>
      </c>
      <c r="J162">
        <f>'Invoeren EXTERN personeel'!M181</f>
        <v>0</v>
      </c>
      <c r="K162">
        <f>'Invoeren EXTERN personeel'!N181</f>
        <v>0</v>
      </c>
      <c r="L162">
        <f>'Invoeren EXTERN personeel'!O181</f>
        <v>0</v>
      </c>
      <c r="M162">
        <f>'Invoeren EXTERN personeel'!P181</f>
        <v>0</v>
      </c>
      <c r="N162">
        <f>'Invoeren EXTERN personeel'!Q181</f>
        <v>0</v>
      </c>
      <c r="O162">
        <f>'Invoeren EXTERN personeel'!R181</f>
        <v>0</v>
      </c>
      <c r="P162">
        <f>'Invoeren EXTERN personeel'!S181</f>
        <v>0</v>
      </c>
      <c r="Q162">
        <f>'Invoeren EXTERN personeel'!T181</f>
        <v>0</v>
      </c>
      <c r="R162">
        <f>'Invoeren EXTERN personeel'!U181</f>
        <v>0</v>
      </c>
    </row>
    <row r="163" spans="1:18" x14ac:dyDescent="0.3">
      <c r="A163">
        <f>'Invoeren EXTERN personeel'!D182</f>
        <v>162</v>
      </c>
      <c r="B163">
        <f>'Invoeren EXTERN personeel'!E182</f>
        <v>0</v>
      </c>
      <c r="C163">
        <f>'Invoeren EXTERN personeel'!F182</f>
        <v>0</v>
      </c>
      <c r="D163">
        <f>'Invoeren EXTERN personeel'!G182</f>
        <v>0</v>
      </c>
      <c r="E163">
        <f>'Invoeren EXTERN personeel'!H182</f>
        <v>0</v>
      </c>
      <c r="F163">
        <f>'Invoeren EXTERN personeel'!I182</f>
        <v>0</v>
      </c>
      <c r="G163">
        <f>'Invoeren EXTERN personeel'!J182</f>
        <v>0</v>
      </c>
      <c r="H163">
        <f>'Invoeren EXTERN personeel'!K182</f>
        <v>0</v>
      </c>
      <c r="I163">
        <f>'Invoeren EXTERN personeel'!L182</f>
        <v>0</v>
      </c>
      <c r="J163">
        <f>'Invoeren EXTERN personeel'!M182</f>
        <v>0</v>
      </c>
      <c r="K163">
        <f>'Invoeren EXTERN personeel'!N182</f>
        <v>0</v>
      </c>
      <c r="L163">
        <f>'Invoeren EXTERN personeel'!O182</f>
        <v>0</v>
      </c>
      <c r="M163">
        <f>'Invoeren EXTERN personeel'!P182</f>
        <v>0</v>
      </c>
      <c r="N163">
        <f>'Invoeren EXTERN personeel'!Q182</f>
        <v>0</v>
      </c>
      <c r="O163">
        <f>'Invoeren EXTERN personeel'!R182</f>
        <v>0</v>
      </c>
      <c r="P163">
        <f>'Invoeren EXTERN personeel'!S182</f>
        <v>0</v>
      </c>
      <c r="Q163">
        <f>'Invoeren EXTERN personeel'!T182</f>
        <v>0</v>
      </c>
      <c r="R163">
        <f>'Invoeren EXTERN personeel'!U182</f>
        <v>0</v>
      </c>
    </row>
    <row r="164" spans="1:18" x14ac:dyDescent="0.3">
      <c r="A164">
        <f>'Invoeren EXTERN personeel'!D183</f>
        <v>163</v>
      </c>
      <c r="B164">
        <f>'Invoeren EXTERN personeel'!E183</f>
        <v>0</v>
      </c>
      <c r="C164">
        <f>'Invoeren EXTERN personeel'!F183</f>
        <v>0</v>
      </c>
      <c r="D164">
        <f>'Invoeren EXTERN personeel'!G183</f>
        <v>0</v>
      </c>
      <c r="E164">
        <f>'Invoeren EXTERN personeel'!H183</f>
        <v>0</v>
      </c>
      <c r="F164">
        <f>'Invoeren EXTERN personeel'!I183</f>
        <v>0</v>
      </c>
      <c r="G164">
        <f>'Invoeren EXTERN personeel'!J183</f>
        <v>0</v>
      </c>
      <c r="H164">
        <f>'Invoeren EXTERN personeel'!K183</f>
        <v>0</v>
      </c>
      <c r="I164">
        <f>'Invoeren EXTERN personeel'!L183</f>
        <v>0</v>
      </c>
      <c r="J164">
        <f>'Invoeren EXTERN personeel'!M183</f>
        <v>0</v>
      </c>
      <c r="K164">
        <f>'Invoeren EXTERN personeel'!N183</f>
        <v>0</v>
      </c>
      <c r="L164">
        <f>'Invoeren EXTERN personeel'!O183</f>
        <v>0</v>
      </c>
      <c r="M164">
        <f>'Invoeren EXTERN personeel'!P183</f>
        <v>0</v>
      </c>
      <c r="N164">
        <f>'Invoeren EXTERN personeel'!Q183</f>
        <v>0</v>
      </c>
      <c r="O164">
        <f>'Invoeren EXTERN personeel'!R183</f>
        <v>0</v>
      </c>
      <c r="P164">
        <f>'Invoeren EXTERN personeel'!S183</f>
        <v>0</v>
      </c>
      <c r="Q164">
        <f>'Invoeren EXTERN personeel'!T183</f>
        <v>0</v>
      </c>
      <c r="R164">
        <f>'Invoeren EXTERN personeel'!U183</f>
        <v>0</v>
      </c>
    </row>
    <row r="165" spans="1:18" x14ac:dyDescent="0.3">
      <c r="A165">
        <f>'Invoeren EXTERN personeel'!D184</f>
        <v>164</v>
      </c>
      <c r="B165">
        <f>'Invoeren EXTERN personeel'!E184</f>
        <v>0</v>
      </c>
      <c r="C165">
        <f>'Invoeren EXTERN personeel'!F184</f>
        <v>0</v>
      </c>
      <c r="D165">
        <f>'Invoeren EXTERN personeel'!G184</f>
        <v>0</v>
      </c>
      <c r="E165">
        <f>'Invoeren EXTERN personeel'!H184</f>
        <v>0</v>
      </c>
      <c r="F165">
        <f>'Invoeren EXTERN personeel'!I184</f>
        <v>0</v>
      </c>
      <c r="G165">
        <f>'Invoeren EXTERN personeel'!J184</f>
        <v>0</v>
      </c>
      <c r="H165">
        <f>'Invoeren EXTERN personeel'!K184</f>
        <v>0</v>
      </c>
      <c r="I165">
        <f>'Invoeren EXTERN personeel'!L184</f>
        <v>0</v>
      </c>
      <c r="J165">
        <f>'Invoeren EXTERN personeel'!M184</f>
        <v>0</v>
      </c>
      <c r="K165">
        <f>'Invoeren EXTERN personeel'!N184</f>
        <v>0</v>
      </c>
      <c r="L165">
        <f>'Invoeren EXTERN personeel'!O184</f>
        <v>0</v>
      </c>
      <c r="M165">
        <f>'Invoeren EXTERN personeel'!P184</f>
        <v>0</v>
      </c>
      <c r="N165">
        <f>'Invoeren EXTERN personeel'!Q184</f>
        <v>0</v>
      </c>
      <c r="O165">
        <f>'Invoeren EXTERN personeel'!R184</f>
        <v>0</v>
      </c>
      <c r="P165">
        <f>'Invoeren EXTERN personeel'!S184</f>
        <v>0</v>
      </c>
      <c r="Q165">
        <f>'Invoeren EXTERN personeel'!T184</f>
        <v>0</v>
      </c>
      <c r="R165">
        <f>'Invoeren EXTERN personeel'!U184</f>
        <v>0</v>
      </c>
    </row>
    <row r="166" spans="1:18" x14ac:dyDescent="0.3">
      <c r="A166">
        <f>'Invoeren EXTERN personeel'!D185</f>
        <v>165</v>
      </c>
      <c r="B166">
        <f>'Invoeren EXTERN personeel'!E185</f>
        <v>0</v>
      </c>
      <c r="C166">
        <f>'Invoeren EXTERN personeel'!F185</f>
        <v>0</v>
      </c>
      <c r="D166">
        <f>'Invoeren EXTERN personeel'!G185</f>
        <v>0</v>
      </c>
      <c r="E166">
        <f>'Invoeren EXTERN personeel'!H185</f>
        <v>0</v>
      </c>
      <c r="F166">
        <f>'Invoeren EXTERN personeel'!I185</f>
        <v>0</v>
      </c>
      <c r="G166">
        <f>'Invoeren EXTERN personeel'!J185</f>
        <v>0</v>
      </c>
      <c r="H166">
        <f>'Invoeren EXTERN personeel'!K185</f>
        <v>0</v>
      </c>
      <c r="I166">
        <f>'Invoeren EXTERN personeel'!L185</f>
        <v>0</v>
      </c>
      <c r="J166">
        <f>'Invoeren EXTERN personeel'!M185</f>
        <v>0</v>
      </c>
      <c r="K166">
        <f>'Invoeren EXTERN personeel'!N185</f>
        <v>0</v>
      </c>
      <c r="L166">
        <f>'Invoeren EXTERN personeel'!O185</f>
        <v>0</v>
      </c>
      <c r="M166">
        <f>'Invoeren EXTERN personeel'!P185</f>
        <v>0</v>
      </c>
      <c r="N166">
        <f>'Invoeren EXTERN personeel'!Q185</f>
        <v>0</v>
      </c>
      <c r="O166">
        <f>'Invoeren EXTERN personeel'!R185</f>
        <v>0</v>
      </c>
      <c r="P166">
        <f>'Invoeren EXTERN personeel'!S185</f>
        <v>0</v>
      </c>
      <c r="Q166">
        <f>'Invoeren EXTERN personeel'!T185</f>
        <v>0</v>
      </c>
      <c r="R166">
        <f>'Invoeren EXTERN personeel'!U185</f>
        <v>0</v>
      </c>
    </row>
    <row r="167" spans="1:18" x14ac:dyDescent="0.3">
      <c r="A167">
        <f>'Invoeren EXTERN personeel'!D186</f>
        <v>166</v>
      </c>
      <c r="B167">
        <f>'Invoeren EXTERN personeel'!E186</f>
        <v>0</v>
      </c>
      <c r="C167">
        <f>'Invoeren EXTERN personeel'!F186</f>
        <v>0</v>
      </c>
      <c r="D167">
        <f>'Invoeren EXTERN personeel'!G186</f>
        <v>0</v>
      </c>
      <c r="E167">
        <f>'Invoeren EXTERN personeel'!H186</f>
        <v>0</v>
      </c>
      <c r="F167">
        <f>'Invoeren EXTERN personeel'!I186</f>
        <v>0</v>
      </c>
      <c r="G167">
        <f>'Invoeren EXTERN personeel'!J186</f>
        <v>0</v>
      </c>
      <c r="H167">
        <f>'Invoeren EXTERN personeel'!K186</f>
        <v>0</v>
      </c>
      <c r="I167">
        <f>'Invoeren EXTERN personeel'!L186</f>
        <v>0</v>
      </c>
      <c r="J167">
        <f>'Invoeren EXTERN personeel'!M186</f>
        <v>0</v>
      </c>
      <c r="K167">
        <f>'Invoeren EXTERN personeel'!N186</f>
        <v>0</v>
      </c>
      <c r="L167">
        <f>'Invoeren EXTERN personeel'!O186</f>
        <v>0</v>
      </c>
      <c r="M167">
        <f>'Invoeren EXTERN personeel'!P186</f>
        <v>0</v>
      </c>
      <c r="N167">
        <f>'Invoeren EXTERN personeel'!Q186</f>
        <v>0</v>
      </c>
      <c r="O167">
        <f>'Invoeren EXTERN personeel'!R186</f>
        <v>0</v>
      </c>
      <c r="P167">
        <f>'Invoeren EXTERN personeel'!S186</f>
        <v>0</v>
      </c>
      <c r="Q167">
        <f>'Invoeren EXTERN personeel'!T186</f>
        <v>0</v>
      </c>
      <c r="R167">
        <f>'Invoeren EXTERN personeel'!U186</f>
        <v>0</v>
      </c>
    </row>
    <row r="168" spans="1:18" x14ac:dyDescent="0.3">
      <c r="A168">
        <f>'Invoeren EXTERN personeel'!D187</f>
        <v>167</v>
      </c>
      <c r="B168">
        <f>'Invoeren EXTERN personeel'!E187</f>
        <v>0</v>
      </c>
      <c r="C168">
        <f>'Invoeren EXTERN personeel'!F187</f>
        <v>0</v>
      </c>
      <c r="D168">
        <f>'Invoeren EXTERN personeel'!G187</f>
        <v>0</v>
      </c>
      <c r="E168">
        <f>'Invoeren EXTERN personeel'!H187</f>
        <v>0</v>
      </c>
      <c r="F168">
        <f>'Invoeren EXTERN personeel'!I187</f>
        <v>0</v>
      </c>
      <c r="G168">
        <f>'Invoeren EXTERN personeel'!J187</f>
        <v>0</v>
      </c>
      <c r="H168">
        <f>'Invoeren EXTERN personeel'!K187</f>
        <v>0</v>
      </c>
      <c r="I168">
        <f>'Invoeren EXTERN personeel'!L187</f>
        <v>0</v>
      </c>
      <c r="J168">
        <f>'Invoeren EXTERN personeel'!M187</f>
        <v>0</v>
      </c>
      <c r="K168">
        <f>'Invoeren EXTERN personeel'!N187</f>
        <v>0</v>
      </c>
      <c r="L168">
        <f>'Invoeren EXTERN personeel'!O187</f>
        <v>0</v>
      </c>
      <c r="M168">
        <f>'Invoeren EXTERN personeel'!P187</f>
        <v>0</v>
      </c>
      <c r="N168">
        <f>'Invoeren EXTERN personeel'!Q187</f>
        <v>0</v>
      </c>
      <c r="O168">
        <f>'Invoeren EXTERN personeel'!R187</f>
        <v>0</v>
      </c>
      <c r="P168">
        <f>'Invoeren EXTERN personeel'!S187</f>
        <v>0</v>
      </c>
      <c r="Q168">
        <f>'Invoeren EXTERN personeel'!T187</f>
        <v>0</v>
      </c>
      <c r="R168">
        <f>'Invoeren EXTERN personeel'!U187</f>
        <v>0</v>
      </c>
    </row>
    <row r="169" spans="1:18" x14ac:dyDescent="0.3">
      <c r="A169">
        <f>'Invoeren EXTERN personeel'!D188</f>
        <v>168</v>
      </c>
      <c r="B169">
        <f>'Invoeren EXTERN personeel'!E188</f>
        <v>0</v>
      </c>
      <c r="C169">
        <f>'Invoeren EXTERN personeel'!F188</f>
        <v>0</v>
      </c>
      <c r="D169">
        <f>'Invoeren EXTERN personeel'!G188</f>
        <v>0</v>
      </c>
      <c r="E169">
        <f>'Invoeren EXTERN personeel'!H188</f>
        <v>0</v>
      </c>
      <c r="F169">
        <f>'Invoeren EXTERN personeel'!I188</f>
        <v>0</v>
      </c>
      <c r="G169">
        <f>'Invoeren EXTERN personeel'!J188</f>
        <v>0</v>
      </c>
      <c r="H169">
        <f>'Invoeren EXTERN personeel'!K188</f>
        <v>0</v>
      </c>
      <c r="I169">
        <f>'Invoeren EXTERN personeel'!L188</f>
        <v>0</v>
      </c>
      <c r="J169">
        <f>'Invoeren EXTERN personeel'!M188</f>
        <v>0</v>
      </c>
      <c r="K169">
        <f>'Invoeren EXTERN personeel'!N188</f>
        <v>0</v>
      </c>
      <c r="L169">
        <f>'Invoeren EXTERN personeel'!O188</f>
        <v>0</v>
      </c>
      <c r="M169">
        <f>'Invoeren EXTERN personeel'!P188</f>
        <v>0</v>
      </c>
      <c r="N169">
        <f>'Invoeren EXTERN personeel'!Q188</f>
        <v>0</v>
      </c>
      <c r="O169">
        <f>'Invoeren EXTERN personeel'!R188</f>
        <v>0</v>
      </c>
      <c r="P169">
        <f>'Invoeren EXTERN personeel'!S188</f>
        <v>0</v>
      </c>
      <c r="Q169">
        <f>'Invoeren EXTERN personeel'!T188</f>
        <v>0</v>
      </c>
      <c r="R169">
        <f>'Invoeren EXTERN personeel'!U188</f>
        <v>0</v>
      </c>
    </row>
    <row r="170" spans="1:18" x14ac:dyDescent="0.3">
      <c r="A170">
        <f>'Invoeren EXTERN personeel'!D189</f>
        <v>169</v>
      </c>
      <c r="B170">
        <f>'Invoeren EXTERN personeel'!E189</f>
        <v>0</v>
      </c>
      <c r="C170">
        <f>'Invoeren EXTERN personeel'!F189</f>
        <v>0</v>
      </c>
      <c r="D170">
        <f>'Invoeren EXTERN personeel'!G189</f>
        <v>0</v>
      </c>
      <c r="E170">
        <f>'Invoeren EXTERN personeel'!H189</f>
        <v>0</v>
      </c>
      <c r="F170">
        <f>'Invoeren EXTERN personeel'!I189</f>
        <v>0</v>
      </c>
      <c r="G170">
        <f>'Invoeren EXTERN personeel'!J189</f>
        <v>0</v>
      </c>
      <c r="H170">
        <f>'Invoeren EXTERN personeel'!K189</f>
        <v>0</v>
      </c>
      <c r="I170">
        <f>'Invoeren EXTERN personeel'!L189</f>
        <v>0</v>
      </c>
      <c r="J170">
        <f>'Invoeren EXTERN personeel'!M189</f>
        <v>0</v>
      </c>
      <c r="K170">
        <f>'Invoeren EXTERN personeel'!N189</f>
        <v>0</v>
      </c>
      <c r="L170">
        <f>'Invoeren EXTERN personeel'!O189</f>
        <v>0</v>
      </c>
      <c r="M170">
        <f>'Invoeren EXTERN personeel'!P189</f>
        <v>0</v>
      </c>
      <c r="N170">
        <f>'Invoeren EXTERN personeel'!Q189</f>
        <v>0</v>
      </c>
      <c r="O170">
        <f>'Invoeren EXTERN personeel'!R189</f>
        <v>0</v>
      </c>
      <c r="P170">
        <f>'Invoeren EXTERN personeel'!S189</f>
        <v>0</v>
      </c>
      <c r="Q170">
        <f>'Invoeren EXTERN personeel'!T189</f>
        <v>0</v>
      </c>
      <c r="R170">
        <f>'Invoeren EXTERN personeel'!U189</f>
        <v>0</v>
      </c>
    </row>
    <row r="171" spans="1:18" x14ac:dyDescent="0.3">
      <c r="A171">
        <f>'Invoeren EXTERN personeel'!D190</f>
        <v>170</v>
      </c>
      <c r="B171">
        <f>'Invoeren EXTERN personeel'!E190</f>
        <v>0</v>
      </c>
      <c r="C171">
        <f>'Invoeren EXTERN personeel'!F190</f>
        <v>0</v>
      </c>
      <c r="D171">
        <f>'Invoeren EXTERN personeel'!G190</f>
        <v>0</v>
      </c>
      <c r="E171">
        <f>'Invoeren EXTERN personeel'!H190</f>
        <v>0</v>
      </c>
      <c r="F171">
        <f>'Invoeren EXTERN personeel'!I190</f>
        <v>0</v>
      </c>
      <c r="G171">
        <f>'Invoeren EXTERN personeel'!J190</f>
        <v>0</v>
      </c>
      <c r="H171">
        <f>'Invoeren EXTERN personeel'!K190</f>
        <v>0</v>
      </c>
      <c r="I171">
        <f>'Invoeren EXTERN personeel'!L190</f>
        <v>0</v>
      </c>
      <c r="J171">
        <f>'Invoeren EXTERN personeel'!M190</f>
        <v>0</v>
      </c>
      <c r="K171">
        <f>'Invoeren EXTERN personeel'!N190</f>
        <v>0</v>
      </c>
      <c r="L171">
        <f>'Invoeren EXTERN personeel'!O190</f>
        <v>0</v>
      </c>
      <c r="M171">
        <f>'Invoeren EXTERN personeel'!P190</f>
        <v>0</v>
      </c>
      <c r="N171">
        <f>'Invoeren EXTERN personeel'!Q190</f>
        <v>0</v>
      </c>
      <c r="O171">
        <f>'Invoeren EXTERN personeel'!R190</f>
        <v>0</v>
      </c>
      <c r="P171">
        <f>'Invoeren EXTERN personeel'!S190</f>
        <v>0</v>
      </c>
      <c r="Q171">
        <f>'Invoeren EXTERN personeel'!T190</f>
        <v>0</v>
      </c>
      <c r="R171">
        <f>'Invoeren EXTERN personeel'!U190</f>
        <v>0</v>
      </c>
    </row>
    <row r="172" spans="1:18" x14ac:dyDescent="0.3">
      <c r="A172">
        <f>'Invoeren EXTERN personeel'!D191</f>
        <v>171</v>
      </c>
      <c r="B172">
        <f>'Invoeren EXTERN personeel'!E191</f>
        <v>0</v>
      </c>
      <c r="C172">
        <f>'Invoeren EXTERN personeel'!F191</f>
        <v>0</v>
      </c>
      <c r="D172">
        <f>'Invoeren EXTERN personeel'!G191</f>
        <v>0</v>
      </c>
      <c r="E172">
        <f>'Invoeren EXTERN personeel'!H191</f>
        <v>0</v>
      </c>
      <c r="F172">
        <f>'Invoeren EXTERN personeel'!I191</f>
        <v>0</v>
      </c>
      <c r="G172">
        <f>'Invoeren EXTERN personeel'!J191</f>
        <v>0</v>
      </c>
      <c r="H172">
        <f>'Invoeren EXTERN personeel'!K191</f>
        <v>0</v>
      </c>
      <c r="I172">
        <f>'Invoeren EXTERN personeel'!L191</f>
        <v>0</v>
      </c>
      <c r="J172">
        <f>'Invoeren EXTERN personeel'!M191</f>
        <v>0</v>
      </c>
      <c r="K172">
        <f>'Invoeren EXTERN personeel'!N191</f>
        <v>0</v>
      </c>
      <c r="L172">
        <f>'Invoeren EXTERN personeel'!O191</f>
        <v>0</v>
      </c>
      <c r="M172">
        <f>'Invoeren EXTERN personeel'!P191</f>
        <v>0</v>
      </c>
      <c r="N172">
        <f>'Invoeren EXTERN personeel'!Q191</f>
        <v>0</v>
      </c>
      <c r="O172">
        <f>'Invoeren EXTERN personeel'!R191</f>
        <v>0</v>
      </c>
      <c r="P172">
        <f>'Invoeren EXTERN personeel'!S191</f>
        <v>0</v>
      </c>
      <c r="Q172">
        <f>'Invoeren EXTERN personeel'!T191</f>
        <v>0</v>
      </c>
      <c r="R172">
        <f>'Invoeren EXTERN personeel'!U191</f>
        <v>0</v>
      </c>
    </row>
    <row r="173" spans="1:18" x14ac:dyDescent="0.3">
      <c r="A173">
        <f>'Invoeren EXTERN personeel'!D192</f>
        <v>172</v>
      </c>
      <c r="B173">
        <f>'Invoeren EXTERN personeel'!E192</f>
        <v>0</v>
      </c>
      <c r="C173">
        <f>'Invoeren EXTERN personeel'!F192</f>
        <v>0</v>
      </c>
      <c r="D173">
        <f>'Invoeren EXTERN personeel'!G192</f>
        <v>0</v>
      </c>
      <c r="E173">
        <f>'Invoeren EXTERN personeel'!H192</f>
        <v>0</v>
      </c>
      <c r="F173">
        <f>'Invoeren EXTERN personeel'!I192</f>
        <v>0</v>
      </c>
      <c r="G173">
        <f>'Invoeren EXTERN personeel'!J192</f>
        <v>0</v>
      </c>
      <c r="H173">
        <f>'Invoeren EXTERN personeel'!K192</f>
        <v>0</v>
      </c>
      <c r="I173">
        <f>'Invoeren EXTERN personeel'!L192</f>
        <v>0</v>
      </c>
      <c r="J173">
        <f>'Invoeren EXTERN personeel'!M192</f>
        <v>0</v>
      </c>
      <c r="K173">
        <f>'Invoeren EXTERN personeel'!N192</f>
        <v>0</v>
      </c>
      <c r="L173">
        <f>'Invoeren EXTERN personeel'!O192</f>
        <v>0</v>
      </c>
      <c r="M173">
        <f>'Invoeren EXTERN personeel'!P192</f>
        <v>0</v>
      </c>
      <c r="N173">
        <f>'Invoeren EXTERN personeel'!Q192</f>
        <v>0</v>
      </c>
      <c r="O173">
        <f>'Invoeren EXTERN personeel'!R192</f>
        <v>0</v>
      </c>
      <c r="P173">
        <f>'Invoeren EXTERN personeel'!S192</f>
        <v>0</v>
      </c>
      <c r="Q173">
        <f>'Invoeren EXTERN personeel'!T192</f>
        <v>0</v>
      </c>
      <c r="R173">
        <f>'Invoeren EXTERN personeel'!U192</f>
        <v>0</v>
      </c>
    </row>
    <row r="174" spans="1:18" x14ac:dyDescent="0.3">
      <c r="A174">
        <f>'Invoeren EXTERN personeel'!D193</f>
        <v>173</v>
      </c>
      <c r="B174">
        <f>'Invoeren EXTERN personeel'!E193</f>
        <v>0</v>
      </c>
      <c r="C174">
        <f>'Invoeren EXTERN personeel'!F193</f>
        <v>0</v>
      </c>
      <c r="D174">
        <f>'Invoeren EXTERN personeel'!G193</f>
        <v>0</v>
      </c>
      <c r="E174">
        <f>'Invoeren EXTERN personeel'!H193</f>
        <v>0</v>
      </c>
      <c r="F174">
        <f>'Invoeren EXTERN personeel'!I193</f>
        <v>0</v>
      </c>
      <c r="G174">
        <f>'Invoeren EXTERN personeel'!J193</f>
        <v>0</v>
      </c>
      <c r="H174">
        <f>'Invoeren EXTERN personeel'!K193</f>
        <v>0</v>
      </c>
      <c r="I174">
        <f>'Invoeren EXTERN personeel'!L193</f>
        <v>0</v>
      </c>
      <c r="J174">
        <f>'Invoeren EXTERN personeel'!M193</f>
        <v>0</v>
      </c>
      <c r="K174">
        <f>'Invoeren EXTERN personeel'!N193</f>
        <v>0</v>
      </c>
      <c r="L174">
        <f>'Invoeren EXTERN personeel'!O193</f>
        <v>0</v>
      </c>
      <c r="M174">
        <f>'Invoeren EXTERN personeel'!P193</f>
        <v>0</v>
      </c>
      <c r="N174">
        <f>'Invoeren EXTERN personeel'!Q193</f>
        <v>0</v>
      </c>
      <c r="O174">
        <f>'Invoeren EXTERN personeel'!R193</f>
        <v>0</v>
      </c>
      <c r="P174">
        <f>'Invoeren EXTERN personeel'!S193</f>
        <v>0</v>
      </c>
      <c r="Q174">
        <f>'Invoeren EXTERN personeel'!T193</f>
        <v>0</v>
      </c>
      <c r="R174">
        <f>'Invoeren EXTERN personeel'!U193</f>
        <v>0</v>
      </c>
    </row>
    <row r="175" spans="1:18" x14ac:dyDescent="0.3">
      <c r="A175">
        <f>'Invoeren EXTERN personeel'!D194</f>
        <v>174</v>
      </c>
      <c r="B175">
        <f>'Invoeren EXTERN personeel'!E194</f>
        <v>0</v>
      </c>
      <c r="C175">
        <f>'Invoeren EXTERN personeel'!F194</f>
        <v>0</v>
      </c>
      <c r="D175">
        <f>'Invoeren EXTERN personeel'!G194</f>
        <v>0</v>
      </c>
      <c r="E175">
        <f>'Invoeren EXTERN personeel'!H194</f>
        <v>0</v>
      </c>
      <c r="F175">
        <f>'Invoeren EXTERN personeel'!I194</f>
        <v>0</v>
      </c>
      <c r="G175">
        <f>'Invoeren EXTERN personeel'!J194</f>
        <v>0</v>
      </c>
      <c r="H175">
        <f>'Invoeren EXTERN personeel'!K194</f>
        <v>0</v>
      </c>
      <c r="I175">
        <f>'Invoeren EXTERN personeel'!L194</f>
        <v>0</v>
      </c>
      <c r="J175">
        <f>'Invoeren EXTERN personeel'!M194</f>
        <v>0</v>
      </c>
      <c r="K175">
        <f>'Invoeren EXTERN personeel'!N194</f>
        <v>0</v>
      </c>
      <c r="L175">
        <f>'Invoeren EXTERN personeel'!O194</f>
        <v>0</v>
      </c>
      <c r="M175">
        <f>'Invoeren EXTERN personeel'!P194</f>
        <v>0</v>
      </c>
      <c r="N175">
        <f>'Invoeren EXTERN personeel'!Q194</f>
        <v>0</v>
      </c>
      <c r="O175">
        <f>'Invoeren EXTERN personeel'!R194</f>
        <v>0</v>
      </c>
      <c r="P175">
        <f>'Invoeren EXTERN personeel'!S194</f>
        <v>0</v>
      </c>
      <c r="Q175">
        <f>'Invoeren EXTERN personeel'!T194</f>
        <v>0</v>
      </c>
      <c r="R175">
        <f>'Invoeren EXTERN personeel'!U194</f>
        <v>0</v>
      </c>
    </row>
    <row r="176" spans="1:18" x14ac:dyDescent="0.3">
      <c r="A176">
        <f>'Invoeren EXTERN personeel'!D195</f>
        <v>175</v>
      </c>
      <c r="B176">
        <f>'Invoeren EXTERN personeel'!E195</f>
        <v>0</v>
      </c>
      <c r="C176">
        <f>'Invoeren EXTERN personeel'!F195</f>
        <v>0</v>
      </c>
      <c r="D176">
        <f>'Invoeren EXTERN personeel'!G195</f>
        <v>0</v>
      </c>
      <c r="E176">
        <f>'Invoeren EXTERN personeel'!H195</f>
        <v>0</v>
      </c>
      <c r="F176">
        <f>'Invoeren EXTERN personeel'!I195</f>
        <v>0</v>
      </c>
      <c r="G176">
        <f>'Invoeren EXTERN personeel'!J195</f>
        <v>0</v>
      </c>
      <c r="H176">
        <f>'Invoeren EXTERN personeel'!K195</f>
        <v>0</v>
      </c>
      <c r="I176">
        <f>'Invoeren EXTERN personeel'!L195</f>
        <v>0</v>
      </c>
      <c r="J176">
        <f>'Invoeren EXTERN personeel'!M195</f>
        <v>0</v>
      </c>
      <c r="K176">
        <f>'Invoeren EXTERN personeel'!N195</f>
        <v>0</v>
      </c>
      <c r="L176">
        <f>'Invoeren EXTERN personeel'!O195</f>
        <v>0</v>
      </c>
      <c r="M176">
        <f>'Invoeren EXTERN personeel'!P195</f>
        <v>0</v>
      </c>
      <c r="N176">
        <f>'Invoeren EXTERN personeel'!Q195</f>
        <v>0</v>
      </c>
      <c r="O176">
        <f>'Invoeren EXTERN personeel'!R195</f>
        <v>0</v>
      </c>
      <c r="P176">
        <f>'Invoeren EXTERN personeel'!S195</f>
        <v>0</v>
      </c>
      <c r="Q176">
        <f>'Invoeren EXTERN personeel'!T195</f>
        <v>0</v>
      </c>
      <c r="R176">
        <f>'Invoeren EXTERN personeel'!U195</f>
        <v>0</v>
      </c>
    </row>
    <row r="177" spans="1:18" x14ac:dyDescent="0.3">
      <c r="A177">
        <f>'Invoeren EXTERN personeel'!D196</f>
        <v>176</v>
      </c>
      <c r="B177">
        <f>'Invoeren EXTERN personeel'!E196</f>
        <v>0</v>
      </c>
      <c r="C177">
        <f>'Invoeren EXTERN personeel'!F196</f>
        <v>0</v>
      </c>
      <c r="D177">
        <f>'Invoeren EXTERN personeel'!G196</f>
        <v>0</v>
      </c>
      <c r="E177">
        <f>'Invoeren EXTERN personeel'!H196</f>
        <v>0</v>
      </c>
      <c r="F177">
        <f>'Invoeren EXTERN personeel'!I196</f>
        <v>0</v>
      </c>
      <c r="G177">
        <f>'Invoeren EXTERN personeel'!J196</f>
        <v>0</v>
      </c>
      <c r="H177">
        <f>'Invoeren EXTERN personeel'!K196</f>
        <v>0</v>
      </c>
      <c r="I177">
        <f>'Invoeren EXTERN personeel'!L196</f>
        <v>0</v>
      </c>
      <c r="J177">
        <f>'Invoeren EXTERN personeel'!M196</f>
        <v>0</v>
      </c>
      <c r="K177">
        <f>'Invoeren EXTERN personeel'!N196</f>
        <v>0</v>
      </c>
      <c r="L177">
        <f>'Invoeren EXTERN personeel'!O196</f>
        <v>0</v>
      </c>
      <c r="M177">
        <f>'Invoeren EXTERN personeel'!P196</f>
        <v>0</v>
      </c>
      <c r="N177">
        <f>'Invoeren EXTERN personeel'!Q196</f>
        <v>0</v>
      </c>
      <c r="O177">
        <f>'Invoeren EXTERN personeel'!R196</f>
        <v>0</v>
      </c>
      <c r="P177">
        <f>'Invoeren EXTERN personeel'!S196</f>
        <v>0</v>
      </c>
      <c r="Q177">
        <f>'Invoeren EXTERN personeel'!T196</f>
        <v>0</v>
      </c>
      <c r="R177">
        <f>'Invoeren EXTERN personeel'!U196</f>
        <v>0</v>
      </c>
    </row>
    <row r="178" spans="1:18" x14ac:dyDescent="0.3">
      <c r="A178">
        <f>'Invoeren EXTERN personeel'!D197</f>
        <v>177</v>
      </c>
      <c r="B178">
        <f>'Invoeren EXTERN personeel'!E197</f>
        <v>0</v>
      </c>
      <c r="C178">
        <f>'Invoeren EXTERN personeel'!F197</f>
        <v>0</v>
      </c>
      <c r="D178">
        <f>'Invoeren EXTERN personeel'!G197</f>
        <v>0</v>
      </c>
      <c r="E178">
        <f>'Invoeren EXTERN personeel'!H197</f>
        <v>0</v>
      </c>
      <c r="F178">
        <f>'Invoeren EXTERN personeel'!I197</f>
        <v>0</v>
      </c>
      <c r="G178">
        <f>'Invoeren EXTERN personeel'!J197</f>
        <v>0</v>
      </c>
      <c r="H178">
        <f>'Invoeren EXTERN personeel'!K197</f>
        <v>0</v>
      </c>
      <c r="I178">
        <f>'Invoeren EXTERN personeel'!L197</f>
        <v>0</v>
      </c>
      <c r="J178">
        <f>'Invoeren EXTERN personeel'!M197</f>
        <v>0</v>
      </c>
      <c r="K178">
        <f>'Invoeren EXTERN personeel'!N197</f>
        <v>0</v>
      </c>
      <c r="L178">
        <f>'Invoeren EXTERN personeel'!O197</f>
        <v>0</v>
      </c>
      <c r="M178">
        <f>'Invoeren EXTERN personeel'!P197</f>
        <v>0</v>
      </c>
      <c r="N178">
        <f>'Invoeren EXTERN personeel'!Q197</f>
        <v>0</v>
      </c>
      <c r="O178">
        <f>'Invoeren EXTERN personeel'!R197</f>
        <v>0</v>
      </c>
      <c r="P178">
        <f>'Invoeren EXTERN personeel'!S197</f>
        <v>0</v>
      </c>
      <c r="Q178">
        <f>'Invoeren EXTERN personeel'!T197</f>
        <v>0</v>
      </c>
      <c r="R178">
        <f>'Invoeren EXTERN personeel'!U197</f>
        <v>0</v>
      </c>
    </row>
    <row r="179" spans="1:18" x14ac:dyDescent="0.3">
      <c r="A179">
        <f>'Invoeren EXTERN personeel'!D198</f>
        <v>178</v>
      </c>
      <c r="B179">
        <f>'Invoeren EXTERN personeel'!E198</f>
        <v>0</v>
      </c>
      <c r="C179">
        <f>'Invoeren EXTERN personeel'!F198</f>
        <v>0</v>
      </c>
      <c r="D179">
        <f>'Invoeren EXTERN personeel'!G198</f>
        <v>0</v>
      </c>
      <c r="E179">
        <f>'Invoeren EXTERN personeel'!H198</f>
        <v>0</v>
      </c>
      <c r="F179">
        <f>'Invoeren EXTERN personeel'!I198</f>
        <v>0</v>
      </c>
      <c r="G179">
        <f>'Invoeren EXTERN personeel'!J198</f>
        <v>0</v>
      </c>
      <c r="H179">
        <f>'Invoeren EXTERN personeel'!K198</f>
        <v>0</v>
      </c>
      <c r="I179">
        <f>'Invoeren EXTERN personeel'!L198</f>
        <v>0</v>
      </c>
      <c r="J179">
        <f>'Invoeren EXTERN personeel'!M198</f>
        <v>0</v>
      </c>
      <c r="K179">
        <f>'Invoeren EXTERN personeel'!N198</f>
        <v>0</v>
      </c>
      <c r="L179">
        <f>'Invoeren EXTERN personeel'!O198</f>
        <v>0</v>
      </c>
      <c r="M179">
        <f>'Invoeren EXTERN personeel'!P198</f>
        <v>0</v>
      </c>
      <c r="N179">
        <f>'Invoeren EXTERN personeel'!Q198</f>
        <v>0</v>
      </c>
      <c r="O179">
        <f>'Invoeren EXTERN personeel'!R198</f>
        <v>0</v>
      </c>
      <c r="P179">
        <f>'Invoeren EXTERN personeel'!S198</f>
        <v>0</v>
      </c>
      <c r="Q179">
        <f>'Invoeren EXTERN personeel'!T198</f>
        <v>0</v>
      </c>
      <c r="R179">
        <f>'Invoeren EXTERN personeel'!U198</f>
        <v>0</v>
      </c>
    </row>
    <row r="180" spans="1:18" x14ac:dyDescent="0.3">
      <c r="A180">
        <f>'Invoeren EXTERN personeel'!D199</f>
        <v>179</v>
      </c>
      <c r="B180">
        <f>'Invoeren EXTERN personeel'!E199</f>
        <v>0</v>
      </c>
      <c r="C180">
        <f>'Invoeren EXTERN personeel'!F199</f>
        <v>0</v>
      </c>
      <c r="D180">
        <f>'Invoeren EXTERN personeel'!G199</f>
        <v>0</v>
      </c>
      <c r="E180">
        <f>'Invoeren EXTERN personeel'!H199</f>
        <v>0</v>
      </c>
      <c r="F180">
        <f>'Invoeren EXTERN personeel'!I199</f>
        <v>0</v>
      </c>
      <c r="G180">
        <f>'Invoeren EXTERN personeel'!J199</f>
        <v>0</v>
      </c>
      <c r="H180">
        <f>'Invoeren EXTERN personeel'!K199</f>
        <v>0</v>
      </c>
      <c r="I180">
        <f>'Invoeren EXTERN personeel'!L199</f>
        <v>0</v>
      </c>
      <c r="J180">
        <f>'Invoeren EXTERN personeel'!M199</f>
        <v>0</v>
      </c>
      <c r="K180">
        <f>'Invoeren EXTERN personeel'!N199</f>
        <v>0</v>
      </c>
      <c r="L180">
        <f>'Invoeren EXTERN personeel'!O199</f>
        <v>0</v>
      </c>
      <c r="M180">
        <f>'Invoeren EXTERN personeel'!P199</f>
        <v>0</v>
      </c>
      <c r="N180">
        <f>'Invoeren EXTERN personeel'!Q199</f>
        <v>0</v>
      </c>
      <c r="O180">
        <f>'Invoeren EXTERN personeel'!R199</f>
        <v>0</v>
      </c>
      <c r="P180">
        <f>'Invoeren EXTERN personeel'!S199</f>
        <v>0</v>
      </c>
      <c r="Q180">
        <f>'Invoeren EXTERN personeel'!T199</f>
        <v>0</v>
      </c>
      <c r="R180">
        <f>'Invoeren EXTERN personeel'!U199</f>
        <v>0</v>
      </c>
    </row>
    <row r="181" spans="1:18" x14ac:dyDescent="0.3">
      <c r="A181">
        <f>'Invoeren EXTERN personeel'!D200</f>
        <v>180</v>
      </c>
      <c r="B181">
        <f>'Invoeren EXTERN personeel'!E200</f>
        <v>0</v>
      </c>
      <c r="C181">
        <f>'Invoeren EXTERN personeel'!F200</f>
        <v>0</v>
      </c>
      <c r="D181">
        <f>'Invoeren EXTERN personeel'!G200</f>
        <v>0</v>
      </c>
      <c r="E181">
        <f>'Invoeren EXTERN personeel'!H200</f>
        <v>0</v>
      </c>
      <c r="F181">
        <f>'Invoeren EXTERN personeel'!I200</f>
        <v>0</v>
      </c>
      <c r="G181">
        <f>'Invoeren EXTERN personeel'!J200</f>
        <v>0</v>
      </c>
      <c r="H181">
        <f>'Invoeren EXTERN personeel'!K200</f>
        <v>0</v>
      </c>
      <c r="I181">
        <f>'Invoeren EXTERN personeel'!L200</f>
        <v>0</v>
      </c>
      <c r="J181">
        <f>'Invoeren EXTERN personeel'!M200</f>
        <v>0</v>
      </c>
      <c r="K181">
        <f>'Invoeren EXTERN personeel'!N200</f>
        <v>0</v>
      </c>
      <c r="L181">
        <f>'Invoeren EXTERN personeel'!O200</f>
        <v>0</v>
      </c>
      <c r="M181">
        <f>'Invoeren EXTERN personeel'!P200</f>
        <v>0</v>
      </c>
      <c r="N181">
        <f>'Invoeren EXTERN personeel'!Q200</f>
        <v>0</v>
      </c>
      <c r="O181">
        <f>'Invoeren EXTERN personeel'!R200</f>
        <v>0</v>
      </c>
      <c r="P181">
        <f>'Invoeren EXTERN personeel'!S200</f>
        <v>0</v>
      </c>
      <c r="Q181">
        <f>'Invoeren EXTERN personeel'!T200</f>
        <v>0</v>
      </c>
      <c r="R181">
        <f>'Invoeren EXTERN personeel'!U200</f>
        <v>0</v>
      </c>
    </row>
    <row r="182" spans="1:18" x14ac:dyDescent="0.3">
      <c r="A182">
        <f>'Invoeren EXTERN personeel'!D201</f>
        <v>181</v>
      </c>
      <c r="B182">
        <f>'Invoeren EXTERN personeel'!E201</f>
        <v>0</v>
      </c>
      <c r="C182">
        <f>'Invoeren EXTERN personeel'!F201</f>
        <v>0</v>
      </c>
      <c r="D182">
        <f>'Invoeren EXTERN personeel'!G201</f>
        <v>0</v>
      </c>
      <c r="E182">
        <f>'Invoeren EXTERN personeel'!H201</f>
        <v>0</v>
      </c>
      <c r="F182">
        <f>'Invoeren EXTERN personeel'!I201</f>
        <v>0</v>
      </c>
      <c r="G182">
        <f>'Invoeren EXTERN personeel'!J201</f>
        <v>0</v>
      </c>
      <c r="H182">
        <f>'Invoeren EXTERN personeel'!K201</f>
        <v>0</v>
      </c>
      <c r="I182">
        <f>'Invoeren EXTERN personeel'!L201</f>
        <v>0</v>
      </c>
      <c r="J182">
        <f>'Invoeren EXTERN personeel'!M201</f>
        <v>0</v>
      </c>
      <c r="K182">
        <f>'Invoeren EXTERN personeel'!N201</f>
        <v>0</v>
      </c>
      <c r="L182">
        <f>'Invoeren EXTERN personeel'!O201</f>
        <v>0</v>
      </c>
      <c r="M182">
        <f>'Invoeren EXTERN personeel'!P201</f>
        <v>0</v>
      </c>
      <c r="N182">
        <f>'Invoeren EXTERN personeel'!Q201</f>
        <v>0</v>
      </c>
      <c r="O182">
        <f>'Invoeren EXTERN personeel'!R201</f>
        <v>0</v>
      </c>
      <c r="P182">
        <f>'Invoeren EXTERN personeel'!S201</f>
        <v>0</v>
      </c>
      <c r="Q182">
        <f>'Invoeren EXTERN personeel'!T201</f>
        <v>0</v>
      </c>
      <c r="R182">
        <f>'Invoeren EXTERN personeel'!U201</f>
        <v>0</v>
      </c>
    </row>
    <row r="183" spans="1:18" x14ac:dyDescent="0.3">
      <c r="A183">
        <f>'Invoeren EXTERN personeel'!D202</f>
        <v>182</v>
      </c>
      <c r="B183">
        <f>'Invoeren EXTERN personeel'!E202</f>
        <v>0</v>
      </c>
      <c r="C183">
        <f>'Invoeren EXTERN personeel'!F202</f>
        <v>0</v>
      </c>
      <c r="D183">
        <f>'Invoeren EXTERN personeel'!G202</f>
        <v>0</v>
      </c>
      <c r="E183">
        <f>'Invoeren EXTERN personeel'!H202</f>
        <v>0</v>
      </c>
      <c r="F183">
        <f>'Invoeren EXTERN personeel'!I202</f>
        <v>0</v>
      </c>
      <c r="G183">
        <f>'Invoeren EXTERN personeel'!J202</f>
        <v>0</v>
      </c>
      <c r="H183">
        <f>'Invoeren EXTERN personeel'!K202</f>
        <v>0</v>
      </c>
      <c r="I183">
        <f>'Invoeren EXTERN personeel'!L202</f>
        <v>0</v>
      </c>
      <c r="J183">
        <f>'Invoeren EXTERN personeel'!M202</f>
        <v>0</v>
      </c>
      <c r="K183">
        <f>'Invoeren EXTERN personeel'!N202</f>
        <v>0</v>
      </c>
      <c r="L183">
        <f>'Invoeren EXTERN personeel'!O202</f>
        <v>0</v>
      </c>
      <c r="M183">
        <f>'Invoeren EXTERN personeel'!P202</f>
        <v>0</v>
      </c>
      <c r="N183">
        <f>'Invoeren EXTERN personeel'!Q202</f>
        <v>0</v>
      </c>
      <c r="O183">
        <f>'Invoeren EXTERN personeel'!R202</f>
        <v>0</v>
      </c>
      <c r="P183">
        <f>'Invoeren EXTERN personeel'!S202</f>
        <v>0</v>
      </c>
      <c r="Q183">
        <f>'Invoeren EXTERN personeel'!T202</f>
        <v>0</v>
      </c>
      <c r="R183">
        <f>'Invoeren EXTERN personeel'!U202</f>
        <v>0</v>
      </c>
    </row>
    <row r="184" spans="1:18" x14ac:dyDescent="0.3">
      <c r="A184">
        <f>'Invoeren EXTERN personeel'!D203</f>
        <v>183</v>
      </c>
      <c r="B184">
        <f>'Invoeren EXTERN personeel'!E203</f>
        <v>0</v>
      </c>
      <c r="C184">
        <f>'Invoeren EXTERN personeel'!F203</f>
        <v>0</v>
      </c>
      <c r="D184">
        <f>'Invoeren EXTERN personeel'!G203</f>
        <v>0</v>
      </c>
      <c r="E184">
        <f>'Invoeren EXTERN personeel'!H203</f>
        <v>0</v>
      </c>
      <c r="F184">
        <f>'Invoeren EXTERN personeel'!I203</f>
        <v>0</v>
      </c>
      <c r="G184">
        <f>'Invoeren EXTERN personeel'!J203</f>
        <v>0</v>
      </c>
      <c r="H184">
        <f>'Invoeren EXTERN personeel'!K203</f>
        <v>0</v>
      </c>
      <c r="I184">
        <f>'Invoeren EXTERN personeel'!L203</f>
        <v>0</v>
      </c>
      <c r="J184">
        <f>'Invoeren EXTERN personeel'!M203</f>
        <v>0</v>
      </c>
      <c r="K184">
        <f>'Invoeren EXTERN personeel'!N203</f>
        <v>0</v>
      </c>
      <c r="L184">
        <f>'Invoeren EXTERN personeel'!O203</f>
        <v>0</v>
      </c>
      <c r="M184">
        <f>'Invoeren EXTERN personeel'!P203</f>
        <v>0</v>
      </c>
      <c r="N184">
        <f>'Invoeren EXTERN personeel'!Q203</f>
        <v>0</v>
      </c>
      <c r="O184">
        <f>'Invoeren EXTERN personeel'!R203</f>
        <v>0</v>
      </c>
      <c r="P184">
        <f>'Invoeren EXTERN personeel'!S203</f>
        <v>0</v>
      </c>
      <c r="Q184">
        <f>'Invoeren EXTERN personeel'!T203</f>
        <v>0</v>
      </c>
      <c r="R184">
        <f>'Invoeren EXTERN personeel'!U203</f>
        <v>0</v>
      </c>
    </row>
    <row r="185" spans="1:18" x14ac:dyDescent="0.3">
      <c r="A185">
        <f>'Invoeren EXTERN personeel'!D204</f>
        <v>184</v>
      </c>
      <c r="B185">
        <f>'Invoeren EXTERN personeel'!E204</f>
        <v>0</v>
      </c>
      <c r="C185">
        <f>'Invoeren EXTERN personeel'!F204</f>
        <v>0</v>
      </c>
      <c r="D185">
        <f>'Invoeren EXTERN personeel'!G204</f>
        <v>0</v>
      </c>
      <c r="E185">
        <f>'Invoeren EXTERN personeel'!H204</f>
        <v>0</v>
      </c>
      <c r="F185">
        <f>'Invoeren EXTERN personeel'!I204</f>
        <v>0</v>
      </c>
      <c r="G185">
        <f>'Invoeren EXTERN personeel'!J204</f>
        <v>0</v>
      </c>
      <c r="H185">
        <f>'Invoeren EXTERN personeel'!K204</f>
        <v>0</v>
      </c>
      <c r="I185">
        <f>'Invoeren EXTERN personeel'!L204</f>
        <v>0</v>
      </c>
      <c r="J185">
        <f>'Invoeren EXTERN personeel'!M204</f>
        <v>0</v>
      </c>
      <c r="K185">
        <f>'Invoeren EXTERN personeel'!N204</f>
        <v>0</v>
      </c>
      <c r="L185">
        <f>'Invoeren EXTERN personeel'!O204</f>
        <v>0</v>
      </c>
      <c r="M185">
        <f>'Invoeren EXTERN personeel'!P204</f>
        <v>0</v>
      </c>
      <c r="N185">
        <f>'Invoeren EXTERN personeel'!Q204</f>
        <v>0</v>
      </c>
      <c r="O185">
        <f>'Invoeren EXTERN personeel'!R204</f>
        <v>0</v>
      </c>
      <c r="P185">
        <f>'Invoeren EXTERN personeel'!S204</f>
        <v>0</v>
      </c>
      <c r="Q185">
        <f>'Invoeren EXTERN personeel'!T204</f>
        <v>0</v>
      </c>
      <c r="R185">
        <f>'Invoeren EXTERN personeel'!U204</f>
        <v>0</v>
      </c>
    </row>
    <row r="186" spans="1:18" x14ac:dyDescent="0.3">
      <c r="A186">
        <f>'Invoeren EXTERN personeel'!D205</f>
        <v>185</v>
      </c>
      <c r="B186">
        <f>'Invoeren EXTERN personeel'!E205</f>
        <v>0</v>
      </c>
      <c r="C186">
        <f>'Invoeren EXTERN personeel'!F205</f>
        <v>0</v>
      </c>
      <c r="D186">
        <f>'Invoeren EXTERN personeel'!G205</f>
        <v>0</v>
      </c>
      <c r="E186">
        <f>'Invoeren EXTERN personeel'!H205</f>
        <v>0</v>
      </c>
      <c r="F186">
        <f>'Invoeren EXTERN personeel'!I205</f>
        <v>0</v>
      </c>
      <c r="G186">
        <f>'Invoeren EXTERN personeel'!J205</f>
        <v>0</v>
      </c>
      <c r="H186">
        <f>'Invoeren EXTERN personeel'!K205</f>
        <v>0</v>
      </c>
      <c r="I186">
        <f>'Invoeren EXTERN personeel'!L205</f>
        <v>0</v>
      </c>
      <c r="J186">
        <f>'Invoeren EXTERN personeel'!M205</f>
        <v>0</v>
      </c>
      <c r="K186">
        <f>'Invoeren EXTERN personeel'!N205</f>
        <v>0</v>
      </c>
      <c r="L186">
        <f>'Invoeren EXTERN personeel'!O205</f>
        <v>0</v>
      </c>
      <c r="M186">
        <f>'Invoeren EXTERN personeel'!P205</f>
        <v>0</v>
      </c>
      <c r="N186">
        <f>'Invoeren EXTERN personeel'!Q205</f>
        <v>0</v>
      </c>
      <c r="O186">
        <f>'Invoeren EXTERN personeel'!R205</f>
        <v>0</v>
      </c>
      <c r="P186">
        <f>'Invoeren EXTERN personeel'!S205</f>
        <v>0</v>
      </c>
      <c r="Q186">
        <f>'Invoeren EXTERN personeel'!T205</f>
        <v>0</v>
      </c>
      <c r="R186">
        <f>'Invoeren EXTERN personeel'!U205</f>
        <v>0</v>
      </c>
    </row>
    <row r="187" spans="1:18" x14ac:dyDescent="0.3">
      <c r="A187">
        <f>'Invoeren EXTERN personeel'!D206</f>
        <v>186</v>
      </c>
      <c r="B187">
        <f>'Invoeren EXTERN personeel'!E206</f>
        <v>0</v>
      </c>
      <c r="C187">
        <f>'Invoeren EXTERN personeel'!F206</f>
        <v>0</v>
      </c>
      <c r="D187">
        <f>'Invoeren EXTERN personeel'!G206</f>
        <v>0</v>
      </c>
      <c r="E187">
        <f>'Invoeren EXTERN personeel'!H206</f>
        <v>0</v>
      </c>
      <c r="F187">
        <f>'Invoeren EXTERN personeel'!I206</f>
        <v>0</v>
      </c>
      <c r="G187">
        <f>'Invoeren EXTERN personeel'!J206</f>
        <v>0</v>
      </c>
      <c r="H187">
        <f>'Invoeren EXTERN personeel'!K206</f>
        <v>0</v>
      </c>
      <c r="I187">
        <f>'Invoeren EXTERN personeel'!L206</f>
        <v>0</v>
      </c>
      <c r="J187">
        <f>'Invoeren EXTERN personeel'!M206</f>
        <v>0</v>
      </c>
      <c r="K187">
        <f>'Invoeren EXTERN personeel'!N206</f>
        <v>0</v>
      </c>
      <c r="L187">
        <f>'Invoeren EXTERN personeel'!O206</f>
        <v>0</v>
      </c>
      <c r="M187">
        <f>'Invoeren EXTERN personeel'!P206</f>
        <v>0</v>
      </c>
      <c r="N187">
        <f>'Invoeren EXTERN personeel'!Q206</f>
        <v>0</v>
      </c>
      <c r="O187">
        <f>'Invoeren EXTERN personeel'!R206</f>
        <v>0</v>
      </c>
      <c r="P187">
        <f>'Invoeren EXTERN personeel'!S206</f>
        <v>0</v>
      </c>
      <c r="Q187">
        <f>'Invoeren EXTERN personeel'!T206</f>
        <v>0</v>
      </c>
      <c r="R187">
        <f>'Invoeren EXTERN personeel'!U206</f>
        <v>0</v>
      </c>
    </row>
    <row r="188" spans="1:18" x14ac:dyDescent="0.3">
      <c r="A188">
        <f>'Invoeren EXTERN personeel'!D207</f>
        <v>187</v>
      </c>
      <c r="B188">
        <f>'Invoeren EXTERN personeel'!E207</f>
        <v>0</v>
      </c>
      <c r="C188">
        <f>'Invoeren EXTERN personeel'!F207</f>
        <v>0</v>
      </c>
      <c r="D188">
        <f>'Invoeren EXTERN personeel'!G207</f>
        <v>0</v>
      </c>
      <c r="E188">
        <f>'Invoeren EXTERN personeel'!H207</f>
        <v>0</v>
      </c>
      <c r="F188">
        <f>'Invoeren EXTERN personeel'!I207</f>
        <v>0</v>
      </c>
      <c r="G188">
        <f>'Invoeren EXTERN personeel'!J207</f>
        <v>0</v>
      </c>
      <c r="H188">
        <f>'Invoeren EXTERN personeel'!K207</f>
        <v>0</v>
      </c>
      <c r="I188">
        <f>'Invoeren EXTERN personeel'!L207</f>
        <v>0</v>
      </c>
      <c r="J188">
        <f>'Invoeren EXTERN personeel'!M207</f>
        <v>0</v>
      </c>
      <c r="K188">
        <f>'Invoeren EXTERN personeel'!N207</f>
        <v>0</v>
      </c>
      <c r="L188">
        <f>'Invoeren EXTERN personeel'!O207</f>
        <v>0</v>
      </c>
      <c r="M188">
        <f>'Invoeren EXTERN personeel'!P207</f>
        <v>0</v>
      </c>
      <c r="N188">
        <f>'Invoeren EXTERN personeel'!Q207</f>
        <v>0</v>
      </c>
      <c r="O188">
        <f>'Invoeren EXTERN personeel'!R207</f>
        <v>0</v>
      </c>
      <c r="P188">
        <f>'Invoeren EXTERN personeel'!S207</f>
        <v>0</v>
      </c>
      <c r="Q188">
        <f>'Invoeren EXTERN personeel'!T207</f>
        <v>0</v>
      </c>
      <c r="R188">
        <f>'Invoeren EXTERN personeel'!U207</f>
        <v>0</v>
      </c>
    </row>
    <row r="189" spans="1:18" x14ac:dyDescent="0.3">
      <c r="A189">
        <f>'Invoeren EXTERN personeel'!D208</f>
        <v>188</v>
      </c>
      <c r="B189">
        <f>'Invoeren EXTERN personeel'!E208</f>
        <v>0</v>
      </c>
      <c r="C189">
        <f>'Invoeren EXTERN personeel'!F208</f>
        <v>0</v>
      </c>
      <c r="D189">
        <f>'Invoeren EXTERN personeel'!G208</f>
        <v>0</v>
      </c>
      <c r="E189">
        <f>'Invoeren EXTERN personeel'!H208</f>
        <v>0</v>
      </c>
      <c r="F189">
        <f>'Invoeren EXTERN personeel'!I208</f>
        <v>0</v>
      </c>
      <c r="G189">
        <f>'Invoeren EXTERN personeel'!J208</f>
        <v>0</v>
      </c>
      <c r="H189">
        <f>'Invoeren EXTERN personeel'!K208</f>
        <v>0</v>
      </c>
      <c r="I189">
        <f>'Invoeren EXTERN personeel'!L208</f>
        <v>0</v>
      </c>
      <c r="J189">
        <f>'Invoeren EXTERN personeel'!M208</f>
        <v>0</v>
      </c>
      <c r="K189">
        <f>'Invoeren EXTERN personeel'!N208</f>
        <v>0</v>
      </c>
      <c r="L189">
        <f>'Invoeren EXTERN personeel'!O208</f>
        <v>0</v>
      </c>
      <c r="M189">
        <f>'Invoeren EXTERN personeel'!P208</f>
        <v>0</v>
      </c>
      <c r="N189">
        <f>'Invoeren EXTERN personeel'!Q208</f>
        <v>0</v>
      </c>
      <c r="O189">
        <f>'Invoeren EXTERN personeel'!R208</f>
        <v>0</v>
      </c>
      <c r="P189">
        <f>'Invoeren EXTERN personeel'!S208</f>
        <v>0</v>
      </c>
      <c r="Q189">
        <f>'Invoeren EXTERN personeel'!T208</f>
        <v>0</v>
      </c>
      <c r="R189">
        <f>'Invoeren EXTERN personeel'!U208</f>
        <v>0</v>
      </c>
    </row>
    <row r="190" spans="1:18" x14ac:dyDescent="0.3">
      <c r="A190">
        <f>'Invoeren EXTERN personeel'!D209</f>
        <v>189</v>
      </c>
      <c r="B190">
        <f>'Invoeren EXTERN personeel'!E209</f>
        <v>0</v>
      </c>
      <c r="C190">
        <f>'Invoeren EXTERN personeel'!F209</f>
        <v>0</v>
      </c>
      <c r="D190">
        <f>'Invoeren EXTERN personeel'!G209</f>
        <v>0</v>
      </c>
      <c r="E190">
        <f>'Invoeren EXTERN personeel'!H209</f>
        <v>0</v>
      </c>
      <c r="F190">
        <f>'Invoeren EXTERN personeel'!I209</f>
        <v>0</v>
      </c>
      <c r="G190">
        <f>'Invoeren EXTERN personeel'!J209</f>
        <v>0</v>
      </c>
      <c r="H190">
        <f>'Invoeren EXTERN personeel'!K209</f>
        <v>0</v>
      </c>
      <c r="I190">
        <f>'Invoeren EXTERN personeel'!L209</f>
        <v>0</v>
      </c>
      <c r="J190">
        <f>'Invoeren EXTERN personeel'!M209</f>
        <v>0</v>
      </c>
      <c r="K190">
        <f>'Invoeren EXTERN personeel'!N209</f>
        <v>0</v>
      </c>
      <c r="L190">
        <f>'Invoeren EXTERN personeel'!O209</f>
        <v>0</v>
      </c>
      <c r="M190">
        <f>'Invoeren EXTERN personeel'!P209</f>
        <v>0</v>
      </c>
      <c r="N190">
        <f>'Invoeren EXTERN personeel'!Q209</f>
        <v>0</v>
      </c>
      <c r="O190">
        <f>'Invoeren EXTERN personeel'!R209</f>
        <v>0</v>
      </c>
      <c r="P190">
        <f>'Invoeren EXTERN personeel'!S209</f>
        <v>0</v>
      </c>
      <c r="Q190">
        <f>'Invoeren EXTERN personeel'!T209</f>
        <v>0</v>
      </c>
      <c r="R190">
        <f>'Invoeren EXTERN personeel'!U209</f>
        <v>0</v>
      </c>
    </row>
    <row r="191" spans="1:18" x14ac:dyDescent="0.3">
      <c r="A191">
        <f>'Invoeren EXTERN personeel'!D210</f>
        <v>190</v>
      </c>
      <c r="B191">
        <f>'Invoeren EXTERN personeel'!E210</f>
        <v>0</v>
      </c>
      <c r="C191">
        <f>'Invoeren EXTERN personeel'!F210</f>
        <v>0</v>
      </c>
      <c r="D191">
        <f>'Invoeren EXTERN personeel'!G210</f>
        <v>0</v>
      </c>
      <c r="E191">
        <f>'Invoeren EXTERN personeel'!H210</f>
        <v>0</v>
      </c>
      <c r="F191">
        <f>'Invoeren EXTERN personeel'!I210</f>
        <v>0</v>
      </c>
      <c r="G191">
        <f>'Invoeren EXTERN personeel'!J210</f>
        <v>0</v>
      </c>
      <c r="H191">
        <f>'Invoeren EXTERN personeel'!K210</f>
        <v>0</v>
      </c>
      <c r="I191">
        <f>'Invoeren EXTERN personeel'!L210</f>
        <v>0</v>
      </c>
      <c r="J191">
        <f>'Invoeren EXTERN personeel'!M210</f>
        <v>0</v>
      </c>
      <c r="K191">
        <f>'Invoeren EXTERN personeel'!N210</f>
        <v>0</v>
      </c>
      <c r="L191">
        <f>'Invoeren EXTERN personeel'!O210</f>
        <v>0</v>
      </c>
      <c r="M191">
        <f>'Invoeren EXTERN personeel'!P210</f>
        <v>0</v>
      </c>
      <c r="N191">
        <f>'Invoeren EXTERN personeel'!Q210</f>
        <v>0</v>
      </c>
      <c r="O191">
        <f>'Invoeren EXTERN personeel'!R210</f>
        <v>0</v>
      </c>
      <c r="P191">
        <f>'Invoeren EXTERN personeel'!S210</f>
        <v>0</v>
      </c>
      <c r="Q191">
        <f>'Invoeren EXTERN personeel'!T210</f>
        <v>0</v>
      </c>
      <c r="R191">
        <f>'Invoeren EXTERN personeel'!U210</f>
        <v>0</v>
      </c>
    </row>
    <row r="192" spans="1:18" x14ac:dyDescent="0.3">
      <c r="A192">
        <f>'Invoeren EXTERN personeel'!D211</f>
        <v>191</v>
      </c>
      <c r="B192">
        <f>'Invoeren EXTERN personeel'!E211</f>
        <v>0</v>
      </c>
      <c r="C192">
        <f>'Invoeren EXTERN personeel'!F211</f>
        <v>0</v>
      </c>
      <c r="D192">
        <f>'Invoeren EXTERN personeel'!G211</f>
        <v>0</v>
      </c>
      <c r="E192">
        <f>'Invoeren EXTERN personeel'!H211</f>
        <v>0</v>
      </c>
      <c r="F192">
        <f>'Invoeren EXTERN personeel'!I211</f>
        <v>0</v>
      </c>
      <c r="G192">
        <f>'Invoeren EXTERN personeel'!J211</f>
        <v>0</v>
      </c>
      <c r="H192">
        <f>'Invoeren EXTERN personeel'!K211</f>
        <v>0</v>
      </c>
      <c r="I192">
        <f>'Invoeren EXTERN personeel'!L211</f>
        <v>0</v>
      </c>
      <c r="J192">
        <f>'Invoeren EXTERN personeel'!M211</f>
        <v>0</v>
      </c>
      <c r="K192">
        <f>'Invoeren EXTERN personeel'!N211</f>
        <v>0</v>
      </c>
      <c r="L192">
        <f>'Invoeren EXTERN personeel'!O211</f>
        <v>0</v>
      </c>
      <c r="M192">
        <f>'Invoeren EXTERN personeel'!P211</f>
        <v>0</v>
      </c>
      <c r="N192">
        <f>'Invoeren EXTERN personeel'!Q211</f>
        <v>0</v>
      </c>
      <c r="O192">
        <f>'Invoeren EXTERN personeel'!R211</f>
        <v>0</v>
      </c>
      <c r="P192">
        <f>'Invoeren EXTERN personeel'!S211</f>
        <v>0</v>
      </c>
      <c r="Q192">
        <f>'Invoeren EXTERN personeel'!T211</f>
        <v>0</v>
      </c>
      <c r="R192">
        <f>'Invoeren EXTERN personeel'!U211</f>
        <v>0</v>
      </c>
    </row>
    <row r="193" spans="1:18" x14ac:dyDescent="0.3">
      <c r="A193">
        <f>'Invoeren EXTERN personeel'!D212</f>
        <v>192</v>
      </c>
      <c r="B193">
        <f>'Invoeren EXTERN personeel'!E212</f>
        <v>0</v>
      </c>
      <c r="C193">
        <f>'Invoeren EXTERN personeel'!F212</f>
        <v>0</v>
      </c>
      <c r="D193">
        <f>'Invoeren EXTERN personeel'!G212</f>
        <v>0</v>
      </c>
      <c r="E193">
        <f>'Invoeren EXTERN personeel'!H212</f>
        <v>0</v>
      </c>
      <c r="F193">
        <f>'Invoeren EXTERN personeel'!I212</f>
        <v>0</v>
      </c>
      <c r="G193">
        <f>'Invoeren EXTERN personeel'!J212</f>
        <v>0</v>
      </c>
      <c r="H193">
        <f>'Invoeren EXTERN personeel'!K212</f>
        <v>0</v>
      </c>
      <c r="I193">
        <f>'Invoeren EXTERN personeel'!L212</f>
        <v>0</v>
      </c>
      <c r="J193">
        <f>'Invoeren EXTERN personeel'!M212</f>
        <v>0</v>
      </c>
      <c r="K193">
        <f>'Invoeren EXTERN personeel'!N212</f>
        <v>0</v>
      </c>
      <c r="L193">
        <f>'Invoeren EXTERN personeel'!O212</f>
        <v>0</v>
      </c>
      <c r="M193">
        <f>'Invoeren EXTERN personeel'!P212</f>
        <v>0</v>
      </c>
      <c r="N193">
        <f>'Invoeren EXTERN personeel'!Q212</f>
        <v>0</v>
      </c>
      <c r="O193">
        <f>'Invoeren EXTERN personeel'!R212</f>
        <v>0</v>
      </c>
      <c r="P193">
        <f>'Invoeren EXTERN personeel'!S212</f>
        <v>0</v>
      </c>
      <c r="Q193">
        <f>'Invoeren EXTERN personeel'!T212</f>
        <v>0</v>
      </c>
      <c r="R193">
        <f>'Invoeren EXTERN personeel'!U212</f>
        <v>0</v>
      </c>
    </row>
    <row r="194" spans="1:18" x14ac:dyDescent="0.3">
      <c r="A194">
        <f>'Invoeren EXTERN personeel'!D213</f>
        <v>193</v>
      </c>
      <c r="B194">
        <f>'Invoeren EXTERN personeel'!E213</f>
        <v>0</v>
      </c>
      <c r="C194">
        <f>'Invoeren EXTERN personeel'!F213</f>
        <v>0</v>
      </c>
      <c r="D194">
        <f>'Invoeren EXTERN personeel'!G213</f>
        <v>0</v>
      </c>
      <c r="E194">
        <f>'Invoeren EXTERN personeel'!H213</f>
        <v>0</v>
      </c>
      <c r="F194">
        <f>'Invoeren EXTERN personeel'!I213</f>
        <v>0</v>
      </c>
      <c r="G194">
        <f>'Invoeren EXTERN personeel'!J213</f>
        <v>0</v>
      </c>
      <c r="H194">
        <f>'Invoeren EXTERN personeel'!K213</f>
        <v>0</v>
      </c>
      <c r="I194">
        <f>'Invoeren EXTERN personeel'!L213</f>
        <v>0</v>
      </c>
      <c r="J194">
        <f>'Invoeren EXTERN personeel'!M213</f>
        <v>0</v>
      </c>
      <c r="K194">
        <f>'Invoeren EXTERN personeel'!N213</f>
        <v>0</v>
      </c>
      <c r="L194">
        <f>'Invoeren EXTERN personeel'!O213</f>
        <v>0</v>
      </c>
      <c r="M194">
        <f>'Invoeren EXTERN personeel'!P213</f>
        <v>0</v>
      </c>
      <c r="N194">
        <f>'Invoeren EXTERN personeel'!Q213</f>
        <v>0</v>
      </c>
      <c r="O194">
        <f>'Invoeren EXTERN personeel'!R213</f>
        <v>0</v>
      </c>
      <c r="P194">
        <f>'Invoeren EXTERN personeel'!S213</f>
        <v>0</v>
      </c>
      <c r="Q194">
        <f>'Invoeren EXTERN personeel'!T213</f>
        <v>0</v>
      </c>
      <c r="R194">
        <f>'Invoeren EXTERN personeel'!U213</f>
        <v>0</v>
      </c>
    </row>
    <row r="195" spans="1:18" x14ac:dyDescent="0.3">
      <c r="A195">
        <f>'Invoeren EXTERN personeel'!D214</f>
        <v>194</v>
      </c>
      <c r="B195">
        <f>'Invoeren EXTERN personeel'!E214</f>
        <v>0</v>
      </c>
      <c r="C195">
        <f>'Invoeren EXTERN personeel'!F214</f>
        <v>0</v>
      </c>
      <c r="D195">
        <f>'Invoeren EXTERN personeel'!G214</f>
        <v>0</v>
      </c>
      <c r="E195">
        <f>'Invoeren EXTERN personeel'!H214</f>
        <v>0</v>
      </c>
      <c r="F195">
        <f>'Invoeren EXTERN personeel'!I214</f>
        <v>0</v>
      </c>
      <c r="G195">
        <f>'Invoeren EXTERN personeel'!J214</f>
        <v>0</v>
      </c>
      <c r="H195">
        <f>'Invoeren EXTERN personeel'!K214</f>
        <v>0</v>
      </c>
      <c r="I195">
        <f>'Invoeren EXTERN personeel'!L214</f>
        <v>0</v>
      </c>
      <c r="J195">
        <f>'Invoeren EXTERN personeel'!M214</f>
        <v>0</v>
      </c>
      <c r="K195">
        <f>'Invoeren EXTERN personeel'!N214</f>
        <v>0</v>
      </c>
      <c r="L195">
        <f>'Invoeren EXTERN personeel'!O214</f>
        <v>0</v>
      </c>
      <c r="M195">
        <f>'Invoeren EXTERN personeel'!P214</f>
        <v>0</v>
      </c>
      <c r="N195">
        <f>'Invoeren EXTERN personeel'!Q214</f>
        <v>0</v>
      </c>
      <c r="O195">
        <f>'Invoeren EXTERN personeel'!R214</f>
        <v>0</v>
      </c>
      <c r="P195">
        <f>'Invoeren EXTERN personeel'!S214</f>
        <v>0</v>
      </c>
      <c r="Q195">
        <f>'Invoeren EXTERN personeel'!T214</f>
        <v>0</v>
      </c>
      <c r="R195">
        <f>'Invoeren EXTERN personeel'!U214</f>
        <v>0</v>
      </c>
    </row>
    <row r="196" spans="1:18" x14ac:dyDescent="0.3">
      <c r="A196">
        <f>'Invoeren EXTERN personeel'!D215</f>
        <v>195</v>
      </c>
      <c r="B196">
        <f>'Invoeren EXTERN personeel'!E215</f>
        <v>0</v>
      </c>
      <c r="C196">
        <f>'Invoeren EXTERN personeel'!F215</f>
        <v>0</v>
      </c>
      <c r="D196">
        <f>'Invoeren EXTERN personeel'!G215</f>
        <v>0</v>
      </c>
      <c r="E196">
        <f>'Invoeren EXTERN personeel'!H215</f>
        <v>0</v>
      </c>
      <c r="F196">
        <f>'Invoeren EXTERN personeel'!I215</f>
        <v>0</v>
      </c>
      <c r="G196">
        <f>'Invoeren EXTERN personeel'!J215</f>
        <v>0</v>
      </c>
      <c r="H196">
        <f>'Invoeren EXTERN personeel'!K215</f>
        <v>0</v>
      </c>
      <c r="I196">
        <f>'Invoeren EXTERN personeel'!L215</f>
        <v>0</v>
      </c>
      <c r="J196">
        <f>'Invoeren EXTERN personeel'!M215</f>
        <v>0</v>
      </c>
      <c r="K196">
        <f>'Invoeren EXTERN personeel'!N215</f>
        <v>0</v>
      </c>
      <c r="L196">
        <f>'Invoeren EXTERN personeel'!O215</f>
        <v>0</v>
      </c>
      <c r="M196">
        <f>'Invoeren EXTERN personeel'!P215</f>
        <v>0</v>
      </c>
      <c r="N196">
        <f>'Invoeren EXTERN personeel'!Q215</f>
        <v>0</v>
      </c>
      <c r="O196">
        <f>'Invoeren EXTERN personeel'!R215</f>
        <v>0</v>
      </c>
      <c r="P196">
        <f>'Invoeren EXTERN personeel'!S215</f>
        <v>0</v>
      </c>
      <c r="Q196">
        <f>'Invoeren EXTERN personeel'!T215</f>
        <v>0</v>
      </c>
      <c r="R196">
        <f>'Invoeren EXTERN personeel'!U215</f>
        <v>0</v>
      </c>
    </row>
    <row r="197" spans="1:18" x14ac:dyDescent="0.3">
      <c r="A197">
        <f>'Invoeren EXTERN personeel'!D216</f>
        <v>196</v>
      </c>
      <c r="B197">
        <f>'Invoeren EXTERN personeel'!E216</f>
        <v>0</v>
      </c>
      <c r="C197">
        <f>'Invoeren EXTERN personeel'!F216</f>
        <v>0</v>
      </c>
      <c r="D197">
        <f>'Invoeren EXTERN personeel'!G216</f>
        <v>0</v>
      </c>
      <c r="E197">
        <f>'Invoeren EXTERN personeel'!H216</f>
        <v>0</v>
      </c>
      <c r="F197">
        <f>'Invoeren EXTERN personeel'!I216</f>
        <v>0</v>
      </c>
      <c r="G197">
        <f>'Invoeren EXTERN personeel'!J216</f>
        <v>0</v>
      </c>
      <c r="H197">
        <f>'Invoeren EXTERN personeel'!K216</f>
        <v>0</v>
      </c>
      <c r="I197">
        <f>'Invoeren EXTERN personeel'!L216</f>
        <v>0</v>
      </c>
      <c r="J197">
        <f>'Invoeren EXTERN personeel'!M216</f>
        <v>0</v>
      </c>
      <c r="K197">
        <f>'Invoeren EXTERN personeel'!N216</f>
        <v>0</v>
      </c>
      <c r="L197">
        <f>'Invoeren EXTERN personeel'!O216</f>
        <v>0</v>
      </c>
      <c r="M197">
        <f>'Invoeren EXTERN personeel'!P216</f>
        <v>0</v>
      </c>
      <c r="N197">
        <f>'Invoeren EXTERN personeel'!Q216</f>
        <v>0</v>
      </c>
      <c r="O197">
        <f>'Invoeren EXTERN personeel'!R216</f>
        <v>0</v>
      </c>
      <c r="P197">
        <f>'Invoeren EXTERN personeel'!S216</f>
        <v>0</v>
      </c>
      <c r="Q197">
        <f>'Invoeren EXTERN personeel'!T216</f>
        <v>0</v>
      </c>
      <c r="R197">
        <f>'Invoeren EXTERN personeel'!U216</f>
        <v>0</v>
      </c>
    </row>
    <row r="198" spans="1:18" x14ac:dyDescent="0.3">
      <c r="A198">
        <f>'Invoeren EXTERN personeel'!D217</f>
        <v>197</v>
      </c>
      <c r="B198">
        <f>'Invoeren EXTERN personeel'!E217</f>
        <v>0</v>
      </c>
      <c r="C198">
        <f>'Invoeren EXTERN personeel'!F217</f>
        <v>0</v>
      </c>
      <c r="D198">
        <f>'Invoeren EXTERN personeel'!G217</f>
        <v>0</v>
      </c>
      <c r="E198">
        <f>'Invoeren EXTERN personeel'!H217</f>
        <v>0</v>
      </c>
      <c r="F198">
        <f>'Invoeren EXTERN personeel'!I217</f>
        <v>0</v>
      </c>
      <c r="G198">
        <f>'Invoeren EXTERN personeel'!J217</f>
        <v>0</v>
      </c>
      <c r="H198">
        <f>'Invoeren EXTERN personeel'!K217</f>
        <v>0</v>
      </c>
      <c r="I198">
        <f>'Invoeren EXTERN personeel'!L217</f>
        <v>0</v>
      </c>
      <c r="J198">
        <f>'Invoeren EXTERN personeel'!M217</f>
        <v>0</v>
      </c>
      <c r="K198">
        <f>'Invoeren EXTERN personeel'!N217</f>
        <v>0</v>
      </c>
      <c r="L198">
        <f>'Invoeren EXTERN personeel'!O217</f>
        <v>0</v>
      </c>
      <c r="M198">
        <f>'Invoeren EXTERN personeel'!P217</f>
        <v>0</v>
      </c>
      <c r="N198">
        <f>'Invoeren EXTERN personeel'!Q217</f>
        <v>0</v>
      </c>
      <c r="O198">
        <f>'Invoeren EXTERN personeel'!R217</f>
        <v>0</v>
      </c>
      <c r="P198">
        <f>'Invoeren EXTERN personeel'!S217</f>
        <v>0</v>
      </c>
      <c r="Q198">
        <f>'Invoeren EXTERN personeel'!T217</f>
        <v>0</v>
      </c>
      <c r="R198">
        <f>'Invoeren EXTERN personeel'!U217</f>
        <v>0</v>
      </c>
    </row>
    <row r="199" spans="1:18" x14ac:dyDescent="0.3">
      <c r="A199">
        <f>'Invoeren EXTERN personeel'!D218</f>
        <v>198</v>
      </c>
      <c r="B199">
        <f>'Invoeren EXTERN personeel'!E218</f>
        <v>0</v>
      </c>
      <c r="C199">
        <f>'Invoeren EXTERN personeel'!F218</f>
        <v>0</v>
      </c>
      <c r="D199">
        <f>'Invoeren EXTERN personeel'!G218</f>
        <v>0</v>
      </c>
      <c r="E199">
        <f>'Invoeren EXTERN personeel'!H218</f>
        <v>0</v>
      </c>
      <c r="F199">
        <f>'Invoeren EXTERN personeel'!I218</f>
        <v>0</v>
      </c>
      <c r="G199">
        <f>'Invoeren EXTERN personeel'!J218</f>
        <v>0</v>
      </c>
      <c r="H199">
        <f>'Invoeren EXTERN personeel'!K218</f>
        <v>0</v>
      </c>
      <c r="I199">
        <f>'Invoeren EXTERN personeel'!L218</f>
        <v>0</v>
      </c>
      <c r="J199">
        <f>'Invoeren EXTERN personeel'!M218</f>
        <v>0</v>
      </c>
      <c r="K199">
        <f>'Invoeren EXTERN personeel'!N218</f>
        <v>0</v>
      </c>
      <c r="L199">
        <f>'Invoeren EXTERN personeel'!O218</f>
        <v>0</v>
      </c>
      <c r="M199">
        <f>'Invoeren EXTERN personeel'!P218</f>
        <v>0</v>
      </c>
      <c r="N199">
        <f>'Invoeren EXTERN personeel'!Q218</f>
        <v>0</v>
      </c>
      <c r="O199">
        <f>'Invoeren EXTERN personeel'!R218</f>
        <v>0</v>
      </c>
      <c r="P199">
        <f>'Invoeren EXTERN personeel'!S218</f>
        <v>0</v>
      </c>
      <c r="Q199">
        <f>'Invoeren EXTERN personeel'!T218</f>
        <v>0</v>
      </c>
      <c r="R199">
        <f>'Invoeren EXTERN personeel'!U218</f>
        <v>0</v>
      </c>
    </row>
    <row r="200" spans="1:18" x14ac:dyDescent="0.3">
      <c r="A200">
        <f>'Invoeren EXTERN personeel'!D219</f>
        <v>199</v>
      </c>
      <c r="B200">
        <f>'Invoeren EXTERN personeel'!E219</f>
        <v>0</v>
      </c>
      <c r="C200">
        <f>'Invoeren EXTERN personeel'!F219</f>
        <v>0</v>
      </c>
      <c r="D200">
        <f>'Invoeren EXTERN personeel'!G219</f>
        <v>0</v>
      </c>
      <c r="E200">
        <f>'Invoeren EXTERN personeel'!H219</f>
        <v>0</v>
      </c>
      <c r="F200">
        <f>'Invoeren EXTERN personeel'!I219</f>
        <v>0</v>
      </c>
      <c r="G200">
        <f>'Invoeren EXTERN personeel'!J219</f>
        <v>0</v>
      </c>
      <c r="H200">
        <f>'Invoeren EXTERN personeel'!K219</f>
        <v>0</v>
      </c>
      <c r="I200">
        <f>'Invoeren EXTERN personeel'!L219</f>
        <v>0</v>
      </c>
      <c r="J200">
        <f>'Invoeren EXTERN personeel'!M219</f>
        <v>0</v>
      </c>
      <c r="K200">
        <f>'Invoeren EXTERN personeel'!N219</f>
        <v>0</v>
      </c>
      <c r="L200">
        <f>'Invoeren EXTERN personeel'!O219</f>
        <v>0</v>
      </c>
      <c r="M200">
        <f>'Invoeren EXTERN personeel'!P219</f>
        <v>0</v>
      </c>
      <c r="N200">
        <f>'Invoeren EXTERN personeel'!Q219</f>
        <v>0</v>
      </c>
      <c r="O200">
        <f>'Invoeren EXTERN personeel'!R219</f>
        <v>0</v>
      </c>
      <c r="P200">
        <f>'Invoeren EXTERN personeel'!S219</f>
        <v>0</v>
      </c>
      <c r="Q200">
        <f>'Invoeren EXTERN personeel'!T219</f>
        <v>0</v>
      </c>
      <c r="R200">
        <f>'Invoeren EXTERN personeel'!U219</f>
        <v>0</v>
      </c>
    </row>
    <row r="201" spans="1:18" x14ac:dyDescent="0.3">
      <c r="A201">
        <f>'Invoeren EXTERN personeel'!D220</f>
        <v>200</v>
      </c>
      <c r="B201">
        <f>'Invoeren EXTERN personeel'!E220</f>
        <v>0</v>
      </c>
      <c r="C201">
        <f>'Invoeren EXTERN personeel'!F220</f>
        <v>0</v>
      </c>
      <c r="D201">
        <f>'Invoeren EXTERN personeel'!G220</f>
        <v>0</v>
      </c>
      <c r="E201">
        <f>'Invoeren EXTERN personeel'!H220</f>
        <v>0</v>
      </c>
      <c r="F201">
        <f>'Invoeren EXTERN personeel'!I220</f>
        <v>0</v>
      </c>
      <c r="G201">
        <f>'Invoeren EXTERN personeel'!J220</f>
        <v>0</v>
      </c>
      <c r="H201">
        <f>'Invoeren EXTERN personeel'!K220</f>
        <v>0</v>
      </c>
      <c r="I201">
        <f>'Invoeren EXTERN personeel'!L220</f>
        <v>0</v>
      </c>
      <c r="J201">
        <f>'Invoeren EXTERN personeel'!M220</f>
        <v>0</v>
      </c>
      <c r="K201">
        <f>'Invoeren EXTERN personeel'!N220</f>
        <v>0</v>
      </c>
      <c r="L201">
        <f>'Invoeren EXTERN personeel'!O220</f>
        <v>0</v>
      </c>
      <c r="M201">
        <f>'Invoeren EXTERN personeel'!P220</f>
        <v>0</v>
      </c>
      <c r="N201">
        <f>'Invoeren EXTERN personeel'!Q220</f>
        <v>0</v>
      </c>
      <c r="O201">
        <f>'Invoeren EXTERN personeel'!R220</f>
        <v>0</v>
      </c>
      <c r="P201">
        <f>'Invoeren EXTERN personeel'!S220</f>
        <v>0</v>
      </c>
      <c r="Q201">
        <f>'Invoeren EXTERN personeel'!T220</f>
        <v>0</v>
      </c>
      <c r="R201">
        <f>'Invoeren EXTERN personeel'!U220</f>
        <v>0</v>
      </c>
    </row>
    <row r="202" spans="1:18" x14ac:dyDescent="0.3">
      <c r="A202">
        <f>'Invoeren EXTERN personeel'!D221</f>
        <v>201</v>
      </c>
      <c r="B202">
        <f>'Invoeren EXTERN personeel'!E221</f>
        <v>0</v>
      </c>
      <c r="C202">
        <f>'Invoeren EXTERN personeel'!F221</f>
        <v>0</v>
      </c>
      <c r="D202">
        <f>'Invoeren EXTERN personeel'!G221</f>
        <v>0</v>
      </c>
      <c r="E202">
        <f>'Invoeren EXTERN personeel'!H221</f>
        <v>0</v>
      </c>
      <c r="F202">
        <f>'Invoeren EXTERN personeel'!I221</f>
        <v>0</v>
      </c>
      <c r="G202">
        <f>'Invoeren EXTERN personeel'!J221</f>
        <v>0</v>
      </c>
      <c r="H202">
        <f>'Invoeren EXTERN personeel'!K221</f>
        <v>0</v>
      </c>
      <c r="I202">
        <f>'Invoeren EXTERN personeel'!L221</f>
        <v>0</v>
      </c>
      <c r="J202">
        <f>'Invoeren EXTERN personeel'!M221</f>
        <v>0</v>
      </c>
      <c r="K202">
        <f>'Invoeren EXTERN personeel'!N221</f>
        <v>0</v>
      </c>
      <c r="L202">
        <f>'Invoeren EXTERN personeel'!O221</f>
        <v>0</v>
      </c>
      <c r="M202">
        <f>'Invoeren EXTERN personeel'!P221</f>
        <v>0</v>
      </c>
      <c r="N202">
        <f>'Invoeren EXTERN personeel'!Q221</f>
        <v>0</v>
      </c>
      <c r="O202">
        <f>'Invoeren EXTERN personeel'!R221</f>
        <v>0</v>
      </c>
      <c r="P202">
        <f>'Invoeren EXTERN personeel'!S221</f>
        <v>0</v>
      </c>
      <c r="Q202">
        <f>'Invoeren EXTERN personeel'!T221</f>
        <v>0</v>
      </c>
      <c r="R202">
        <f>'Invoeren EXTERN personeel'!U221</f>
        <v>0</v>
      </c>
    </row>
    <row r="203" spans="1:18" x14ac:dyDescent="0.3">
      <c r="A203">
        <f>'Invoeren EXTERN personeel'!D222</f>
        <v>202</v>
      </c>
      <c r="B203">
        <f>'Invoeren EXTERN personeel'!E222</f>
        <v>0</v>
      </c>
      <c r="C203">
        <f>'Invoeren EXTERN personeel'!F222</f>
        <v>0</v>
      </c>
      <c r="D203">
        <f>'Invoeren EXTERN personeel'!G222</f>
        <v>0</v>
      </c>
      <c r="E203">
        <f>'Invoeren EXTERN personeel'!H222</f>
        <v>0</v>
      </c>
      <c r="F203">
        <f>'Invoeren EXTERN personeel'!I222</f>
        <v>0</v>
      </c>
      <c r="G203">
        <f>'Invoeren EXTERN personeel'!J222</f>
        <v>0</v>
      </c>
      <c r="H203">
        <f>'Invoeren EXTERN personeel'!K222</f>
        <v>0</v>
      </c>
      <c r="I203">
        <f>'Invoeren EXTERN personeel'!L222</f>
        <v>0</v>
      </c>
      <c r="J203">
        <f>'Invoeren EXTERN personeel'!M222</f>
        <v>0</v>
      </c>
      <c r="K203">
        <f>'Invoeren EXTERN personeel'!N222</f>
        <v>0</v>
      </c>
      <c r="L203">
        <f>'Invoeren EXTERN personeel'!O222</f>
        <v>0</v>
      </c>
      <c r="M203">
        <f>'Invoeren EXTERN personeel'!P222</f>
        <v>0</v>
      </c>
      <c r="N203">
        <f>'Invoeren EXTERN personeel'!Q222</f>
        <v>0</v>
      </c>
      <c r="O203">
        <f>'Invoeren EXTERN personeel'!R222</f>
        <v>0</v>
      </c>
      <c r="P203">
        <f>'Invoeren EXTERN personeel'!S222</f>
        <v>0</v>
      </c>
      <c r="Q203">
        <f>'Invoeren EXTERN personeel'!T222</f>
        <v>0</v>
      </c>
      <c r="R203">
        <f>'Invoeren EXTERN personeel'!U222</f>
        <v>0</v>
      </c>
    </row>
    <row r="204" spans="1:18" x14ac:dyDescent="0.3">
      <c r="A204">
        <f>'Invoeren EXTERN personeel'!D223</f>
        <v>203</v>
      </c>
      <c r="B204">
        <f>'Invoeren EXTERN personeel'!E223</f>
        <v>0</v>
      </c>
      <c r="C204">
        <f>'Invoeren EXTERN personeel'!F223</f>
        <v>0</v>
      </c>
      <c r="D204">
        <f>'Invoeren EXTERN personeel'!G223</f>
        <v>0</v>
      </c>
      <c r="E204">
        <f>'Invoeren EXTERN personeel'!H223</f>
        <v>0</v>
      </c>
      <c r="F204">
        <f>'Invoeren EXTERN personeel'!I223</f>
        <v>0</v>
      </c>
      <c r="G204">
        <f>'Invoeren EXTERN personeel'!J223</f>
        <v>0</v>
      </c>
      <c r="H204">
        <f>'Invoeren EXTERN personeel'!K223</f>
        <v>0</v>
      </c>
      <c r="I204">
        <f>'Invoeren EXTERN personeel'!L223</f>
        <v>0</v>
      </c>
      <c r="J204">
        <f>'Invoeren EXTERN personeel'!M223</f>
        <v>0</v>
      </c>
      <c r="K204">
        <f>'Invoeren EXTERN personeel'!N223</f>
        <v>0</v>
      </c>
      <c r="L204">
        <f>'Invoeren EXTERN personeel'!O223</f>
        <v>0</v>
      </c>
      <c r="M204">
        <f>'Invoeren EXTERN personeel'!P223</f>
        <v>0</v>
      </c>
      <c r="N204">
        <f>'Invoeren EXTERN personeel'!Q223</f>
        <v>0</v>
      </c>
      <c r="O204">
        <f>'Invoeren EXTERN personeel'!R223</f>
        <v>0</v>
      </c>
      <c r="P204">
        <f>'Invoeren EXTERN personeel'!S223</f>
        <v>0</v>
      </c>
      <c r="Q204">
        <f>'Invoeren EXTERN personeel'!T223</f>
        <v>0</v>
      </c>
      <c r="R204">
        <f>'Invoeren EXTERN personeel'!U223</f>
        <v>0</v>
      </c>
    </row>
    <row r="205" spans="1:18" x14ac:dyDescent="0.3">
      <c r="A205">
        <f>'Invoeren EXTERN personeel'!D224</f>
        <v>204</v>
      </c>
      <c r="B205">
        <f>'Invoeren EXTERN personeel'!E224</f>
        <v>0</v>
      </c>
      <c r="C205">
        <f>'Invoeren EXTERN personeel'!F224</f>
        <v>0</v>
      </c>
      <c r="D205">
        <f>'Invoeren EXTERN personeel'!G224</f>
        <v>0</v>
      </c>
      <c r="E205">
        <f>'Invoeren EXTERN personeel'!H224</f>
        <v>0</v>
      </c>
      <c r="F205">
        <f>'Invoeren EXTERN personeel'!I224</f>
        <v>0</v>
      </c>
      <c r="G205">
        <f>'Invoeren EXTERN personeel'!J224</f>
        <v>0</v>
      </c>
      <c r="H205">
        <f>'Invoeren EXTERN personeel'!K224</f>
        <v>0</v>
      </c>
      <c r="I205">
        <f>'Invoeren EXTERN personeel'!L224</f>
        <v>0</v>
      </c>
      <c r="J205">
        <f>'Invoeren EXTERN personeel'!M224</f>
        <v>0</v>
      </c>
      <c r="K205">
        <f>'Invoeren EXTERN personeel'!N224</f>
        <v>0</v>
      </c>
      <c r="L205">
        <f>'Invoeren EXTERN personeel'!O224</f>
        <v>0</v>
      </c>
      <c r="M205">
        <f>'Invoeren EXTERN personeel'!P224</f>
        <v>0</v>
      </c>
      <c r="N205">
        <f>'Invoeren EXTERN personeel'!Q224</f>
        <v>0</v>
      </c>
      <c r="O205">
        <f>'Invoeren EXTERN personeel'!R224</f>
        <v>0</v>
      </c>
      <c r="P205">
        <f>'Invoeren EXTERN personeel'!S224</f>
        <v>0</v>
      </c>
      <c r="Q205">
        <f>'Invoeren EXTERN personeel'!T224</f>
        <v>0</v>
      </c>
      <c r="R205">
        <f>'Invoeren EXTERN personeel'!U224</f>
        <v>0</v>
      </c>
    </row>
    <row r="206" spans="1:18" x14ac:dyDescent="0.3">
      <c r="A206">
        <f>'Invoeren EXTERN personeel'!D225</f>
        <v>205</v>
      </c>
      <c r="B206">
        <f>'Invoeren EXTERN personeel'!E225</f>
        <v>0</v>
      </c>
      <c r="C206">
        <f>'Invoeren EXTERN personeel'!F225</f>
        <v>0</v>
      </c>
      <c r="D206">
        <f>'Invoeren EXTERN personeel'!G225</f>
        <v>0</v>
      </c>
      <c r="E206">
        <f>'Invoeren EXTERN personeel'!H225</f>
        <v>0</v>
      </c>
      <c r="F206">
        <f>'Invoeren EXTERN personeel'!I225</f>
        <v>0</v>
      </c>
      <c r="G206">
        <f>'Invoeren EXTERN personeel'!J225</f>
        <v>0</v>
      </c>
      <c r="H206">
        <f>'Invoeren EXTERN personeel'!K225</f>
        <v>0</v>
      </c>
      <c r="I206">
        <f>'Invoeren EXTERN personeel'!L225</f>
        <v>0</v>
      </c>
      <c r="J206">
        <f>'Invoeren EXTERN personeel'!M225</f>
        <v>0</v>
      </c>
      <c r="K206">
        <f>'Invoeren EXTERN personeel'!N225</f>
        <v>0</v>
      </c>
      <c r="L206">
        <f>'Invoeren EXTERN personeel'!O225</f>
        <v>0</v>
      </c>
      <c r="M206">
        <f>'Invoeren EXTERN personeel'!P225</f>
        <v>0</v>
      </c>
      <c r="N206">
        <f>'Invoeren EXTERN personeel'!Q225</f>
        <v>0</v>
      </c>
      <c r="O206">
        <f>'Invoeren EXTERN personeel'!R225</f>
        <v>0</v>
      </c>
      <c r="P206">
        <f>'Invoeren EXTERN personeel'!S225</f>
        <v>0</v>
      </c>
      <c r="Q206">
        <f>'Invoeren EXTERN personeel'!T225</f>
        <v>0</v>
      </c>
      <c r="R206">
        <f>'Invoeren EXTERN personeel'!U225</f>
        <v>0</v>
      </c>
    </row>
    <row r="207" spans="1:18" x14ac:dyDescent="0.3">
      <c r="A207">
        <f>'Invoeren EXTERN personeel'!D226</f>
        <v>206</v>
      </c>
      <c r="B207">
        <f>'Invoeren EXTERN personeel'!E226</f>
        <v>0</v>
      </c>
      <c r="C207">
        <f>'Invoeren EXTERN personeel'!F226</f>
        <v>0</v>
      </c>
      <c r="D207">
        <f>'Invoeren EXTERN personeel'!G226</f>
        <v>0</v>
      </c>
      <c r="E207">
        <f>'Invoeren EXTERN personeel'!H226</f>
        <v>0</v>
      </c>
      <c r="F207">
        <f>'Invoeren EXTERN personeel'!I226</f>
        <v>0</v>
      </c>
      <c r="G207">
        <f>'Invoeren EXTERN personeel'!J226</f>
        <v>0</v>
      </c>
      <c r="H207">
        <f>'Invoeren EXTERN personeel'!K226</f>
        <v>0</v>
      </c>
      <c r="I207">
        <f>'Invoeren EXTERN personeel'!L226</f>
        <v>0</v>
      </c>
      <c r="J207">
        <f>'Invoeren EXTERN personeel'!M226</f>
        <v>0</v>
      </c>
      <c r="K207">
        <f>'Invoeren EXTERN personeel'!N226</f>
        <v>0</v>
      </c>
      <c r="L207">
        <f>'Invoeren EXTERN personeel'!O226</f>
        <v>0</v>
      </c>
      <c r="M207">
        <f>'Invoeren EXTERN personeel'!P226</f>
        <v>0</v>
      </c>
      <c r="N207">
        <f>'Invoeren EXTERN personeel'!Q226</f>
        <v>0</v>
      </c>
      <c r="O207">
        <f>'Invoeren EXTERN personeel'!R226</f>
        <v>0</v>
      </c>
      <c r="P207">
        <f>'Invoeren EXTERN personeel'!S226</f>
        <v>0</v>
      </c>
      <c r="Q207">
        <f>'Invoeren EXTERN personeel'!T226</f>
        <v>0</v>
      </c>
      <c r="R207">
        <f>'Invoeren EXTERN personeel'!U226</f>
        <v>0</v>
      </c>
    </row>
    <row r="208" spans="1:18" x14ac:dyDescent="0.3">
      <c r="A208">
        <f>'Invoeren EXTERN personeel'!D227</f>
        <v>207</v>
      </c>
      <c r="B208">
        <f>'Invoeren EXTERN personeel'!E227</f>
        <v>0</v>
      </c>
      <c r="C208">
        <f>'Invoeren EXTERN personeel'!F227</f>
        <v>0</v>
      </c>
      <c r="D208">
        <f>'Invoeren EXTERN personeel'!G227</f>
        <v>0</v>
      </c>
      <c r="E208">
        <f>'Invoeren EXTERN personeel'!H227</f>
        <v>0</v>
      </c>
      <c r="F208">
        <f>'Invoeren EXTERN personeel'!I227</f>
        <v>0</v>
      </c>
      <c r="G208">
        <f>'Invoeren EXTERN personeel'!J227</f>
        <v>0</v>
      </c>
      <c r="H208">
        <f>'Invoeren EXTERN personeel'!K227</f>
        <v>0</v>
      </c>
      <c r="I208">
        <f>'Invoeren EXTERN personeel'!L227</f>
        <v>0</v>
      </c>
      <c r="J208">
        <f>'Invoeren EXTERN personeel'!M227</f>
        <v>0</v>
      </c>
      <c r="K208">
        <f>'Invoeren EXTERN personeel'!N227</f>
        <v>0</v>
      </c>
      <c r="L208">
        <f>'Invoeren EXTERN personeel'!O227</f>
        <v>0</v>
      </c>
      <c r="M208">
        <f>'Invoeren EXTERN personeel'!P227</f>
        <v>0</v>
      </c>
      <c r="N208">
        <f>'Invoeren EXTERN personeel'!Q227</f>
        <v>0</v>
      </c>
      <c r="O208">
        <f>'Invoeren EXTERN personeel'!R227</f>
        <v>0</v>
      </c>
      <c r="P208">
        <f>'Invoeren EXTERN personeel'!S227</f>
        <v>0</v>
      </c>
      <c r="Q208">
        <f>'Invoeren EXTERN personeel'!T227</f>
        <v>0</v>
      </c>
      <c r="R208">
        <f>'Invoeren EXTERN personeel'!U227</f>
        <v>0</v>
      </c>
    </row>
    <row r="209" spans="1:18" x14ac:dyDescent="0.3">
      <c r="A209">
        <f>'Invoeren EXTERN personeel'!D228</f>
        <v>208</v>
      </c>
      <c r="B209">
        <f>'Invoeren EXTERN personeel'!E228</f>
        <v>0</v>
      </c>
      <c r="C209">
        <f>'Invoeren EXTERN personeel'!F228</f>
        <v>0</v>
      </c>
      <c r="D209">
        <f>'Invoeren EXTERN personeel'!G228</f>
        <v>0</v>
      </c>
      <c r="E209">
        <f>'Invoeren EXTERN personeel'!H228</f>
        <v>0</v>
      </c>
      <c r="F209">
        <f>'Invoeren EXTERN personeel'!I228</f>
        <v>0</v>
      </c>
      <c r="G209">
        <f>'Invoeren EXTERN personeel'!J228</f>
        <v>0</v>
      </c>
      <c r="H209">
        <f>'Invoeren EXTERN personeel'!K228</f>
        <v>0</v>
      </c>
      <c r="I209">
        <f>'Invoeren EXTERN personeel'!L228</f>
        <v>0</v>
      </c>
      <c r="J209">
        <f>'Invoeren EXTERN personeel'!M228</f>
        <v>0</v>
      </c>
      <c r="K209">
        <f>'Invoeren EXTERN personeel'!N228</f>
        <v>0</v>
      </c>
      <c r="L209">
        <f>'Invoeren EXTERN personeel'!O228</f>
        <v>0</v>
      </c>
      <c r="M209">
        <f>'Invoeren EXTERN personeel'!P228</f>
        <v>0</v>
      </c>
      <c r="N209">
        <f>'Invoeren EXTERN personeel'!Q228</f>
        <v>0</v>
      </c>
      <c r="O209">
        <f>'Invoeren EXTERN personeel'!R228</f>
        <v>0</v>
      </c>
      <c r="P209">
        <f>'Invoeren EXTERN personeel'!S228</f>
        <v>0</v>
      </c>
      <c r="Q209">
        <f>'Invoeren EXTERN personeel'!T228</f>
        <v>0</v>
      </c>
      <c r="R209">
        <f>'Invoeren EXTERN personeel'!U228</f>
        <v>0</v>
      </c>
    </row>
    <row r="210" spans="1:18" x14ac:dyDescent="0.3">
      <c r="A210">
        <f>'Invoeren EXTERN personeel'!D229</f>
        <v>209</v>
      </c>
      <c r="B210">
        <f>'Invoeren EXTERN personeel'!E229</f>
        <v>0</v>
      </c>
      <c r="C210">
        <f>'Invoeren EXTERN personeel'!F229</f>
        <v>0</v>
      </c>
      <c r="D210">
        <f>'Invoeren EXTERN personeel'!G229</f>
        <v>0</v>
      </c>
      <c r="E210">
        <f>'Invoeren EXTERN personeel'!H229</f>
        <v>0</v>
      </c>
      <c r="F210">
        <f>'Invoeren EXTERN personeel'!I229</f>
        <v>0</v>
      </c>
      <c r="G210">
        <f>'Invoeren EXTERN personeel'!J229</f>
        <v>0</v>
      </c>
      <c r="H210">
        <f>'Invoeren EXTERN personeel'!K229</f>
        <v>0</v>
      </c>
      <c r="I210">
        <f>'Invoeren EXTERN personeel'!L229</f>
        <v>0</v>
      </c>
      <c r="J210">
        <f>'Invoeren EXTERN personeel'!M229</f>
        <v>0</v>
      </c>
      <c r="K210">
        <f>'Invoeren EXTERN personeel'!N229</f>
        <v>0</v>
      </c>
      <c r="L210">
        <f>'Invoeren EXTERN personeel'!O229</f>
        <v>0</v>
      </c>
      <c r="M210">
        <f>'Invoeren EXTERN personeel'!P229</f>
        <v>0</v>
      </c>
      <c r="N210">
        <f>'Invoeren EXTERN personeel'!Q229</f>
        <v>0</v>
      </c>
      <c r="O210">
        <f>'Invoeren EXTERN personeel'!R229</f>
        <v>0</v>
      </c>
      <c r="P210">
        <f>'Invoeren EXTERN personeel'!S229</f>
        <v>0</v>
      </c>
      <c r="Q210">
        <f>'Invoeren EXTERN personeel'!T229</f>
        <v>0</v>
      </c>
      <c r="R210">
        <f>'Invoeren EXTERN personeel'!U229</f>
        <v>0</v>
      </c>
    </row>
    <row r="211" spans="1:18" x14ac:dyDescent="0.3">
      <c r="A211">
        <f>'Invoeren EXTERN personeel'!D230</f>
        <v>210</v>
      </c>
      <c r="B211">
        <f>'Invoeren EXTERN personeel'!E230</f>
        <v>0</v>
      </c>
      <c r="C211">
        <f>'Invoeren EXTERN personeel'!F230</f>
        <v>0</v>
      </c>
      <c r="D211">
        <f>'Invoeren EXTERN personeel'!G230</f>
        <v>0</v>
      </c>
      <c r="E211">
        <f>'Invoeren EXTERN personeel'!H230</f>
        <v>0</v>
      </c>
      <c r="F211">
        <f>'Invoeren EXTERN personeel'!I230</f>
        <v>0</v>
      </c>
      <c r="G211">
        <f>'Invoeren EXTERN personeel'!J230</f>
        <v>0</v>
      </c>
      <c r="H211">
        <f>'Invoeren EXTERN personeel'!K230</f>
        <v>0</v>
      </c>
      <c r="I211">
        <f>'Invoeren EXTERN personeel'!L230</f>
        <v>0</v>
      </c>
      <c r="J211">
        <f>'Invoeren EXTERN personeel'!M230</f>
        <v>0</v>
      </c>
      <c r="K211">
        <f>'Invoeren EXTERN personeel'!N230</f>
        <v>0</v>
      </c>
      <c r="L211">
        <f>'Invoeren EXTERN personeel'!O230</f>
        <v>0</v>
      </c>
      <c r="M211">
        <f>'Invoeren EXTERN personeel'!P230</f>
        <v>0</v>
      </c>
      <c r="N211">
        <f>'Invoeren EXTERN personeel'!Q230</f>
        <v>0</v>
      </c>
      <c r="O211">
        <f>'Invoeren EXTERN personeel'!R230</f>
        <v>0</v>
      </c>
      <c r="P211">
        <f>'Invoeren EXTERN personeel'!S230</f>
        <v>0</v>
      </c>
      <c r="Q211">
        <f>'Invoeren EXTERN personeel'!T230</f>
        <v>0</v>
      </c>
      <c r="R211">
        <f>'Invoeren EXTERN personeel'!U230</f>
        <v>0</v>
      </c>
    </row>
    <row r="212" spans="1:18" x14ac:dyDescent="0.3">
      <c r="A212">
        <f>'Invoeren EXTERN personeel'!D231</f>
        <v>211</v>
      </c>
      <c r="B212">
        <f>'Invoeren EXTERN personeel'!E231</f>
        <v>0</v>
      </c>
      <c r="C212">
        <f>'Invoeren EXTERN personeel'!F231</f>
        <v>0</v>
      </c>
      <c r="D212">
        <f>'Invoeren EXTERN personeel'!G231</f>
        <v>0</v>
      </c>
      <c r="E212">
        <f>'Invoeren EXTERN personeel'!H231</f>
        <v>0</v>
      </c>
      <c r="F212">
        <f>'Invoeren EXTERN personeel'!I231</f>
        <v>0</v>
      </c>
      <c r="G212">
        <f>'Invoeren EXTERN personeel'!J231</f>
        <v>0</v>
      </c>
      <c r="H212">
        <f>'Invoeren EXTERN personeel'!K231</f>
        <v>0</v>
      </c>
      <c r="I212">
        <f>'Invoeren EXTERN personeel'!L231</f>
        <v>0</v>
      </c>
      <c r="J212">
        <f>'Invoeren EXTERN personeel'!M231</f>
        <v>0</v>
      </c>
      <c r="K212">
        <f>'Invoeren EXTERN personeel'!N231</f>
        <v>0</v>
      </c>
      <c r="L212">
        <f>'Invoeren EXTERN personeel'!O231</f>
        <v>0</v>
      </c>
      <c r="M212">
        <f>'Invoeren EXTERN personeel'!P231</f>
        <v>0</v>
      </c>
      <c r="N212">
        <f>'Invoeren EXTERN personeel'!Q231</f>
        <v>0</v>
      </c>
      <c r="O212">
        <f>'Invoeren EXTERN personeel'!R231</f>
        <v>0</v>
      </c>
      <c r="P212">
        <f>'Invoeren EXTERN personeel'!S231</f>
        <v>0</v>
      </c>
      <c r="Q212">
        <f>'Invoeren EXTERN personeel'!T231</f>
        <v>0</v>
      </c>
      <c r="R212">
        <f>'Invoeren EXTERN personeel'!U231</f>
        <v>0</v>
      </c>
    </row>
    <row r="213" spans="1:18" x14ac:dyDescent="0.3">
      <c r="A213">
        <f>'Invoeren EXTERN personeel'!D232</f>
        <v>212</v>
      </c>
      <c r="B213">
        <f>'Invoeren EXTERN personeel'!E232</f>
        <v>0</v>
      </c>
      <c r="C213">
        <f>'Invoeren EXTERN personeel'!F232</f>
        <v>0</v>
      </c>
      <c r="D213">
        <f>'Invoeren EXTERN personeel'!G232</f>
        <v>0</v>
      </c>
      <c r="E213">
        <f>'Invoeren EXTERN personeel'!H232</f>
        <v>0</v>
      </c>
      <c r="F213">
        <f>'Invoeren EXTERN personeel'!I232</f>
        <v>0</v>
      </c>
      <c r="G213">
        <f>'Invoeren EXTERN personeel'!J232</f>
        <v>0</v>
      </c>
      <c r="H213">
        <f>'Invoeren EXTERN personeel'!K232</f>
        <v>0</v>
      </c>
      <c r="I213">
        <f>'Invoeren EXTERN personeel'!L232</f>
        <v>0</v>
      </c>
      <c r="J213">
        <f>'Invoeren EXTERN personeel'!M232</f>
        <v>0</v>
      </c>
      <c r="K213">
        <f>'Invoeren EXTERN personeel'!N232</f>
        <v>0</v>
      </c>
      <c r="L213">
        <f>'Invoeren EXTERN personeel'!O232</f>
        <v>0</v>
      </c>
      <c r="M213">
        <f>'Invoeren EXTERN personeel'!P232</f>
        <v>0</v>
      </c>
      <c r="N213">
        <f>'Invoeren EXTERN personeel'!Q232</f>
        <v>0</v>
      </c>
      <c r="O213">
        <f>'Invoeren EXTERN personeel'!R232</f>
        <v>0</v>
      </c>
      <c r="P213">
        <f>'Invoeren EXTERN personeel'!S232</f>
        <v>0</v>
      </c>
      <c r="Q213">
        <f>'Invoeren EXTERN personeel'!T232</f>
        <v>0</v>
      </c>
      <c r="R213">
        <f>'Invoeren EXTERN personeel'!U232</f>
        <v>0</v>
      </c>
    </row>
    <row r="214" spans="1:18" x14ac:dyDescent="0.3">
      <c r="A214">
        <f>'Invoeren EXTERN personeel'!D233</f>
        <v>213</v>
      </c>
      <c r="B214">
        <f>'Invoeren EXTERN personeel'!E233</f>
        <v>0</v>
      </c>
      <c r="C214">
        <f>'Invoeren EXTERN personeel'!F233</f>
        <v>0</v>
      </c>
      <c r="D214">
        <f>'Invoeren EXTERN personeel'!G233</f>
        <v>0</v>
      </c>
      <c r="E214">
        <f>'Invoeren EXTERN personeel'!H233</f>
        <v>0</v>
      </c>
      <c r="F214">
        <f>'Invoeren EXTERN personeel'!I233</f>
        <v>0</v>
      </c>
      <c r="G214">
        <f>'Invoeren EXTERN personeel'!J233</f>
        <v>0</v>
      </c>
      <c r="H214">
        <f>'Invoeren EXTERN personeel'!K233</f>
        <v>0</v>
      </c>
      <c r="I214">
        <f>'Invoeren EXTERN personeel'!L233</f>
        <v>0</v>
      </c>
      <c r="J214">
        <f>'Invoeren EXTERN personeel'!M233</f>
        <v>0</v>
      </c>
      <c r="K214">
        <f>'Invoeren EXTERN personeel'!N233</f>
        <v>0</v>
      </c>
      <c r="L214">
        <f>'Invoeren EXTERN personeel'!O233</f>
        <v>0</v>
      </c>
      <c r="M214">
        <f>'Invoeren EXTERN personeel'!P233</f>
        <v>0</v>
      </c>
      <c r="N214">
        <f>'Invoeren EXTERN personeel'!Q233</f>
        <v>0</v>
      </c>
      <c r="O214">
        <f>'Invoeren EXTERN personeel'!R233</f>
        <v>0</v>
      </c>
      <c r="P214">
        <f>'Invoeren EXTERN personeel'!S233</f>
        <v>0</v>
      </c>
      <c r="Q214">
        <f>'Invoeren EXTERN personeel'!T233</f>
        <v>0</v>
      </c>
      <c r="R214">
        <f>'Invoeren EXTERN personeel'!U233</f>
        <v>0</v>
      </c>
    </row>
    <row r="215" spans="1:18" x14ac:dyDescent="0.3">
      <c r="A215">
        <f>'Invoeren EXTERN personeel'!D234</f>
        <v>214</v>
      </c>
      <c r="B215">
        <f>'Invoeren EXTERN personeel'!E234</f>
        <v>0</v>
      </c>
      <c r="C215">
        <f>'Invoeren EXTERN personeel'!F234</f>
        <v>0</v>
      </c>
      <c r="D215">
        <f>'Invoeren EXTERN personeel'!G234</f>
        <v>0</v>
      </c>
      <c r="E215">
        <f>'Invoeren EXTERN personeel'!H234</f>
        <v>0</v>
      </c>
      <c r="F215">
        <f>'Invoeren EXTERN personeel'!I234</f>
        <v>0</v>
      </c>
      <c r="G215">
        <f>'Invoeren EXTERN personeel'!J234</f>
        <v>0</v>
      </c>
      <c r="H215">
        <f>'Invoeren EXTERN personeel'!K234</f>
        <v>0</v>
      </c>
      <c r="I215">
        <f>'Invoeren EXTERN personeel'!L234</f>
        <v>0</v>
      </c>
      <c r="J215">
        <f>'Invoeren EXTERN personeel'!M234</f>
        <v>0</v>
      </c>
      <c r="K215">
        <f>'Invoeren EXTERN personeel'!N234</f>
        <v>0</v>
      </c>
      <c r="L215">
        <f>'Invoeren EXTERN personeel'!O234</f>
        <v>0</v>
      </c>
      <c r="M215">
        <f>'Invoeren EXTERN personeel'!P234</f>
        <v>0</v>
      </c>
      <c r="N215">
        <f>'Invoeren EXTERN personeel'!Q234</f>
        <v>0</v>
      </c>
      <c r="O215">
        <f>'Invoeren EXTERN personeel'!R234</f>
        <v>0</v>
      </c>
      <c r="P215">
        <f>'Invoeren EXTERN personeel'!S234</f>
        <v>0</v>
      </c>
      <c r="Q215">
        <f>'Invoeren EXTERN personeel'!T234</f>
        <v>0</v>
      </c>
      <c r="R215">
        <f>'Invoeren EXTERN personeel'!U234</f>
        <v>0</v>
      </c>
    </row>
    <row r="216" spans="1:18" x14ac:dyDescent="0.3">
      <c r="A216">
        <f>'Invoeren EXTERN personeel'!D235</f>
        <v>215</v>
      </c>
      <c r="B216">
        <f>'Invoeren EXTERN personeel'!E235</f>
        <v>0</v>
      </c>
      <c r="C216">
        <f>'Invoeren EXTERN personeel'!F235</f>
        <v>0</v>
      </c>
      <c r="D216">
        <f>'Invoeren EXTERN personeel'!G235</f>
        <v>0</v>
      </c>
      <c r="E216">
        <f>'Invoeren EXTERN personeel'!H235</f>
        <v>0</v>
      </c>
      <c r="F216">
        <f>'Invoeren EXTERN personeel'!I235</f>
        <v>0</v>
      </c>
      <c r="G216">
        <f>'Invoeren EXTERN personeel'!J235</f>
        <v>0</v>
      </c>
      <c r="H216">
        <f>'Invoeren EXTERN personeel'!K235</f>
        <v>0</v>
      </c>
      <c r="I216">
        <f>'Invoeren EXTERN personeel'!L235</f>
        <v>0</v>
      </c>
      <c r="J216">
        <f>'Invoeren EXTERN personeel'!M235</f>
        <v>0</v>
      </c>
      <c r="K216">
        <f>'Invoeren EXTERN personeel'!N235</f>
        <v>0</v>
      </c>
      <c r="L216">
        <f>'Invoeren EXTERN personeel'!O235</f>
        <v>0</v>
      </c>
      <c r="M216">
        <f>'Invoeren EXTERN personeel'!P235</f>
        <v>0</v>
      </c>
      <c r="N216">
        <f>'Invoeren EXTERN personeel'!Q235</f>
        <v>0</v>
      </c>
      <c r="O216">
        <f>'Invoeren EXTERN personeel'!R235</f>
        <v>0</v>
      </c>
      <c r="P216">
        <f>'Invoeren EXTERN personeel'!S235</f>
        <v>0</v>
      </c>
      <c r="Q216">
        <f>'Invoeren EXTERN personeel'!T235</f>
        <v>0</v>
      </c>
      <c r="R216">
        <f>'Invoeren EXTERN personeel'!U235</f>
        <v>0</v>
      </c>
    </row>
    <row r="217" spans="1:18" x14ac:dyDescent="0.3">
      <c r="A217">
        <f>'Invoeren EXTERN personeel'!D236</f>
        <v>216</v>
      </c>
      <c r="B217">
        <f>'Invoeren EXTERN personeel'!E236</f>
        <v>0</v>
      </c>
      <c r="C217">
        <f>'Invoeren EXTERN personeel'!F236</f>
        <v>0</v>
      </c>
      <c r="D217">
        <f>'Invoeren EXTERN personeel'!G236</f>
        <v>0</v>
      </c>
      <c r="E217">
        <f>'Invoeren EXTERN personeel'!H236</f>
        <v>0</v>
      </c>
      <c r="F217">
        <f>'Invoeren EXTERN personeel'!I236</f>
        <v>0</v>
      </c>
      <c r="G217">
        <f>'Invoeren EXTERN personeel'!J236</f>
        <v>0</v>
      </c>
      <c r="H217">
        <f>'Invoeren EXTERN personeel'!K236</f>
        <v>0</v>
      </c>
      <c r="I217">
        <f>'Invoeren EXTERN personeel'!L236</f>
        <v>0</v>
      </c>
      <c r="J217">
        <f>'Invoeren EXTERN personeel'!M236</f>
        <v>0</v>
      </c>
      <c r="K217">
        <f>'Invoeren EXTERN personeel'!N236</f>
        <v>0</v>
      </c>
      <c r="L217">
        <f>'Invoeren EXTERN personeel'!O236</f>
        <v>0</v>
      </c>
      <c r="M217">
        <f>'Invoeren EXTERN personeel'!P236</f>
        <v>0</v>
      </c>
      <c r="N217">
        <f>'Invoeren EXTERN personeel'!Q236</f>
        <v>0</v>
      </c>
      <c r="O217">
        <f>'Invoeren EXTERN personeel'!R236</f>
        <v>0</v>
      </c>
      <c r="P217">
        <f>'Invoeren EXTERN personeel'!S236</f>
        <v>0</v>
      </c>
      <c r="Q217">
        <f>'Invoeren EXTERN personeel'!T236</f>
        <v>0</v>
      </c>
      <c r="R217">
        <f>'Invoeren EXTERN personeel'!U236</f>
        <v>0</v>
      </c>
    </row>
    <row r="218" spans="1:18" x14ac:dyDescent="0.3">
      <c r="A218">
        <f>'Invoeren EXTERN personeel'!D237</f>
        <v>217</v>
      </c>
      <c r="B218">
        <f>'Invoeren EXTERN personeel'!E237</f>
        <v>0</v>
      </c>
      <c r="C218">
        <f>'Invoeren EXTERN personeel'!F237</f>
        <v>0</v>
      </c>
      <c r="D218">
        <f>'Invoeren EXTERN personeel'!G237</f>
        <v>0</v>
      </c>
      <c r="E218">
        <f>'Invoeren EXTERN personeel'!H237</f>
        <v>0</v>
      </c>
      <c r="F218">
        <f>'Invoeren EXTERN personeel'!I237</f>
        <v>0</v>
      </c>
      <c r="G218">
        <f>'Invoeren EXTERN personeel'!J237</f>
        <v>0</v>
      </c>
      <c r="H218">
        <f>'Invoeren EXTERN personeel'!K237</f>
        <v>0</v>
      </c>
      <c r="I218">
        <f>'Invoeren EXTERN personeel'!L237</f>
        <v>0</v>
      </c>
      <c r="J218">
        <f>'Invoeren EXTERN personeel'!M237</f>
        <v>0</v>
      </c>
      <c r="K218">
        <f>'Invoeren EXTERN personeel'!N237</f>
        <v>0</v>
      </c>
      <c r="L218">
        <f>'Invoeren EXTERN personeel'!O237</f>
        <v>0</v>
      </c>
      <c r="M218">
        <f>'Invoeren EXTERN personeel'!P237</f>
        <v>0</v>
      </c>
      <c r="N218">
        <f>'Invoeren EXTERN personeel'!Q237</f>
        <v>0</v>
      </c>
      <c r="O218">
        <f>'Invoeren EXTERN personeel'!R237</f>
        <v>0</v>
      </c>
      <c r="P218">
        <f>'Invoeren EXTERN personeel'!S237</f>
        <v>0</v>
      </c>
      <c r="Q218">
        <f>'Invoeren EXTERN personeel'!T237</f>
        <v>0</v>
      </c>
      <c r="R218">
        <f>'Invoeren EXTERN personeel'!U237</f>
        <v>0</v>
      </c>
    </row>
    <row r="219" spans="1:18" x14ac:dyDescent="0.3">
      <c r="A219">
        <f>'Invoeren EXTERN personeel'!D238</f>
        <v>218</v>
      </c>
      <c r="B219">
        <f>'Invoeren EXTERN personeel'!E238</f>
        <v>0</v>
      </c>
      <c r="C219">
        <f>'Invoeren EXTERN personeel'!F238</f>
        <v>0</v>
      </c>
      <c r="D219">
        <f>'Invoeren EXTERN personeel'!G238</f>
        <v>0</v>
      </c>
      <c r="E219">
        <f>'Invoeren EXTERN personeel'!H238</f>
        <v>0</v>
      </c>
      <c r="F219">
        <f>'Invoeren EXTERN personeel'!I238</f>
        <v>0</v>
      </c>
      <c r="G219">
        <f>'Invoeren EXTERN personeel'!J238</f>
        <v>0</v>
      </c>
      <c r="H219">
        <f>'Invoeren EXTERN personeel'!K238</f>
        <v>0</v>
      </c>
      <c r="I219">
        <f>'Invoeren EXTERN personeel'!L238</f>
        <v>0</v>
      </c>
      <c r="J219">
        <f>'Invoeren EXTERN personeel'!M238</f>
        <v>0</v>
      </c>
      <c r="K219">
        <f>'Invoeren EXTERN personeel'!N238</f>
        <v>0</v>
      </c>
      <c r="L219">
        <f>'Invoeren EXTERN personeel'!O238</f>
        <v>0</v>
      </c>
      <c r="M219">
        <f>'Invoeren EXTERN personeel'!P238</f>
        <v>0</v>
      </c>
      <c r="N219">
        <f>'Invoeren EXTERN personeel'!Q238</f>
        <v>0</v>
      </c>
      <c r="O219">
        <f>'Invoeren EXTERN personeel'!R238</f>
        <v>0</v>
      </c>
      <c r="P219">
        <f>'Invoeren EXTERN personeel'!S238</f>
        <v>0</v>
      </c>
      <c r="Q219">
        <f>'Invoeren EXTERN personeel'!T238</f>
        <v>0</v>
      </c>
      <c r="R219">
        <f>'Invoeren EXTERN personeel'!U238</f>
        <v>0</v>
      </c>
    </row>
    <row r="220" spans="1:18" x14ac:dyDescent="0.3">
      <c r="A220">
        <f>'Invoeren EXTERN personeel'!D239</f>
        <v>219</v>
      </c>
      <c r="B220">
        <f>'Invoeren EXTERN personeel'!E239</f>
        <v>0</v>
      </c>
      <c r="C220">
        <f>'Invoeren EXTERN personeel'!F239</f>
        <v>0</v>
      </c>
      <c r="D220">
        <f>'Invoeren EXTERN personeel'!G239</f>
        <v>0</v>
      </c>
      <c r="E220">
        <f>'Invoeren EXTERN personeel'!H239</f>
        <v>0</v>
      </c>
      <c r="F220">
        <f>'Invoeren EXTERN personeel'!I239</f>
        <v>0</v>
      </c>
      <c r="G220">
        <f>'Invoeren EXTERN personeel'!J239</f>
        <v>0</v>
      </c>
      <c r="H220">
        <f>'Invoeren EXTERN personeel'!K239</f>
        <v>0</v>
      </c>
      <c r="I220">
        <f>'Invoeren EXTERN personeel'!L239</f>
        <v>0</v>
      </c>
      <c r="J220">
        <f>'Invoeren EXTERN personeel'!M239</f>
        <v>0</v>
      </c>
      <c r="K220">
        <f>'Invoeren EXTERN personeel'!N239</f>
        <v>0</v>
      </c>
      <c r="L220">
        <f>'Invoeren EXTERN personeel'!O239</f>
        <v>0</v>
      </c>
      <c r="M220">
        <f>'Invoeren EXTERN personeel'!P239</f>
        <v>0</v>
      </c>
      <c r="N220">
        <f>'Invoeren EXTERN personeel'!Q239</f>
        <v>0</v>
      </c>
      <c r="O220">
        <f>'Invoeren EXTERN personeel'!R239</f>
        <v>0</v>
      </c>
      <c r="P220">
        <f>'Invoeren EXTERN personeel'!S239</f>
        <v>0</v>
      </c>
      <c r="Q220">
        <f>'Invoeren EXTERN personeel'!T239</f>
        <v>0</v>
      </c>
      <c r="R220">
        <f>'Invoeren EXTERN personeel'!U239</f>
        <v>0</v>
      </c>
    </row>
    <row r="221" spans="1:18" x14ac:dyDescent="0.3">
      <c r="A221">
        <f>'Invoeren EXTERN personeel'!D240</f>
        <v>220</v>
      </c>
      <c r="B221">
        <f>'Invoeren EXTERN personeel'!E240</f>
        <v>0</v>
      </c>
      <c r="C221">
        <f>'Invoeren EXTERN personeel'!F240</f>
        <v>0</v>
      </c>
      <c r="D221">
        <f>'Invoeren EXTERN personeel'!G240</f>
        <v>0</v>
      </c>
      <c r="E221">
        <f>'Invoeren EXTERN personeel'!H240</f>
        <v>0</v>
      </c>
      <c r="F221">
        <f>'Invoeren EXTERN personeel'!I240</f>
        <v>0</v>
      </c>
      <c r="G221">
        <f>'Invoeren EXTERN personeel'!J240</f>
        <v>0</v>
      </c>
      <c r="H221">
        <f>'Invoeren EXTERN personeel'!K240</f>
        <v>0</v>
      </c>
      <c r="I221">
        <f>'Invoeren EXTERN personeel'!L240</f>
        <v>0</v>
      </c>
      <c r="J221">
        <f>'Invoeren EXTERN personeel'!M240</f>
        <v>0</v>
      </c>
      <c r="K221">
        <f>'Invoeren EXTERN personeel'!N240</f>
        <v>0</v>
      </c>
      <c r="L221">
        <f>'Invoeren EXTERN personeel'!O240</f>
        <v>0</v>
      </c>
      <c r="M221">
        <f>'Invoeren EXTERN personeel'!P240</f>
        <v>0</v>
      </c>
      <c r="N221">
        <f>'Invoeren EXTERN personeel'!Q240</f>
        <v>0</v>
      </c>
      <c r="O221">
        <f>'Invoeren EXTERN personeel'!R240</f>
        <v>0</v>
      </c>
      <c r="P221">
        <f>'Invoeren EXTERN personeel'!S240</f>
        <v>0</v>
      </c>
      <c r="Q221">
        <f>'Invoeren EXTERN personeel'!T240</f>
        <v>0</v>
      </c>
      <c r="R221">
        <f>'Invoeren EXTERN personeel'!U240</f>
        <v>0</v>
      </c>
    </row>
    <row r="222" spans="1:18" x14ac:dyDescent="0.3">
      <c r="A222">
        <f>'Invoeren EXTERN personeel'!D241</f>
        <v>221</v>
      </c>
      <c r="B222">
        <f>'Invoeren EXTERN personeel'!E241</f>
        <v>0</v>
      </c>
      <c r="C222">
        <f>'Invoeren EXTERN personeel'!F241</f>
        <v>0</v>
      </c>
      <c r="D222">
        <f>'Invoeren EXTERN personeel'!G241</f>
        <v>0</v>
      </c>
      <c r="E222">
        <f>'Invoeren EXTERN personeel'!H241</f>
        <v>0</v>
      </c>
      <c r="F222">
        <f>'Invoeren EXTERN personeel'!I241</f>
        <v>0</v>
      </c>
      <c r="G222">
        <f>'Invoeren EXTERN personeel'!J241</f>
        <v>0</v>
      </c>
      <c r="H222">
        <f>'Invoeren EXTERN personeel'!K241</f>
        <v>0</v>
      </c>
      <c r="I222">
        <f>'Invoeren EXTERN personeel'!L241</f>
        <v>0</v>
      </c>
      <c r="J222">
        <f>'Invoeren EXTERN personeel'!M241</f>
        <v>0</v>
      </c>
      <c r="K222">
        <f>'Invoeren EXTERN personeel'!N241</f>
        <v>0</v>
      </c>
      <c r="L222">
        <f>'Invoeren EXTERN personeel'!O241</f>
        <v>0</v>
      </c>
      <c r="M222">
        <f>'Invoeren EXTERN personeel'!P241</f>
        <v>0</v>
      </c>
      <c r="N222">
        <f>'Invoeren EXTERN personeel'!Q241</f>
        <v>0</v>
      </c>
      <c r="O222">
        <f>'Invoeren EXTERN personeel'!R241</f>
        <v>0</v>
      </c>
      <c r="P222">
        <f>'Invoeren EXTERN personeel'!S241</f>
        <v>0</v>
      </c>
      <c r="Q222">
        <f>'Invoeren EXTERN personeel'!T241</f>
        <v>0</v>
      </c>
      <c r="R222">
        <f>'Invoeren EXTERN personeel'!U241</f>
        <v>0</v>
      </c>
    </row>
    <row r="223" spans="1:18" x14ac:dyDescent="0.3">
      <c r="A223">
        <f>'Invoeren EXTERN personeel'!D242</f>
        <v>222</v>
      </c>
      <c r="B223">
        <f>'Invoeren EXTERN personeel'!E242</f>
        <v>0</v>
      </c>
      <c r="C223">
        <f>'Invoeren EXTERN personeel'!F242</f>
        <v>0</v>
      </c>
      <c r="D223">
        <f>'Invoeren EXTERN personeel'!G242</f>
        <v>0</v>
      </c>
      <c r="E223">
        <f>'Invoeren EXTERN personeel'!H242</f>
        <v>0</v>
      </c>
      <c r="F223">
        <f>'Invoeren EXTERN personeel'!I242</f>
        <v>0</v>
      </c>
      <c r="G223">
        <f>'Invoeren EXTERN personeel'!J242</f>
        <v>0</v>
      </c>
      <c r="H223">
        <f>'Invoeren EXTERN personeel'!K242</f>
        <v>0</v>
      </c>
      <c r="I223">
        <f>'Invoeren EXTERN personeel'!L242</f>
        <v>0</v>
      </c>
      <c r="J223">
        <f>'Invoeren EXTERN personeel'!M242</f>
        <v>0</v>
      </c>
      <c r="K223">
        <f>'Invoeren EXTERN personeel'!N242</f>
        <v>0</v>
      </c>
      <c r="L223">
        <f>'Invoeren EXTERN personeel'!O242</f>
        <v>0</v>
      </c>
      <c r="M223">
        <f>'Invoeren EXTERN personeel'!P242</f>
        <v>0</v>
      </c>
      <c r="N223">
        <f>'Invoeren EXTERN personeel'!Q242</f>
        <v>0</v>
      </c>
      <c r="O223">
        <f>'Invoeren EXTERN personeel'!R242</f>
        <v>0</v>
      </c>
      <c r="P223">
        <f>'Invoeren EXTERN personeel'!S242</f>
        <v>0</v>
      </c>
      <c r="Q223">
        <f>'Invoeren EXTERN personeel'!T242</f>
        <v>0</v>
      </c>
      <c r="R223">
        <f>'Invoeren EXTERN personeel'!U242</f>
        <v>0</v>
      </c>
    </row>
    <row r="224" spans="1:18" x14ac:dyDescent="0.3">
      <c r="A224">
        <f>'Invoeren EXTERN personeel'!D243</f>
        <v>223</v>
      </c>
      <c r="B224">
        <f>'Invoeren EXTERN personeel'!E243</f>
        <v>0</v>
      </c>
      <c r="C224">
        <f>'Invoeren EXTERN personeel'!F243</f>
        <v>0</v>
      </c>
      <c r="D224">
        <f>'Invoeren EXTERN personeel'!G243</f>
        <v>0</v>
      </c>
      <c r="E224">
        <f>'Invoeren EXTERN personeel'!H243</f>
        <v>0</v>
      </c>
      <c r="F224">
        <f>'Invoeren EXTERN personeel'!I243</f>
        <v>0</v>
      </c>
      <c r="G224">
        <f>'Invoeren EXTERN personeel'!J243</f>
        <v>0</v>
      </c>
      <c r="H224">
        <f>'Invoeren EXTERN personeel'!K243</f>
        <v>0</v>
      </c>
      <c r="I224">
        <f>'Invoeren EXTERN personeel'!L243</f>
        <v>0</v>
      </c>
      <c r="J224">
        <f>'Invoeren EXTERN personeel'!M243</f>
        <v>0</v>
      </c>
      <c r="K224">
        <f>'Invoeren EXTERN personeel'!N243</f>
        <v>0</v>
      </c>
      <c r="L224">
        <f>'Invoeren EXTERN personeel'!O243</f>
        <v>0</v>
      </c>
      <c r="M224">
        <f>'Invoeren EXTERN personeel'!P243</f>
        <v>0</v>
      </c>
      <c r="N224">
        <f>'Invoeren EXTERN personeel'!Q243</f>
        <v>0</v>
      </c>
      <c r="O224">
        <f>'Invoeren EXTERN personeel'!R243</f>
        <v>0</v>
      </c>
      <c r="P224">
        <f>'Invoeren EXTERN personeel'!S243</f>
        <v>0</v>
      </c>
      <c r="Q224">
        <f>'Invoeren EXTERN personeel'!T243</f>
        <v>0</v>
      </c>
      <c r="R224">
        <f>'Invoeren EXTERN personeel'!U243</f>
        <v>0</v>
      </c>
    </row>
    <row r="225" spans="1:18" x14ac:dyDescent="0.3">
      <c r="A225">
        <f>'Invoeren EXTERN personeel'!D244</f>
        <v>224</v>
      </c>
      <c r="B225">
        <f>'Invoeren EXTERN personeel'!E244</f>
        <v>0</v>
      </c>
      <c r="C225">
        <f>'Invoeren EXTERN personeel'!F244</f>
        <v>0</v>
      </c>
      <c r="D225">
        <f>'Invoeren EXTERN personeel'!G244</f>
        <v>0</v>
      </c>
      <c r="E225">
        <f>'Invoeren EXTERN personeel'!H244</f>
        <v>0</v>
      </c>
      <c r="F225">
        <f>'Invoeren EXTERN personeel'!I244</f>
        <v>0</v>
      </c>
      <c r="G225">
        <f>'Invoeren EXTERN personeel'!J244</f>
        <v>0</v>
      </c>
      <c r="H225">
        <f>'Invoeren EXTERN personeel'!K244</f>
        <v>0</v>
      </c>
      <c r="I225">
        <f>'Invoeren EXTERN personeel'!L244</f>
        <v>0</v>
      </c>
      <c r="J225">
        <f>'Invoeren EXTERN personeel'!M244</f>
        <v>0</v>
      </c>
      <c r="K225">
        <f>'Invoeren EXTERN personeel'!N244</f>
        <v>0</v>
      </c>
      <c r="L225">
        <f>'Invoeren EXTERN personeel'!O244</f>
        <v>0</v>
      </c>
      <c r="M225">
        <f>'Invoeren EXTERN personeel'!P244</f>
        <v>0</v>
      </c>
      <c r="N225">
        <f>'Invoeren EXTERN personeel'!Q244</f>
        <v>0</v>
      </c>
      <c r="O225">
        <f>'Invoeren EXTERN personeel'!R244</f>
        <v>0</v>
      </c>
      <c r="P225">
        <f>'Invoeren EXTERN personeel'!S244</f>
        <v>0</v>
      </c>
      <c r="Q225">
        <f>'Invoeren EXTERN personeel'!T244</f>
        <v>0</v>
      </c>
      <c r="R225">
        <f>'Invoeren EXTERN personeel'!U244</f>
        <v>0</v>
      </c>
    </row>
    <row r="226" spans="1:18" x14ac:dyDescent="0.3">
      <c r="A226">
        <f>'Invoeren EXTERN personeel'!D245</f>
        <v>225</v>
      </c>
      <c r="B226">
        <f>'Invoeren EXTERN personeel'!E245</f>
        <v>0</v>
      </c>
      <c r="C226">
        <f>'Invoeren EXTERN personeel'!F245</f>
        <v>0</v>
      </c>
      <c r="D226">
        <f>'Invoeren EXTERN personeel'!G245</f>
        <v>0</v>
      </c>
      <c r="E226">
        <f>'Invoeren EXTERN personeel'!H245</f>
        <v>0</v>
      </c>
      <c r="F226">
        <f>'Invoeren EXTERN personeel'!I245</f>
        <v>0</v>
      </c>
      <c r="G226">
        <f>'Invoeren EXTERN personeel'!J245</f>
        <v>0</v>
      </c>
      <c r="H226">
        <f>'Invoeren EXTERN personeel'!K245</f>
        <v>0</v>
      </c>
      <c r="I226">
        <f>'Invoeren EXTERN personeel'!L245</f>
        <v>0</v>
      </c>
      <c r="J226">
        <f>'Invoeren EXTERN personeel'!M245</f>
        <v>0</v>
      </c>
      <c r="K226">
        <f>'Invoeren EXTERN personeel'!N245</f>
        <v>0</v>
      </c>
      <c r="L226">
        <f>'Invoeren EXTERN personeel'!O245</f>
        <v>0</v>
      </c>
      <c r="M226">
        <f>'Invoeren EXTERN personeel'!P245</f>
        <v>0</v>
      </c>
      <c r="N226">
        <f>'Invoeren EXTERN personeel'!Q245</f>
        <v>0</v>
      </c>
      <c r="O226">
        <f>'Invoeren EXTERN personeel'!R245</f>
        <v>0</v>
      </c>
      <c r="P226">
        <f>'Invoeren EXTERN personeel'!S245</f>
        <v>0</v>
      </c>
      <c r="Q226">
        <f>'Invoeren EXTERN personeel'!T245</f>
        <v>0</v>
      </c>
      <c r="R226">
        <f>'Invoeren EXTERN personeel'!U245</f>
        <v>0</v>
      </c>
    </row>
    <row r="227" spans="1:18" x14ac:dyDescent="0.3">
      <c r="A227">
        <f>'Invoeren EXTERN personeel'!D246</f>
        <v>226</v>
      </c>
      <c r="B227">
        <f>'Invoeren EXTERN personeel'!E246</f>
        <v>0</v>
      </c>
      <c r="C227">
        <f>'Invoeren EXTERN personeel'!F246</f>
        <v>0</v>
      </c>
      <c r="D227">
        <f>'Invoeren EXTERN personeel'!G246</f>
        <v>0</v>
      </c>
      <c r="E227">
        <f>'Invoeren EXTERN personeel'!H246</f>
        <v>0</v>
      </c>
      <c r="F227">
        <f>'Invoeren EXTERN personeel'!I246</f>
        <v>0</v>
      </c>
      <c r="G227">
        <f>'Invoeren EXTERN personeel'!J246</f>
        <v>0</v>
      </c>
      <c r="H227">
        <f>'Invoeren EXTERN personeel'!K246</f>
        <v>0</v>
      </c>
      <c r="I227">
        <f>'Invoeren EXTERN personeel'!L246</f>
        <v>0</v>
      </c>
      <c r="J227">
        <f>'Invoeren EXTERN personeel'!M246</f>
        <v>0</v>
      </c>
      <c r="K227">
        <f>'Invoeren EXTERN personeel'!N246</f>
        <v>0</v>
      </c>
      <c r="L227">
        <f>'Invoeren EXTERN personeel'!O246</f>
        <v>0</v>
      </c>
      <c r="M227">
        <f>'Invoeren EXTERN personeel'!P246</f>
        <v>0</v>
      </c>
      <c r="N227">
        <f>'Invoeren EXTERN personeel'!Q246</f>
        <v>0</v>
      </c>
      <c r="O227">
        <f>'Invoeren EXTERN personeel'!R246</f>
        <v>0</v>
      </c>
      <c r="P227">
        <f>'Invoeren EXTERN personeel'!S246</f>
        <v>0</v>
      </c>
      <c r="Q227">
        <f>'Invoeren EXTERN personeel'!T246</f>
        <v>0</v>
      </c>
      <c r="R227">
        <f>'Invoeren EXTERN personeel'!U246</f>
        <v>0</v>
      </c>
    </row>
    <row r="228" spans="1:18" x14ac:dyDescent="0.3">
      <c r="A228">
        <f>'Invoeren EXTERN personeel'!D247</f>
        <v>227</v>
      </c>
      <c r="B228">
        <f>'Invoeren EXTERN personeel'!E247</f>
        <v>0</v>
      </c>
      <c r="C228">
        <f>'Invoeren EXTERN personeel'!F247</f>
        <v>0</v>
      </c>
      <c r="D228">
        <f>'Invoeren EXTERN personeel'!G247</f>
        <v>0</v>
      </c>
      <c r="E228">
        <f>'Invoeren EXTERN personeel'!H247</f>
        <v>0</v>
      </c>
      <c r="F228">
        <f>'Invoeren EXTERN personeel'!I247</f>
        <v>0</v>
      </c>
      <c r="G228">
        <f>'Invoeren EXTERN personeel'!J247</f>
        <v>0</v>
      </c>
      <c r="H228">
        <f>'Invoeren EXTERN personeel'!K247</f>
        <v>0</v>
      </c>
      <c r="I228">
        <f>'Invoeren EXTERN personeel'!L247</f>
        <v>0</v>
      </c>
      <c r="J228">
        <f>'Invoeren EXTERN personeel'!M247</f>
        <v>0</v>
      </c>
      <c r="K228">
        <f>'Invoeren EXTERN personeel'!N247</f>
        <v>0</v>
      </c>
      <c r="L228">
        <f>'Invoeren EXTERN personeel'!O247</f>
        <v>0</v>
      </c>
      <c r="M228">
        <f>'Invoeren EXTERN personeel'!P247</f>
        <v>0</v>
      </c>
      <c r="N228">
        <f>'Invoeren EXTERN personeel'!Q247</f>
        <v>0</v>
      </c>
      <c r="O228">
        <f>'Invoeren EXTERN personeel'!R247</f>
        <v>0</v>
      </c>
      <c r="P228">
        <f>'Invoeren EXTERN personeel'!S247</f>
        <v>0</v>
      </c>
      <c r="Q228">
        <f>'Invoeren EXTERN personeel'!T247</f>
        <v>0</v>
      </c>
      <c r="R228">
        <f>'Invoeren EXTERN personeel'!U247</f>
        <v>0</v>
      </c>
    </row>
    <row r="229" spans="1:18" x14ac:dyDescent="0.3">
      <c r="A229">
        <f>'Invoeren EXTERN personeel'!D248</f>
        <v>228</v>
      </c>
      <c r="B229">
        <f>'Invoeren EXTERN personeel'!E248</f>
        <v>0</v>
      </c>
      <c r="C229">
        <f>'Invoeren EXTERN personeel'!F248</f>
        <v>0</v>
      </c>
      <c r="D229">
        <f>'Invoeren EXTERN personeel'!G248</f>
        <v>0</v>
      </c>
      <c r="E229">
        <f>'Invoeren EXTERN personeel'!H248</f>
        <v>0</v>
      </c>
      <c r="F229">
        <f>'Invoeren EXTERN personeel'!I248</f>
        <v>0</v>
      </c>
      <c r="G229">
        <f>'Invoeren EXTERN personeel'!J248</f>
        <v>0</v>
      </c>
      <c r="H229">
        <f>'Invoeren EXTERN personeel'!K248</f>
        <v>0</v>
      </c>
      <c r="I229">
        <f>'Invoeren EXTERN personeel'!L248</f>
        <v>0</v>
      </c>
      <c r="J229">
        <f>'Invoeren EXTERN personeel'!M248</f>
        <v>0</v>
      </c>
      <c r="K229">
        <f>'Invoeren EXTERN personeel'!N248</f>
        <v>0</v>
      </c>
      <c r="L229">
        <f>'Invoeren EXTERN personeel'!O248</f>
        <v>0</v>
      </c>
      <c r="M229">
        <f>'Invoeren EXTERN personeel'!P248</f>
        <v>0</v>
      </c>
      <c r="N229">
        <f>'Invoeren EXTERN personeel'!Q248</f>
        <v>0</v>
      </c>
      <c r="O229">
        <f>'Invoeren EXTERN personeel'!R248</f>
        <v>0</v>
      </c>
      <c r="P229">
        <f>'Invoeren EXTERN personeel'!S248</f>
        <v>0</v>
      </c>
      <c r="Q229">
        <f>'Invoeren EXTERN personeel'!T248</f>
        <v>0</v>
      </c>
      <c r="R229">
        <f>'Invoeren EXTERN personeel'!U248</f>
        <v>0</v>
      </c>
    </row>
    <row r="230" spans="1:18" x14ac:dyDescent="0.3">
      <c r="A230">
        <f>'Invoeren EXTERN personeel'!D249</f>
        <v>229</v>
      </c>
      <c r="B230">
        <f>'Invoeren EXTERN personeel'!E249</f>
        <v>0</v>
      </c>
      <c r="C230">
        <f>'Invoeren EXTERN personeel'!F249</f>
        <v>0</v>
      </c>
      <c r="D230">
        <f>'Invoeren EXTERN personeel'!G249</f>
        <v>0</v>
      </c>
      <c r="E230">
        <f>'Invoeren EXTERN personeel'!H249</f>
        <v>0</v>
      </c>
      <c r="F230">
        <f>'Invoeren EXTERN personeel'!I249</f>
        <v>0</v>
      </c>
      <c r="G230">
        <f>'Invoeren EXTERN personeel'!J249</f>
        <v>0</v>
      </c>
      <c r="H230">
        <f>'Invoeren EXTERN personeel'!K249</f>
        <v>0</v>
      </c>
      <c r="I230">
        <f>'Invoeren EXTERN personeel'!L249</f>
        <v>0</v>
      </c>
      <c r="J230">
        <f>'Invoeren EXTERN personeel'!M249</f>
        <v>0</v>
      </c>
      <c r="K230">
        <f>'Invoeren EXTERN personeel'!N249</f>
        <v>0</v>
      </c>
      <c r="L230">
        <f>'Invoeren EXTERN personeel'!O249</f>
        <v>0</v>
      </c>
      <c r="M230">
        <f>'Invoeren EXTERN personeel'!P249</f>
        <v>0</v>
      </c>
      <c r="N230">
        <f>'Invoeren EXTERN personeel'!Q249</f>
        <v>0</v>
      </c>
      <c r="O230">
        <f>'Invoeren EXTERN personeel'!R249</f>
        <v>0</v>
      </c>
      <c r="P230">
        <f>'Invoeren EXTERN personeel'!S249</f>
        <v>0</v>
      </c>
      <c r="Q230">
        <f>'Invoeren EXTERN personeel'!T249</f>
        <v>0</v>
      </c>
      <c r="R230">
        <f>'Invoeren EXTERN personeel'!U249</f>
        <v>0</v>
      </c>
    </row>
    <row r="231" spans="1:18" x14ac:dyDescent="0.3">
      <c r="A231">
        <f>'Invoeren EXTERN personeel'!D250</f>
        <v>230</v>
      </c>
      <c r="B231">
        <f>'Invoeren EXTERN personeel'!E250</f>
        <v>0</v>
      </c>
      <c r="C231">
        <f>'Invoeren EXTERN personeel'!F250</f>
        <v>0</v>
      </c>
      <c r="D231">
        <f>'Invoeren EXTERN personeel'!G250</f>
        <v>0</v>
      </c>
      <c r="E231">
        <f>'Invoeren EXTERN personeel'!H250</f>
        <v>0</v>
      </c>
      <c r="F231">
        <f>'Invoeren EXTERN personeel'!I250</f>
        <v>0</v>
      </c>
      <c r="G231">
        <f>'Invoeren EXTERN personeel'!J250</f>
        <v>0</v>
      </c>
      <c r="H231">
        <f>'Invoeren EXTERN personeel'!K250</f>
        <v>0</v>
      </c>
      <c r="I231">
        <f>'Invoeren EXTERN personeel'!L250</f>
        <v>0</v>
      </c>
      <c r="J231">
        <f>'Invoeren EXTERN personeel'!M250</f>
        <v>0</v>
      </c>
      <c r="K231">
        <f>'Invoeren EXTERN personeel'!N250</f>
        <v>0</v>
      </c>
      <c r="L231">
        <f>'Invoeren EXTERN personeel'!O250</f>
        <v>0</v>
      </c>
      <c r="M231">
        <f>'Invoeren EXTERN personeel'!P250</f>
        <v>0</v>
      </c>
      <c r="N231">
        <f>'Invoeren EXTERN personeel'!Q250</f>
        <v>0</v>
      </c>
      <c r="O231">
        <f>'Invoeren EXTERN personeel'!R250</f>
        <v>0</v>
      </c>
      <c r="P231">
        <f>'Invoeren EXTERN personeel'!S250</f>
        <v>0</v>
      </c>
      <c r="Q231">
        <f>'Invoeren EXTERN personeel'!T250</f>
        <v>0</v>
      </c>
      <c r="R231">
        <f>'Invoeren EXTERN personeel'!U250</f>
        <v>0</v>
      </c>
    </row>
    <row r="232" spans="1:18" x14ac:dyDescent="0.3">
      <c r="A232">
        <f>'Invoeren EXTERN personeel'!D251</f>
        <v>231</v>
      </c>
      <c r="B232">
        <f>'Invoeren EXTERN personeel'!E251</f>
        <v>0</v>
      </c>
      <c r="C232">
        <f>'Invoeren EXTERN personeel'!F251</f>
        <v>0</v>
      </c>
      <c r="D232">
        <f>'Invoeren EXTERN personeel'!G251</f>
        <v>0</v>
      </c>
      <c r="E232">
        <f>'Invoeren EXTERN personeel'!H251</f>
        <v>0</v>
      </c>
      <c r="F232">
        <f>'Invoeren EXTERN personeel'!I251</f>
        <v>0</v>
      </c>
      <c r="G232">
        <f>'Invoeren EXTERN personeel'!J251</f>
        <v>0</v>
      </c>
      <c r="H232">
        <f>'Invoeren EXTERN personeel'!K251</f>
        <v>0</v>
      </c>
      <c r="I232">
        <f>'Invoeren EXTERN personeel'!L251</f>
        <v>0</v>
      </c>
      <c r="J232">
        <f>'Invoeren EXTERN personeel'!M251</f>
        <v>0</v>
      </c>
      <c r="K232">
        <f>'Invoeren EXTERN personeel'!N251</f>
        <v>0</v>
      </c>
      <c r="L232">
        <f>'Invoeren EXTERN personeel'!O251</f>
        <v>0</v>
      </c>
      <c r="M232">
        <f>'Invoeren EXTERN personeel'!P251</f>
        <v>0</v>
      </c>
      <c r="N232">
        <f>'Invoeren EXTERN personeel'!Q251</f>
        <v>0</v>
      </c>
      <c r="O232">
        <f>'Invoeren EXTERN personeel'!R251</f>
        <v>0</v>
      </c>
      <c r="P232">
        <f>'Invoeren EXTERN personeel'!S251</f>
        <v>0</v>
      </c>
      <c r="Q232">
        <f>'Invoeren EXTERN personeel'!T251</f>
        <v>0</v>
      </c>
      <c r="R232">
        <f>'Invoeren EXTERN personeel'!U251</f>
        <v>0</v>
      </c>
    </row>
    <row r="233" spans="1:18" x14ac:dyDescent="0.3">
      <c r="A233">
        <f>'Invoeren EXTERN personeel'!D252</f>
        <v>232</v>
      </c>
      <c r="B233">
        <f>'Invoeren EXTERN personeel'!E252</f>
        <v>0</v>
      </c>
      <c r="C233">
        <f>'Invoeren EXTERN personeel'!F252</f>
        <v>0</v>
      </c>
      <c r="D233">
        <f>'Invoeren EXTERN personeel'!G252</f>
        <v>0</v>
      </c>
      <c r="E233">
        <f>'Invoeren EXTERN personeel'!H252</f>
        <v>0</v>
      </c>
      <c r="F233">
        <f>'Invoeren EXTERN personeel'!I252</f>
        <v>0</v>
      </c>
      <c r="G233">
        <f>'Invoeren EXTERN personeel'!J252</f>
        <v>0</v>
      </c>
      <c r="H233">
        <f>'Invoeren EXTERN personeel'!K252</f>
        <v>0</v>
      </c>
      <c r="I233">
        <f>'Invoeren EXTERN personeel'!L252</f>
        <v>0</v>
      </c>
      <c r="J233">
        <f>'Invoeren EXTERN personeel'!M252</f>
        <v>0</v>
      </c>
      <c r="K233">
        <f>'Invoeren EXTERN personeel'!N252</f>
        <v>0</v>
      </c>
      <c r="L233">
        <f>'Invoeren EXTERN personeel'!O252</f>
        <v>0</v>
      </c>
      <c r="M233">
        <f>'Invoeren EXTERN personeel'!P252</f>
        <v>0</v>
      </c>
      <c r="N233">
        <f>'Invoeren EXTERN personeel'!Q252</f>
        <v>0</v>
      </c>
      <c r="O233">
        <f>'Invoeren EXTERN personeel'!R252</f>
        <v>0</v>
      </c>
      <c r="P233">
        <f>'Invoeren EXTERN personeel'!S252</f>
        <v>0</v>
      </c>
      <c r="Q233">
        <f>'Invoeren EXTERN personeel'!T252</f>
        <v>0</v>
      </c>
      <c r="R233">
        <f>'Invoeren EXTERN personeel'!U252</f>
        <v>0</v>
      </c>
    </row>
    <row r="234" spans="1:18" x14ac:dyDescent="0.3">
      <c r="A234">
        <f>'Invoeren EXTERN personeel'!D253</f>
        <v>233</v>
      </c>
      <c r="B234">
        <f>'Invoeren EXTERN personeel'!E253</f>
        <v>0</v>
      </c>
      <c r="C234">
        <f>'Invoeren EXTERN personeel'!F253</f>
        <v>0</v>
      </c>
      <c r="D234">
        <f>'Invoeren EXTERN personeel'!G253</f>
        <v>0</v>
      </c>
      <c r="E234">
        <f>'Invoeren EXTERN personeel'!H253</f>
        <v>0</v>
      </c>
      <c r="F234">
        <f>'Invoeren EXTERN personeel'!I253</f>
        <v>0</v>
      </c>
      <c r="G234">
        <f>'Invoeren EXTERN personeel'!J253</f>
        <v>0</v>
      </c>
      <c r="H234">
        <f>'Invoeren EXTERN personeel'!K253</f>
        <v>0</v>
      </c>
      <c r="I234">
        <f>'Invoeren EXTERN personeel'!L253</f>
        <v>0</v>
      </c>
      <c r="J234">
        <f>'Invoeren EXTERN personeel'!M253</f>
        <v>0</v>
      </c>
      <c r="K234">
        <f>'Invoeren EXTERN personeel'!N253</f>
        <v>0</v>
      </c>
      <c r="L234">
        <f>'Invoeren EXTERN personeel'!O253</f>
        <v>0</v>
      </c>
      <c r="M234">
        <f>'Invoeren EXTERN personeel'!P253</f>
        <v>0</v>
      </c>
      <c r="N234">
        <f>'Invoeren EXTERN personeel'!Q253</f>
        <v>0</v>
      </c>
      <c r="O234">
        <f>'Invoeren EXTERN personeel'!R253</f>
        <v>0</v>
      </c>
      <c r="P234">
        <f>'Invoeren EXTERN personeel'!S253</f>
        <v>0</v>
      </c>
      <c r="Q234">
        <f>'Invoeren EXTERN personeel'!T253</f>
        <v>0</v>
      </c>
      <c r="R234">
        <f>'Invoeren EXTERN personeel'!U253</f>
        <v>0</v>
      </c>
    </row>
    <row r="235" spans="1:18" x14ac:dyDescent="0.3">
      <c r="A235">
        <f>'Invoeren EXTERN personeel'!D254</f>
        <v>234</v>
      </c>
      <c r="B235">
        <f>'Invoeren EXTERN personeel'!E254</f>
        <v>0</v>
      </c>
      <c r="C235">
        <f>'Invoeren EXTERN personeel'!F254</f>
        <v>0</v>
      </c>
      <c r="D235">
        <f>'Invoeren EXTERN personeel'!G254</f>
        <v>0</v>
      </c>
      <c r="E235">
        <f>'Invoeren EXTERN personeel'!H254</f>
        <v>0</v>
      </c>
      <c r="F235">
        <f>'Invoeren EXTERN personeel'!I254</f>
        <v>0</v>
      </c>
      <c r="G235">
        <f>'Invoeren EXTERN personeel'!J254</f>
        <v>0</v>
      </c>
      <c r="H235">
        <f>'Invoeren EXTERN personeel'!K254</f>
        <v>0</v>
      </c>
      <c r="I235">
        <f>'Invoeren EXTERN personeel'!L254</f>
        <v>0</v>
      </c>
      <c r="J235">
        <f>'Invoeren EXTERN personeel'!M254</f>
        <v>0</v>
      </c>
      <c r="K235">
        <f>'Invoeren EXTERN personeel'!N254</f>
        <v>0</v>
      </c>
      <c r="L235">
        <f>'Invoeren EXTERN personeel'!O254</f>
        <v>0</v>
      </c>
      <c r="M235">
        <f>'Invoeren EXTERN personeel'!P254</f>
        <v>0</v>
      </c>
      <c r="N235">
        <f>'Invoeren EXTERN personeel'!Q254</f>
        <v>0</v>
      </c>
      <c r="O235">
        <f>'Invoeren EXTERN personeel'!R254</f>
        <v>0</v>
      </c>
      <c r="P235">
        <f>'Invoeren EXTERN personeel'!S254</f>
        <v>0</v>
      </c>
      <c r="Q235">
        <f>'Invoeren EXTERN personeel'!T254</f>
        <v>0</v>
      </c>
      <c r="R235">
        <f>'Invoeren EXTERN personeel'!U254</f>
        <v>0</v>
      </c>
    </row>
    <row r="236" spans="1:18" x14ac:dyDescent="0.3">
      <c r="A236">
        <f>'Invoeren EXTERN personeel'!D255</f>
        <v>235</v>
      </c>
      <c r="B236">
        <f>'Invoeren EXTERN personeel'!E255</f>
        <v>0</v>
      </c>
      <c r="C236">
        <f>'Invoeren EXTERN personeel'!F255</f>
        <v>0</v>
      </c>
      <c r="D236">
        <f>'Invoeren EXTERN personeel'!G255</f>
        <v>0</v>
      </c>
      <c r="E236">
        <f>'Invoeren EXTERN personeel'!H255</f>
        <v>0</v>
      </c>
      <c r="F236">
        <f>'Invoeren EXTERN personeel'!I255</f>
        <v>0</v>
      </c>
      <c r="G236">
        <f>'Invoeren EXTERN personeel'!J255</f>
        <v>0</v>
      </c>
      <c r="H236">
        <f>'Invoeren EXTERN personeel'!K255</f>
        <v>0</v>
      </c>
      <c r="I236">
        <f>'Invoeren EXTERN personeel'!L255</f>
        <v>0</v>
      </c>
      <c r="J236">
        <f>'Invoeren EXTERN personeel'!M255</f>
        <v>0</v>
      </c>
      <c r="K236">
        <f>'Invoeren EXTERN personeel'!N255</f>
        <v>0</v>
      </c>
      <c r="L236">
        <f>'Invoeren EXTERN personeel'!O255</f>
        <v>0</v>
      </c>
      <c r="M236">
        <f>'Invoeren EXTERN personeel'!P255</f>
        <v>0</v>
      </c>
      <c r="N236">
        <f>'Invoeren EXTERN personeel'!Q255</f>
        <v>0</v>
      </c>
      <c r="O236">
        <f>'Invoeren EXTERN personeel'!R255</f>
        <v>0</v>
      </c>
      <c r="P236">
        <f>'Invoeren EXTERN personeel'!S255</f>
        <v>0</v>
      </c>
      <c r="Q236">
        <f>'Invoeren EXTERN personeel'!T255</f>
        <v>0</v>
      </c>
      <c r="R236">
        <f>'Invoeren EXTERN personeel'!U255</f>
        <v>0</v>
      </c>
    </row>
    <row r="237" spans="1:18" x14ac:dyDescent="0.3">
      <c r="A237">
        <f>'Invoeren EXTERN personeel'!D256</f>
        <v>236</v>
      </c>
      <c r="B237">
        <f>'Invoeren EXTERN personeel'!E256</f>
        <v>0</v>
      </c>
      <c r="C237">
        <f>'Invoeren EXTERN personeel'!F256</f>
        <v>0</v>
      </c>
      <c r="D237">
        <f>'Invoeren EXTERN personeel'!G256</f>
        <v>0</v>
      </c>
      <c r="E237">
        <f>'Invoeren EXTERN personeel'!H256</f>
        <v>0</v>
      </c>
      <c r="F237">
        <f>'Invoeren EXTERN personeel'!I256</f>
        <v>0</v>
      </c>
      <c r="G237">
        <f>'Invoeren EXTERN personeel'!J256</f>
        <v>0</v>
      </c>
      <c r="H237">
        <f>'Invoeren EXTERN personeel'!K256</f>
        <v>0</v>
      </c>
      <c r="I237">
        <f>'Invoeren EXTERN personeel'!L256</f>
        <v>0</v>
      </c>
      <c r="J237">
        <f>'Invoeren EXTERN personeel'!M256</f>
        <v>0</v>
      </c>
      <c r="K237">
        <f>'Invoeren EXTERN personeel'!N256</f>
        <v>0</v>
      </c>
      <c r="L237">
        <f>'Invoeren EXTERN personeel'!O256</f>
        <v>0</v>
      </c>
      <c r="M237">
        <f>'Invoeren EXTERN personeel'!P256</f>
        <v>0</v>
      </c>
      <c r="N237">
        <f>'Invoeren EXTERN personeel'!Q256</f>
        <v>0</v>
      </c>
      <c r="O237">
        <f>'Invoeren EXTERN personeel'!R256</f>
        <v>0</v>
      </c>
      <c r="P237">
        <f>'Invoeren EXTERN personeel'!S256</f>
        <v>0</v>
      </c>
      <c r="Q237">
        <f>'Invoeren EXTERN personeel'!T256</f>
        <v>0</v>
      </c>
      <c r="R237">
        <f>'Invoeren EXTERN personeel'!U256</f>
        <v>0</v>
      </c>
    </row>
    <row r="238" spans="1:18" x14ac:dyDescent="0.3">
      <c r="A238">
        <f>'Invoeren EXTERN personeel'!D257</f>
        <v>237</v>
      </c>
      <c r="B238">
        <f>'Invoeren EXTERN personeel'!E257</f>
        <v>0</v>
      </c>
      <c r="C238">
        <f>'Invoeren EXTERN personeel'!F257</f>
        <v>0</v>
      </c>
      <c r="D238">
        <f>'Invoeren EXTERN personeel'!G257</f>
        <v>0</v>
      </c>
      <c r="E238">
        <f>'Invoeren EXTERN personeel'!H257</f>
        <v>0</v>
      </c>
      <c r="F238">
        <f>'Invoeren EXTERN personeel'!I257</f>
        <v>0</v>
      </c>
      <c r="G238">
        <f>'Invoeren EXTERN personeel'!J257</f>
        <v>0</v>
      </c>
      <c r="H238">
        <f>'Invoeren EXTERN personeel'!K257</f>
        <v>0</v>
      </c>
      <c r="I238">
        <f>'Invoeren EXTERN personeel'!L257</f>
        <v>0</v>
      </c>
      <c r="J238">
        <f>'Invoeren EXTERN personeel'!M257</f>
        <v>0</v>
      </c>
      <c r="K238">
        <f>'Invoeren EXTERN personeel'!N257</f>
        <v>0</v>
      </c>
      <c r="L238">
        <f>'Invoeren EXTERN personeel'!O257</f>
        <v>0</v>
      </c>
      <c r="M238">
        <f>'Invoeren EXTERN personeel'!P257</f>
        <v>0</v>
      </c>
      <c r="N238">
        <f>'Invoeren EXTERN personeel'!Q257</f>
        <v>0</v>
      </c>
      <c r="O238">
        <f>'Invoeren EXTERN personeel'!R257</f>
        <v>0</v>
      </c>
      <c r="P238">
        <f>'Invoeren EXTERN personeel'!S257</f>
        <v>0</v>
      </c>
      <c r="Q238">
        <f>'Invoeren EXTERN personeel'!T257</f>
        <v>0</v>
      </c>
      <c r="R238">
        <f>'Invoeren EXTERN personeel'!U257</f>
        <v>0</v>
      </c>
    </row>
    <row r="239" spans="1:18" x14ac:dyDescent="0.3">
      <c r="A239">
        <f>'Invoeren EXTERN personeel'!D258</f>
        <v>238</v>
      </c>
      <c r="B239">
        <f>'Invoeren EXTERN personeel'!E258</f>
        <v>0</v>
      </c>
      <c r="C239">
        <f>'Invoeren EXTERN personeel'!F258</f>
        <v>0</v>
      </c>
      <c r="D239">
        <f>'Invoeren EXTERN personeel'!G258</f>
        <v>0</v>
      </c>
      <c r="E239">
        <f>'Invoeren EXTERN personeel'!H258</f>
        <v>0</v>
      </c>
      <c r="F239">
        <f>'Invoeren EXTERN personeel'!I258</f>
        <v>0</v>
      </c>
      <c r="G239">
        <f>'Invoeren EXTERN personeel'!J258</f>
        <v>0</v>
      </c>
      <c r="H239">
        <f>'Invoeren EXTERN personeel'!K258</f>
        <v>0</v>
      </c>
      <c r="I239">
        <f>'Invoeren EXTERN personeel'!L258</f>
        <v>0</v>
      </c>
      <c r="J239">
        <f>'Invoeren EXTERN personeel'!M258</f>
        <v>0</v>
      </c>
      <c r="K239">
        <f>'Invoeren EXTERN personeel'!N258</f>
        <v>0</v>
      </c>
      <c r="L239">
        <f>'Invoeren EXTERN personeel'!O258</f>
        <v>0</v>
      </c>
      <c r="M239">
        <f>'Invoeren EXTERN personeel'!P258</f>
        <v>0</v>
      </c>
      <c r="N239">
        <f>'Invoeren EXTERN personeel'!Q258</f>
        <v>0</v>
      </c>
      <c r="O239">
        <f>'Invoeren EXTERN personeel'!R258</f>
        <v>0</v>
      </c>
      <c r="P239">
        <f>'Invoeren EXTERN personeel'!S258</f>
        <v>0</v>
      </c>
      <c r="Q239">
        <f>'Invoeren EXTERN personeel'!T258</f>
        <v>0</v>
      </c>
      <c r="R239">
        <f>'Invoeren EXTERN personeel'!U258</f>
        <v>0</v>
      </c>
    </row>
    <row r="240" spans="1:18" x14ac:dyDescent="0.3">
      <c r="A240">
        <f>'Invoeren EXTERN personeel'!D259</f>
        <v>239</v>
      </c>
      <c r="B240">
        <f>'Invoeren EXTERN personeel'!E259</f>
        <v>0</v>
      </c>
      <c r="C240">
        <f>'Invoeren EXTERN personeel'!F259</f>
        <v>0</v>
      </c>
      <c r="D240">
        <f>'Invoeren EXTERN personeel'!G259</f>
        <v>0</v>
      </c>
      <c r="E240">
        <f>'Invoeren EXTERN personeel'!H259</f>
        <v>0</v>
      </c>
      <c r="F240">
        <f>'Invoeren EXTERN personeel'!I259</f>
        <v>0</v>
      </c>
      <c r="G240">
        <f>'Invoeren EXTERN personeel'!J259</f>
        <v>0</v>
      </c>
      <c r="H240">
        <f>'Invoeren EXTERN personeel'!K259</f>
        <v>0</v>
      </c>
      <c r="I240">
        <f>'Invoeren EXTERN personeel'!L259</f>
        <v>0</v>
      </c>
      <c r="J240">
        <f>'Invoeren EXTERN personeel'!M259</f>
        <v>0</v>
      </c>
      <c r="K240">
        <f>'Invoeren EXTERN personeel'!N259</f>
        <v>0</v>
      </c>
      <c r="L240">
        <f>'Invoeren EXTERN personeel'!O259</f>
        <v>0</v>
      </c>
      <c r="M240">
        <f>'Invoeren EXTERN personeel'!P259</f>
        <v>0</v>
      </c>
      <c r="N240">
        <f>'Invoeren EXTERN personeel'!Q259</f>
        <v>0</v>
      </c>
      <c r="O240">
        <f>'Invoeren EXTERN personeel'!R259</f>
        <v>0</v>
      </c>
      <c r="P240">
        <f>'Invoeren EXTERN personeel'!S259</f>
        <v>0</v>
      </c>
      <c r="Q240">
        <f>'Invoeren EXTERN personeel'!T259</f>
        <v>0</v>
      </c>
      <c r="R240">
        <f>'Invoeren EXTERN personeel'!U259</f>
        <v>0</v>
      </c>
    </row>
    <row r="241" spans="1:18" x14ac:dyDescent="0.3">
      <c r="A241">
        <f>'Invoeren EXTERN personeel'!D260</f>
        <v>240</v>
      </c>
      <c r="B241">
        <f>'Invoeren EXTERN personeel'!E260</f>
        <v>0</v>
      </c>
      <c r="C241">
        <f>'Invoeren EXTERN personeel'!F260</f>
        <v>0</v>
      </c>
      <c r="D241">
        <f>'Invoeren EXTERN personeel'!G260</f>
        <v>0</v>
      </c>
      <c r="E241">
        <f>'Invoeren EXTERN personeel'!H260</f>
        <v>0</v>
      </c>
      <c r="F241">
        <f>'Invoeren EXTERN personeel'!I260</f>
        <v>0</v>
      </c>
      <c r="G241">
        <f>'Invoeren EXTERN personeel'!J260</f>
        <v>0</v>
      </c>
      <c r="H241">
        <f>'Invoeren EXTERN personeel'!K260</f>
        <v>0</v>
      </c>
      <c r="I241">
        <f>'Invoeren EXTERN personeel'!L260</f>
        <v>0</v>
      </c>
      <c r="J241">
        <f>'Invoeren EXTERN personeel'!M260</f>
        <v>0</v>
      </c>
      <c r="K241">
        <f>'Invoeren EXTERN personeel'!N260</f>
        <v>0</v>
      </c>
      <c r="L241">
        <f>'Invoeren EXTERN personeel'!O260</f>
        <v>0</v>
      </c>
      <c r="M241">
        <f>'Invoeren EXTERN personeel'!P260</f>
        <v>0</v>
      </c>
      <c r="N241">
        <f>'Invoeren EXTERN personeel'!Q260</f>
        <v>0</v>
      </c>
      <c r="O241">
        <f>'Invoeren EXTERN personeel'!R260</f>
        <v>0</v>
      </c>
      <c r="P241">
        <f>'Invoeren EXTERN personeel'!S260</f>
        <v>0</v>
      </c>
      <c r="Q241">
        <f>'Invoeren EXTERN personeel'!T260</f>
        <v>0</v>
      </c>
      <c r="R241">
        <f>'Invoeren EXTERN personeel'!U260</f>
        <v>0</v>
      </c>
    </row>
    <row r="242" spans="1:18" x14ac:dyDescent="0.3">
      <c r="A242">
        <f>'Invoeren EXTERN personeel'!D261</f>
        <v>241</v>
      </c>
      <c r="B242">
        <f>'Invoeren EXTERN personeel'!E261</f>
        <v>0</v>
      </c>
      <c r="C242">
        <f>'Invoeren EXTERN personeel'!F261</f>
        <v>0</v>
      </c>
      <c r="D242">
        <f>'Invoeren EXTERN personeel'!G261</f>
        <v>0</v>
      </c>
      <c r="E242">
        <f>'Invoeren EXTERN personeel'!H261</f>
        <v>0</v>
      </c>
      <c r="F242">
        <f>'Invoeren EXTERN personeel'!I261</f>
        <v>0</v>
      </c>
      <c r="G242">
        <f>'Invoeren EXTERN personeel'!J261</f>
        <v>0</v>
      </c>
      <c r="H242">
        <f>'Invoeren EXTERN personeel'!K261</f>
        <v>0</v>
      </c>
      <c r="I242">
        <f>'Invoeren EXTERN personeel'!L261</f>
        <v>0</v>
      </c>
      <c r="J242">
        <f>'Invoeren EXTERN personeel'!M261</f>
        <v>0</v>
      </c>
      <c r="K242">
        <f>'Invoeren EXTERN personeel'!N261</f>
        <v>0</v>
      </c>
      <c r="L242">
        <f>'Invoeren EXTERN personeel'!O261</f>
        <v>0</v>
      </c>
      <c r="M242">
        <f>'Invoeren EXTERN personeel'!P261</f>
        <v>0</v>
      </c>
      <c r="N242">
        <f>'Invoeren EXTERN personeel'!Q261</f>
        <v>0</v>
      </c>
      <c r="O242">
        <f>'Invoeren EXTERN personeel'!R261</f>
        <v>0</v>
      </c>
      <c r="P242">
        <f>'Invoeren EXTERN personeel'!S261</f>
        <v>0</v>
      </c>
      <c r="Q242">
        <f>'Invoeren EXTERN personeel'!T261</f>
        <v>0</v>
      </c>
      <c r="R242">
        <f>'Invoeren EXTERN personeel'!U261</f>
        <v>0</v>
      </c>
    </row>
    <row r="243" spans="1:18" x14ac:dyDescent="0.3">
      <c r="A243">
        <f>'Invoeren EXTERN personeel'!D262</f>
        <v>242</v>
      </c>
      <c r="B243">
        <f>'Invoeren EXTERN personeel'!E262</f>
        <v>0</v>
      </c>
      <c r="C243">
        <f>'Invoeren EXTERN personeel'!F262</f>
        <v>0</v>
      </c>
      <c r="D243">
        <f>'Invoeren EXTERN personeel'!G262</f>
        <v>0</v>
      </c>
      <c r="E243">
        <f>'Invoeren EXTERN personeel'!H262</f>
        <v>0</v>
      </c>
      <c r="F243">
        <f>'Invoeren EXTERN personeel'!I262</f>
        <v>0</v>
      </c>
      <c r="G243">
        <f>'Invoeren EXTERN personeel'!J262</f>
        <v>0</v>
      </c>
      <c r="H243">
        <f>'Invoeren EXTERN personeel'!K262</f>
        <v>0</v>
      </c>
      <c r="I243">
        <f>'Invoeren EXTERN personeel'!L262</f>
        <v>0</v>
      </c>
      <c r="J243">
        <f>'Invoeren EXTERN personeel'!M262</f>
        <v>0</v>
      </c>
      <c r="K243">
        <f>'Invoeren EXTERN personeel'!N262</f>
        <v>0</v>
      </c>
      <c r="L243">
        <f>'Invoeren EXTERN personeel'!O262</f>
        <v>0</v>
      </c>
      <c r="M243">
        <f>'Invoeren EXTERN personeel'!P262</f>
        <v>0</v>
      </c>
      <c r="N243">
        <f>'Invoeren EXTERN personeel'!Q262</f>
        <v>0</v>
      </c>
      <c r="O243">
        <f>'Invoeren EXTERN personeel'!R262</f>
        <v>0</v>
      </c>
      <c r="P243">
        <f>'Invoeren EXTERN personeel'!S262</f>
        <v>0</v>
      </c>
      <c r="Q243">
        <f>'Invoeren EXTERN personeel'!T262</f>
        <v>0</v>
      </c>
      <c r="R243">
        <f>'Invoeren EXTERN personeel'!U262</f>
        <v>0</v>
      </c>
    </row>
    <row r="244" spans="1:18" x14ac:dyDescent="0.3">
      <c r="A244">
        <f>'Invoeren EXTERN personeel'!D263</f>
        <v>243</v>
      </c>
      <c r="B244">
        <f>'Invoeren EXTERN personeel'!E263</f>
        <v>0</v>
      </c>
      <c r="C244">
        <f>'Invoeren EXTERN personeel'!F263</f>
        <v>0</v>
      </c>
      <c r="D244">
        <f>'Invoeren EXTERN personeel'!G263</f>
        <v>0</v>
      </c>
      <c r="E244">
        <f>'Invoeren EXTERN personeel'!H263</f>
        <v>0</v>
      </c>
      <c r="F244">
        <f>'Invoeren EXTERN personeel'!I263</f>
        <v>0</v>
      </c>
      <c r="G244">
        <f>'Invoeren EXTERN personeel'!J263</f>
        <v>0</v>
      </c>
      <c r="H244">
        <f>'Invoeren EXTERN personeel'!K263</f>
        <v>0</v>
      </c>
      <c r="I244">
        <f>'Invoeren EXTERN personeel'!L263</f>
        <v>0</v>
      </c>
      <c r="J244">
        <f>'Invoeren EXTERN personeel'!M263</f>
        <v>0</v>
      </c>
      <c r="K244">
        <f>'Invoeren EXTERN personeel'!N263</f>
        <v>0</v>
      </c>
      <c r="L244">
        <f>'Invoeren EXTERN personeel'!O263</f>
        <v>0</v>
      </c>
      <c r="M244">
        <f>'Invoeren EXTERN personeel'!P263</f>
        <v>0</v>
      </c>
      <c r="N244">
        <f>'Invoeren EXTERN personeel'!Q263</f>
        <v>0</v>
      </c>
      <c r="O244">
        <f>'Invoeren EXTERN personeel'!R263</f>
        <v>0</v>
      </c>
      <c r="P244">
        <f>'Invoeren EXTERN personeel'!S263</f>
        <v>0</v>
      </c>
      <c r="Q244">
        <f>'Invoeren EXTERN personeel'!T263</f>
        <v>0</v>
      </c>
      <c r="R244">
        <f>'Invoeren EXTERN personeel'!U263</f>
        <v>0</v>
      </c>
    </row>
    <row r="245" spans="1:18" x14ac:dyDescent="0.3">
      <c r="A245">
        <f>'Invoeren EXTERN personeel'!D264</f>
        <v>244</v>
      </c>
      <c r="B245">
        <f>'Invoeren EXTERN personeel'!E264</f>
        <v>0</v>
      </c>
      <c r="C245">
        <f>'Invoeren EXTERN personeel'!F264</f>
        <v>0</v>
      </c>
      <c r="D245">
        <f>'Invoeren EXTERN personeel'!G264</f>
        <v>0</v>
      </c>
      <c r="E245">
        <f>'Invoeren EXTERN personeel'!H264</f>
        <v>0</v>
      </c>
      <c r="F245">
        <f>'Invoeren EXTERN personeel'!I264</f>
        <v>0</v>
      </c>
      <c r="G245">
        <f>'Invoeren EXTERN personeel'!J264</f>
        <v>0</v>
      </c>
      <c r="H245">
        <f>'Invoeren EXTERN personeel'!K264</f>
        <v>0</v>
      </c>
      <c r="I245">
        <f>'Invoeren EXTERN personeel'!L264</f>
        <v>0</v>
      </c>
      <c r="J245">
        <f>'Invoeren EXTERN personeel'!M264</f>
        <v>0</v>
      </c>
      <c r="K245">
        <f>'Invoeren EXTERN personeel'!N264</f>
        <v>0</v>
      </c>
      <c r="L245">
        <f>'Invoeren EXTERN personeel'!O264</f>
        <v>0</v>
      </c>
      <c r="M245">
        <f>'Invoeren EXTERN personeel'!P264</f>
        <v>0</v>
      </c>
      <c r="N245">
        <f>'Invoeren EXTERN personeel'!Q264</f>
        <v>0</v>
      </c>
      <c r="O245">
        <f>'Invoeren EXTERN personeel'!R264</f>
        <v>0</v>
      </c>
      <c r="P245">
        <f>'Invoeren EXTERN personeel'!S264</f>
        <v>0</v>
      </c>
      <c r="Q245">
        <f>'Invoeren EXTERN personeel'!T264</f>
        <v>0</v>
      </c>
      <c r="R245">
        <f>'Invoeren EXTERN personeel'!U264</f>
        <v>0</v>
      </c>
    </row>
    <row r="246" spans="1:18" x14ac:dyDescent="0.3">
      <c r="A246">
        <f>'Invoeren EXTERN personeel'!D265</f>
        <v>245</v>
      </c>
      <c r="B246">
        <f>'Invoeren EXTERN personeel'!E265</f>
        <v>0</v>
      </c>
      <c r="C246">
        <f>'Invoeren EXTERN personeel'!F265</f>
        <v>0</v>
      </c>
      <c r="D246">
        <f>'Invoeren EXTERN personeel'!G265</f>
        <v>0</v>
      </c>
      <c r="E246">
        <f>'Invoeren EXTERN personeel'!H265</f>
        <v>0</v>
      </c>
      <c r="F246">
        <f>'Invoeren EXTERN personeel'!I265</f>
        <v>0</v>
      </c>
      <c r="G246">
        <f>'Invoeren EXTERN personeel'!J265</f>
        <v>0</v>
      </c>
      <c r="H246">
        <f>'Invoeren EXTERN personeel'!K265</f>
        <v>0</v>
      </c>
      <c r="I246">
        <f>'Invoeren EXTERN personeel'!L265</f>
        <v>0</v>
      </c>
      <c r="J246">
        <f>'Invoeren EXTERN personeel'!M265</f>
        <v>0</v>
      </c>
      <c r="K246">
        <f>'Invoeren EXTERN personeel'!N265</f>
        <v>0</v>
      </c>
      <c r="L246">
        <f>'Invoeren EXTERN personeel'!O265</f>
        <v>0</v>
      </c>
      <c r="M246">
        <f>'Invoeren EXTERN personeel'!P265</f>
        <v>0</v>
      </c>
      <c r="N246">
        <f>'Invoeren EXTERN personeel'!Q265</f>
        <v>0</v>
      </c>
      <c r="O246">
        <f>'Invoeren EXTERN personeel'!R265</f>
        <v>0</v>
      </c>
      <c r="P246">
        <f>'Invoeren EXTERN personeel'!S265</f>
        <v>0</v>
      </c>
      <c r="Q246">
        <f>'Invoeren EXTERN personeel'!T265</f>
        <v>0</v>
      </c>
      <c r="R246">
        <f>'Invoeren EXTERN personeel'!U265</f>
        <v>0</v>
      </c>
    </row>
    <row r="247" spans="1:18" x14ac:dyDescent="0.3">
      <c r="A247">
        <f>'Invoeren EXTERN personeel'!D266</f>
        <v>246</v>
      </c>
      <c r="B247">
        <f>'Invoeren EXTERN personeel'!E266</f>
        <v>0</v>
      </c>
      <c r="C247">
        <f>'Invoeren EXTERN personeel'!F266</f>
        <v>0</v>
      </c>
      <c r="D247">
        <f>'Invoeren EXTERN personeel'!G266</f>
        <v>0</v>
      </c>
      <c r="E247">
        <f>'Invoeren EXTERN personeel'!H266</f>
        <v>0</v>
      </c>
      <c r="F247">
        <f>'Invoeren EXTERN personeel'!I266</f>
        <v>0</v>
      </c>
      <c r="G247">
        <f>'Invoeren EXTERN personeel'!J266</f>
        <v>0</v>
      </c>
      <c r="H247">
        <f>'Invoeren EXTERN personeel'!K266</f>
        <v>0</v>
      </c>
      <c r="I247">
        <f>'Invoeren EXTERN personeel'!L266</f>
        <v>0</v>
      </c>
      <c r="J247">
        <f>'Invoeren EXTERN personeel'!M266</f>
        <v>0</v>
      </c>
      <c r="K247">
        <f>'Invoeren EXTERN personeel'!N266</f>
        <v>0</v>
      </c>
      <c r="L247">
        <f>'Invoeren EXTERN personeel'!O266</f>
        <v>0</v>
      </c>
      <c r="M247">
        <f>'Invoeren EXTERN personeel'!P266</f>
        <v>0</v>
      </c>
      <c r="N247">
        <f>'Invoeren EXTERN personeel'!Q266</f>
        <v>0</v>
      </c>
      <c r="O247">
        <f>'Invoeren EXTERN personeel'!R266</f>
        <v>0</v>
      </c>
      <c r="P247">
        <f>'Invoeren EXTERN personeel'!S266</f>
        <v>0</v>
      </c>
      <c r="Q247">
        <f>'Invoeren EXTERN personeel'!T266</f>
        <v>0</v>
      </c>
      <c r="R247">
        <f>'Invoeren EXTERN personeel'!U266</f>
        <v>0</v>
      </c>
    </row>
    <row r="248" spans="1:18" x14ac:dyDescent="0.3">
      <c r="A248">
        <f>'Invoeren EXTERN personeel'!D267</f>
        <v>247</v>
      </c>
      <c r="B248">
        <f>'Invoeren EXTERN personeel'!E267</f>
        <v>0</v>
      </c>
      <c r="C248">
        <f>'Invoeren EXTERN personeel'!F267</f>
        <v>0</v>
      </c>
      <c r="D248">
        <f>'Invoeren EXTERN personeel'!G267</f>
        <v>0</v>
      </c>
      <c r="E248">
        <f>'Invoeren EXTERN personeel'!H267</f>
        <v>0</v>
      </c>
      <c r="F248">
        <f>'Invoeren EXTERN personeel'!I267</f>
        <v>0</v>
      </c>
      <c r="G248">
        <f>'Invoeren EXTERN personeel'!J267</f>
        <v>0</v>
      </c>
      <c r="H248">
        <f>'Invoeren EXTERN personeel'!K267</f>
        <v>0</v>
      </c>
      <c r="I248">
        <f>'Invoeren EXTERN personeel'!L267</f>
        <v>0</v>
      </c>
      <c r="J248">
        <f>'Invoeren EXTERN personeel'!M267</f>
        <v>0</v>
      </c>
      <c r="K248">
        <f>'Invoeren EXTERN personeel'!N267</f>
        <v>0</v>
      </c>
      <c r="L248">
        <f>'Invoeren EXTERN personeel'!O267</f>
        <v>0</v>
      </c>
      <c r="M248">
        <f>'Invoeren EXTERN personeel'!P267</f>
        <v>0</v>
      </c>
      <c r="N248">
        <f>'Invoeren EXTERN personeel'!Q267</f>
        <v>0</v>
      </c>
      <c r="O248">
        <f>'Invoeren EXTERN personeel'!R267</f>
        <v>0</v>
      </c>
      <c r="P248">
        <f>'Invoeren EXTERN personeel'!S267</f>
        <v>0</v>
      </c>
      <c r="Q248">
        <f>'Invoeren EXTERN personeel'!T267</f>
        <v>0</v>
      </c>
      <c r="R248">
        <f>'Invoeren EXTERN personeel'!U267</f>
        <v>0</v>
      </c>
    </row>
    <row r="249" spans="1:18" x14ac:dyDescent="0.3">
      <c r="A249">
        <f>'Invoeren EXTERN personeel'!D268</f>
        <v>248</v>
      </c>
      <c r="B249">
        <f>'Invoeren EXTERN personeel'!E268</f>
        <v>0</v>
      </c>
      <c r="C249">
        <f>'Invoeren EXTERN personeel'!F268</f>
        <v>0</v>
      </c>
      <c r="D249">
        <f>'Invoeren EXTERN personeel'!G268</f>
        <v>0</v>
      </c>
      <c r="E249">
        <f>'Invoeren EXTERN personeel'!H268</f>
        <v>0</v>
      </c>
      <c r="F249">
        <f>'Invoeren EXTERN personeel'!I268</f>
        <v>0</v>
      </c>
      <c r="G249">
        <f>'Invoeren EXTERN personeel'!J268</f>
        <v>0</v>
      </c>
      <c r="H249">
        <f>'Invoeren EXTERN personeel'!K268</f>
        <v>0</v>
      </c>
      <c r="I249">
        <f>'Invoeren EXTERN personeel'!L268</f>
        <v>0</v>
      </c>
      <c r="J249">
        <f>'Invoeren EXTERN personeel'!M268</f>
        <v>0</v>
      </c>
      <c r="K249">
        <f>'Invoeren EXTERN personeel'!N268</f>
        <v>0</v>
      </c>
      <c r="L249">
        <f>'Invoeren EXTERN personeel'!O268</f>
        <v>0</v>
      </c>
      <c r="M249">
        <f>'Invoeren EXTERN personeel'!P268</f>
        <v>0</v>
      </c>
      <c r="N249">
        <f>'Invoeren EXTERN personeel'!Q268</f>
        <v>0</v>
      </c>
      <c r="O249">
        <f>'Invoeren EXTERN personeel'!R268</f>
        <v>0</v>
      </c>
      <c r="P249">
        <f>'Invoeren EXTERN personeel'!S268</f>
        <v>0</v>
      </c>
      <c r="Q249">
        <f>'Invoeren EXTERN personeel'!T268</f>
        <v>0</v>
      </c>
      <c r="R249">
        <f>'Invoeren EXTERN personeel'!U268</f>
        <v>0</v>
      </c>
    </row>
    <row r="250" spans="1:18" x14ac:dyDescent="0.3">
      <c r="A250">
        <f>'Invoeren EXTERN personeel'!D269</f>
        <v>249</v>
      </c>
      <c r="B250">
        <f>'Invoeren EXTERN personeel'!E269</f>
        <v>0</v>
      </c>
      <c r="C250">
        <f>'Invoeren EXTERN personeel'!F269</f>
        <v>0</v>
      </c>
      <c r="D250">
        <f>'Invoeren EXTERN personeel'!G269</f>
        <v>0</v>
      </c>
      <c r="E250">
        <f>'Invoeren EXTERN personeel'!H269</f>
        <v>0</v>
      </c>
      <c r="F250">
        <f>'Invoeren EXTERN personeel'!I269</f>
        <v>0</v>
      </c>
      <c r="G250">
        <f>'Invoeren EXTERN personeel'!J269</f>
        <v>0</v>
      </c>
      <c r="H250">
        <f>'Invoeren EXTERN personeel'!K269</f>
        <v>0</v>
      </c>
      <c r="I250">
        <f>'Invoeren EXTERN personeel'!L269</f>
        <v>0</v>
      </c>
      <c r="J250">
        <f>'Invoeren EXTERN personeel'!M269</f>
        <v>0</v>
      </c>
      <c r="K250">
        <f>'Invoeren EXTERN personeel'!N269</f>
        <v>0</v>
      </c>
      <c r="L250">
        <f>'Invoeren EXTERN personeel'!O269</f>
        <v>0</v>
      </c>
      <c r="M250">
        <f>'Invoeren EXTERN personeel'!P269</f>
        <v>0</v>
      </c>
      <c r="N250">
        <f>'Invoeren EXTERN personeel'!Q269</f>
        <v>0</v>
      </c>
      <c r="O250">
        <f>'Invoeren EXTERN personeel'!R269</f>
        <v>0</v>
      </c>
      <c r="P250">
        <f>'Invoeren EXTERN personeel'!S269</f>
        <v>0</v>
      </c>
      <c r="Q250">
        <f>'Invoeren EXTERN personeel'!T269</f>
        <v>0</v>
      </c>
      <c r="R250">
        <f>'Invoeren EXTERN personeel'!U269</f>
        <v>0</v>
      </c>
    </row>
    <row r="251" spans="1:18" x14ac:dyDescent="0.3">
      <c r="A251">
        <f>'Invoeren EXTERN personeel'!D270</f>
        <v>250</v>
      </c>
      <c r="B251">
        <f>'Invoeren EXTERN personeel'!E270</f>
        <v>0</v>
      </c>
      <c r="C251">
        <f>'Invoeren EXTERN personeel'!F270</f>
        <v>0</v>
      </c>
      <c r="D251">
        <f>'Invoeren EXTERN personeel'!G270</f>
        <v>0</v>
      </c>
      <c r="E251">
        <f>'Invoeren EXTERN personeel'!H270</f>
        <v>0</v>
      </c>
      <c r="F251">
        <f>'Invoeren EXTERN personeel'!I270</f>
        <v>0</v>
      </c>
      <c r="G251">
        <f>'Invoeren EXTERN personeel'!J270</f>
        <v>0</v>
      </c>
      <c r="H251">
        <f>'Invoeren EXTERN personeel'!K270</f>
        <v>0</v>
      </c>
      <c r="I251">
        <f>'Invoeren EXTERN personeel'!L270</f>
        <v>0</v>
      </c>
      <c r="J251">
        <f>'Invoeren EXTERN personeel'!M270</f>
        <v>0</v>
      </c>
      <c r="K251">
        <f>'Invoeren EXTERN personeel'!N270</f>
        <v>0</v>
      </c>
      <c r="L251">
        <f>'Invoeren EXTERN personeel'!O270</f>
        <v>0</v>
      </c>
      <c r="M251">
        <f>'Invoeren EXTERN personeel'!P270</f>
        <v>0</v>
      </c>
      <c r="N251">
        <f>'Invoeren EXTERN personeel'!Q270</f>
        <v>0</v>
      </c>
      <c r="O251">
        <f>'Invoeren EXTERN personeel'!R270</f>
        <v>0</v>
      </c>
      <c r="P251">
        <f>'Invoeren EXTERN personeel'!S270</f>
        <v>0</v>
      </c>
      <c r="Q251">
        <f>'Invoeren EXTERN personeel'!T270</f>
        <v>0</v>
      </c>
      <c r="R251">
        <f>'Invoeren EXTERN personeel'!U270</f>
        <v>0</v>
      </c>
    </row>
    <row r="252" spans="1:18" x14ac:dyDescent="0.3">
      <c r="A252">
        <f>'Invoeren EXTERN personeel'!D271</f>
        <v>251</v>
      </c>
      <c r="B252">
        <f>'Invoeren EXTERN personeel'!E271</f>
        <v>0</v>
      </c>
      <c r="C252">
        <f>'Invoeren EXTERN personeel'!F271</f>
        <v>0</v>
      </c>
      <c r="D252">
        <f>'Invoeren EXTERN personeel'!G271</f>
        <v>0</v>
      </c>
      <c r="E252">
        <f>'Invoeren EXTERN personeel'!H271</f>
        <v>0</v>
      </c>
      <c r="F252">
        <f>'Invoeren EXTERN personeel'!I271</f>
        <v>0</v>
      </c>
      <c r="G252">
        <f>'Invoeren EXTERN personeel'!J271</f>
        <v>0</v>
      </c>
      <c r="H252">
        <f>'Invoeren EXTERN personeel'!K271</f>
        <v>0</v>
      </c>
      <c r="I252">
        <f>'Invoeren EXTERN personeel'!L271</f>
        <v>0</v>
      </c>
      <c r="J252">
        <f>'Invoeren EXTERN personeel'!M271</f>
        <v>0</v>
      </c>
      <c r="K252">
        <f>'Invoeren EXTERN personeel'!N271</f>
        <v>0</v>
      </c>
      <c r="L252">
        <f>'Invoeren EXTERN personeel'!O271</f>
        <v>0</v>
      </c>
      <c r="M252">
        <f>'Invoeren EXTERN personeel'!P271</f>
        <v>0</v>
      </c>
      <c r="N252">
        <f>'Invoeren EXTERN personeel'!Q271</f>
        <v>0</v>
      </c>
      <c r="O252">
        <f>'Invoeren EXTERN personeel'!R271</f>
        <v>0</v>
      </c>
      <c r="P252">
        <f>'Invoeren EXTERN personeel'!S271</f>
        <v>0</v>
      </c>
      <c r="Q252">
        <f>'Invoeren EXTERN personeel'!T271</f>
        <v>0</v>
      </c>
      <c r="R252">
        <f>'Invoeren EXTERN personeel'!U271</f>
        <v>0</v>
      </c>
    </row>
    <row r="253" spans="1:18" x14ac:dyDescent="0.3">
      <c r="A253">
        <f>'Invoeren EXTERN personeel'!D272</f>
        <v>252</v>
      </c>
      <c r="B253">
        <f>'Invoeren EXTERN personeel'!E272</f>
        <v>0</v>
      </c>
      <c r="C253">
        <f>'Invoeren EXTERN personeel'!F272</f>
        <v>0</v>
      </c>
      <c r="D253">
        <f>'Invoeren EXTERN personeel'!G272</f>
        <v>0</v>
      </c>
      <c r="E253">
        <f>'Invoeren EXTERN personeel'!H272</f>
        <v>0</v>
      </c>
      <c r="F253">
        <f>'Invoeren EXTERN personeel'!I272</f>
        <v>0</v>
      </c>
      <c r="G253">
        <f>'Invoeren EXTERN personeel'!J272</f>
        <v>0</v>
      </c>
      <c r="H253">
        <f>'Invoeren EXTERN personeel'!K272</f>
        <v>0</v>
      </c>
      <c r="I253">
        <f>'Invoeren EXTERN personeel'!L272</f>
        <v>0</v>
      </c>
      <c r="J253">
        <f>'Invoeren EXTERN personeel'!M272</f>
        <v>0</v>
      </c>
      <c r="K253">
        <f>'Invoeren EXTERN personeel'!N272</f>
        <v>0</v>
      </c>
      <c r="L253">
        <f>'Invoeren EXTERN personeel'!O272</f>
        <v>0</v>
      </c>
      <c r="M253">
        <f>'Invoeren EXTERN personeel'!P272</f>
        <v>0</v>
      </c>
      <c r="N253">
        <f>'Invoeren EXTERN personeel'!Q272</f>
        <v>0</v>
      </c>
      <c r="O253">
        <f>'Invoeren EXTERN personeel'!R272</f>
        <v>0</v>
      </c>
      <c r="P253">
        <f>'Invoeren EXTERN personeel'!S272</f>
        <v>0</v>
      </c>
      <c r="Q253">
        <f>'Invoeren EXTERN personeel'!T272</f>
        <v>0</v>
      </c>
      <c r="R253">
        <f>'Invoeren EXTERN personeel'!U272</f>
        <v>0</v>
      </c>
    </row>
    <row r="254" spans="1:18" x14ac:dyDescent="0.3">
      <c r="A254">
        <f>'Invoeren EXTERN personeel'!D273</f>
        <v>253</v>
      </c>
      <c r="B254">
        <f>'Invoeren EXTERN personeel'!E273</f>
        <v>0</v>
      </c>
      <c r="C254">
        <f>'Invoeren EXTERN personeel'!F273</f>
        <v>0</v>
      </c>
      <c r="D254">
        <f>'Invoeren EXTERN personeel'!G273</f>
        <v>0</v>
      </c>
      <c r="E254">
        <f>'Invoeren EXTERN personeel'!H273</f>
        <v>0</v>
      </c>
      <c r="F254">
        <f>'Invoeren EXTERN personeel'!I273</f>
        <v>0</v>
      </c>
      <c r="G254">
        <f>'Invoeren EXTERN personeel'!J273</f>
        <v>0</v>
      </c>
      <c r="H254">
        <f>'Invoeren EXTERN personeel'!K273</f>
        <v>0</v>
      </c>
      <c r="I254">
        <f>'Invoeren EXTERN personeel'!L273</f>
        <v>0</v>
      </c>
      <c r="J254">
        <f>'Invoeren EXTERN personeel'!M273</f>
        <v>0</v>
      </c>
      <c r="K254">
        <f>'Invoeren EXTERN personeel'!N273</f>
        <v>0</v>
      </c>
      <c r="L254">
        <f>'Invoeren EXTERN personeel'!O273</f>
        <v>0</v>
      </c>
      <c r="M254">
        <f>'Invoeren EXTERN personeel'!P273</f>
        <v>0</v>
      </c>
      <c r="N254">
        <f>'Invoeren EXTERN personeel'!Q273</f>
        <v>0</v>
      </c>
      <c r="O254">
        <f>'Invoeren EXTERN personeel'!R273</f>
        <v>0</v>
      </c>
      <c r="P254">
        <f>'Invoeren EXTERN personeel'!S273</f>
        <v>0</v>
      </c>
      <c r="Q254">
        <f>'Invoeren EXTERN personeel'!T273</f>
        <v>0</v>
      </c>
      <c r="R254">
        <f>'Invoeren EXTERN personeel'!U273</f>
        <v>0</v>
      </c>
    </row>
    <row r="255" spans="1:18" x14ac:dyDescent="0.3">
      <c r="A255">
        <f>'Invoeren EXTERN personeel'!D274</f>
        <v>254</v>
      </c>
      <c r="B255">
        <f>'Invoeren EXTERN personeel'!E274</f>
        <v>0</v>
      </c>
      <c r="C255">
        <f>'Invoeren EXTERN personeel'!F274</f>
        <v>0</v>
      </c>
      <c r="D255">
        <f>'Invoeren EXTERN personeel'!G274</f>
        <v>0</v>
      </c>
      <c r="E255">
        <f>'Invoeren EXTERN personeel'!H274</f>
        <v>0</v>
      </c>
      <c r="F255">
        <f>'Invoeren EXTERN personeel'!I274</f>
        <v>0</v>
      </c>
      <c r="G255">
        <f>'Invoeren EXTERN personeel'!J274</f>
        <v>0</v>
      </c>
      <c r="H255">
        <f>'Invoeren EXTERN personeel'!K274</f>
        <v>0</v>
      </c>
      <c r="I255">
        <f>'Invoeren EXTERN personeel'!L274</f>
        <v>0</v>
      </c>
      <c r="J255">
        <f>'Invoeren EXTERN personeel'!M274</f>
        <v>0</v>
      </c>
      <c r="K255">
        <f>'Invoeren EXTERN personeel'!N274</f>
        <v>0</v>
      </c>
      <c r="L255">
        <f>'Invoeren EXTERN personeel'!O274</f>
        <v>0</v>
      </c>
      <c r="M255">
        <f>'Invoeren EXTERN personeel'!P274</f>
        <v>0</v>
      </c>
      <c r="N255">
        <f>'Invoeren EXTERN personeel'!Q274</f>
        <v>0</v>
      </c>
      <c r="O255">
        <f>'Invoeren EXTERN personeel'!R274</f>
        <v>0</v>
      </c>
      <c r="P255">
        <f>'Invoeren EXTERN personeel'!S274</f>
        <v>0</v>
      </c>
      <c r="Q255">
        <f>'Invoeren EXTERN personeel'!T274</f>
        <v>0</v>
      </c>
      <c r="R255">
        <f>'Invoeren EXTERN personeel'!U274</f>
        <v>0</v>
      </c>
    </row>
    <row r="256" spans="1:18" x14ac:dyDescent="0.3">
      <c r="A256">
        <f>'Invoeren EXTERN personeel'!D275</f>
        <v>255</v>
      </c>
      <c r="B256">
        <f>'Invoeren EXTERN personeel'!E275</f>
        <v>0</v>
      </c>
      <c r="C256">
        <f>'Invoeren EXTERN personeel'!F275</f>
        <v>0</v>
      </c>
      <c r="D256">
        <f>'Invoeren EXTERN personeel'!G275</f>
        <v>0</v>
      </c>
      <c r="E256">
        <f>'Invoeren EXTERN personeel'!H275</f>
        <v>0</v>
      </c>
      <c r="F256">
        <f>'Invoeren EXTERN personeel'!I275</f>
        <v>0</v>
      </c>
      <c r="G256">
        <f>'Invoeren EXTERN personeel'!J275</f>
        <v>0</v>
      </c>
      <c r="H256">
        <f>'Invoeren EXTERN personeel'!K275</f>
        <v>0</v>
      </c>
      <c r="I256">
        <f>'Invoeren EXTERN personeel'!L275</f>
        <v>0</v>
      </c>
      <c r="J256">
        <f>'Invoeren EXTERN personeel'!M275</f>
        <v>0</v>
      </c>
      <c r="K256">
        <f>'Invoeren EXTERN personeel'!N275</f>
        <v>0</v>
      </c>
      <c r="L256">
        <f>'Invoeren EXTERN personeel'!O275</f>
        <v>0</v>
      </c>
      <c r="M256">
        <f>'Invoeren EXTERN personeel'!P275</f>
        <v>0</v>
      </c>
      <c r="N256">
        <f>'Invoeren EXTERN personeel'!Q275</f>
        <v>0</v>
      </c>
      <c r="O256">
        <f>'Invoeren EXTERN personeel'!R275</f>
        <v>0</v>
      </c>
      <c r="P256">
        <f>'Invoeren EXTERN personeel'!S275</f>
        <v>0</v>
      </c>
      <c r="Q256">
        <f>'Invoeren EXTERN personeel'!T275</f>
        <v>0</v>
      </c>
      <c r="R256">
        <f>'Invoeren EXTERN personeel'!U275</f>
        <v>0</v>
      </c>
    </row>
    <row r="257" spans="1:18" x14ac:dyDescent="0.3">
      <c r="A257">
        <f>'Invoeren EXTERN personeel'!D276</f>
        <v>256</v>
      </c>
      <c r="B257">
        <f>'Invoeren EXTERN personeel'!E276</f>
        <v>0</v>
      </c>
      <c r="C257">
        <f>'Invoeren EXTERN personeel'!F276</f>
        <v>0</v>
      </c>
      <c r="D257">
        <f>'Invoeren EXTERN personeel'!G276</f>
        <v>0</v>
      </c>
      <c r="E257">
        <f>'Invoeren EXTERN personeel'!H276</f>
        <v>0</v>
      </c>
      <c r="F257">
        <f>'Invoeren EXTERN personeel'!I276</f>
        <v>0</v>
      </c>
      <c r="G257">
        <f>'Invoeren EXTERN personeel'!J276</f>
        <v>0</v>
      </c>
      <c r="H257">
        <f>'Invoeren EXTERN personeel'!K276</f>
        <v>0</v>
      </c>
      <c r="I257">
        <f>'Invoeren EXTERN personeel'!L276</f>
        <v>0</v>
      </c>
      <c r="J257">
        <f>'Invoeren EXTERN personeel'!M276</f>
        <v>0</v>
      </c>
      <c r="K257">
        <f>'Invoeren EXTERN personeel'!N276</f>
        <v>0</v>
      </c>
      <c r="L257">
        <f>'Invoeren EXTERN personeel'!O276</f>
        <v>0</v>
      </c>
      <c r="M257">
        <f>'Invoeren EXTERN personeel'!P276</f>
        <v>0</v>
      </c>
      <c r="N257">
        <f>'Invoeren EXTERN personeel'!Q276</f>
        <v>0</v>
      </c>
      <c r="O257">
        <f>'Invoeren EXTERN personeel'!R276</f>
        <v>0</v>
      </c>
      <c r="P257">
        <f>'Invoeren EXTERN personeel'!S276</f>
        <v>0</v>
      </c>
      <c r="Q257">
        <f>'Invoeren EXTERN personeel'!T276</f>
        <v>0</v>
      </c>
      <c r="R257">
        <f>'Invoeren EXTERN personeel'!U276</f>
        <v>0</v>
      </c>
    </row>
    <row r="258" spans="1:18" x14ac:dyDescent="0.3">
      <c r="A258">
        <f>'Invoeren EXTERN personeel'!D277</f>
        <v>257</v>
      </c>
      <c r="B258">
        <f>'Invoeren EXTERN personeel'!E277</f>
        <v>0</v>
      </c>
      <c r="C258">
        <f>'Invoeren EXTERN personeel'!F277</f>
        <v>0</v>
      </c>
      <c r="D258">
        <f>'Invoeren EXTERN personeel'!G277</f>
        <v>0</v>
      </c>
      <c r="E258">
        <f>'Invoeren EXTERN personeel'!H277</f>
        <v>0</v>
      </c>
      <c r="F258">
        <f>'Invoeren EXTERN personeel'!I277</f>
        <v>0</v>
      </c>
      <c r="G258">
        <f>'Invoeren EXTERN personeel'!J277</f>
        <v>0</v>
      </c>
      <c r="H258">
        <f>'Invoeren EXTERN personeel'!K277</f>
        <v>0</v>
      </c>
      <c r="I258">
        <f>'Invoeren EXTERN personeel'!L277</f>
        <v>0</v>
      </c>
      <c r="J258">
        <f>'Invoeren EXTERN personeel'!M277</f>
        <v>0</v>
      </c>
      <c r="K258">
        <f>'Invoeren EXTERN personeel'!N277</f>
        <v>0</v>
      </c>
      <c r="L258">
        <f>'Invoeren EXTERN personeel'!O277</f>
        <v>0</v>
      </c>
      <c r="M258">
        <f>'Invoeren EXTERN personeel'!P277</f>
        <v>0</v>
      </c>
      <c r="N258">
        <f>'Invoeren EXTERN personeel'!Q277</f>
        <v>0</v>
      </c>
      <c r="O258">
        <f>'Invoeren EXTERN personeel'!R277</f>
        <v>0</v>
      </c>
      <c r="P258">
        <f>'Invoeren EXTERN personeel'!S277</f>
        <v>0</v>
      </c>
      <c r="Q258">
        <f>'Invoeren EXTERN personeel'!T277</f>
        <v>0</v>
      </c>
      <c r="R258">
        <f>'Invoeren EXTERN personeel'!U277</f>
        <v>0</v>
      </c>
    </row>
    <row r="259" spans="1:18" x14ac:dyDescent="0.3">
      <c r="A259">
        <f>'Invoeren EXTERN personeel'!D278</f>
        <v>258</v>
      </c>
      <c r="B259">
        <f>'Invoeren EXTERN personeel'!E278</f>
        <v>0</v>
      </c>
      <c r="C259">
        <f>'Invoeren EXTERN personeel'!F278</f>
        <v>0</v>
      </c>
      <c r="D259">
        <f>'Invoeren EXTERN personeel'!G278</f>
        <v>0</v>
      </c>
      <c r="E259">
        <f>'Invoeren EXTERN personeel'!H278</f>
        <v>0</v>
      </c>
      <c r="F259">
        <f>'Invoeren EXTERN personeel'!I278</f>
        <v>0</v>
      </c>
      <c r="G259">
        <f>'Invoeren EXTERN personeel'!J278</f>
        <v>0</v>
      </c>
      <c r="H259">
        <f>'Invoeren EXTERN personeel'!K278</f>
        <v>0</v>
      </c>
      <c r="I259">
        <f>'Invoeren EXTERN personeel'!L278</f>
        <v>0</v>
      </c>
      <c r="J259">
        <f>'Invoeren EXTERN personeel'!M278</f>
        <v>0</v>
      </c>
      <c r="K259">
        <f>'Invoeren EXTERN personeel'!N278</f>
        <v>0</v>
      </c>
      <c r="L259">
        <f>'Invoeren EXTERN personeel'!O278</f>
        <v>0</v>
      </c>
      <c r="M259">
        <f>'Invoeren EXTERN personeel'!P278</f>
        <v>0</v>
      </c>
      <c r="N259">
        <f>'Invoeren EXTERN personeel'!Q278</f>
        <v>0</v>
      </c>
      <c r="O259">
        <f>'Invoeren EXTERN personeel'!R278</f>
        <v>0</v>
      </c>
      <c r="P259">
        <f>'Invoeren EXTERN personeel'!S278</f>
        <v>0</v>
      </c>
      <c r="Q259">
        <f>'Invoeren EXTERN personeel'!T278</f>
        <v>0</v>
      </c>
      <c r="R259">
        <f>'Invoeren EXTERN personeel'!U278</f>
        <v>0</v>
      </c>
    </row>
    <row r="260" spans="1:18" x14ac:dyDescent="0.3">
      <c r="A260">
        <f>'Invoeren EXTERN personeel'!D279</f>
        <v>259</v>
      </c>
      <c r="B260">
        <f>'Invoeren EXTERN personeel'!E279</f>
        <v>0</v>
      </c>
      <c r="C260">
        <f>'Invoeren EXTERN personeel'!F279</f>
        <v>0</v>
      </c>
      <c r="D260">
        <f>'Invoeren EXTERN personeel'!G279</f>
        <v>0</v>
      </c>
      <c r="E260">
        <f>'Invoeren EXTERN personeel'!H279</f>
        <v>0</v>
      </c>
      <c r="F260">
        <f>'Invoeren EXTERN personeel'!I279</f>
        <v>0</v>
      </c>
      <c r="G260">
        <f>'Invoeren EXTERN personeel'!J279</f>
        <v>0</v>
      </c>
      <c r="H260">
        <f>'Invoeren EXTERN personeel'!K279</f>
        <v>0</v>
      </c>
      <c r="I260">
        <f>'Invoeren EXTERN personeel'!L279</f>
        <v>0</v>
      </c>
      <c r="J260">
        <f>'Invoeren EXTERN personeel'!M279</f>
        <v>0</v>
      </c>
      <c r="K260">
        <f>'Invoeren EXTERN personeel'!N279</f>
        <v>0</v>
      </c>
      <c r="L260">
        <f>'Invoeren EXTERN personeel'!O279</f>
        <v>0</v>
      </c>
      <c r="M260">
        <f>'Invoeren EXTERN personeel'!P279</f>
        <v>0</v>
      </c>
      <c r="N260">
        <f>'Invoeren EXTERN personeel'!Q279</f>
        <v>0</v>
      </c>
      <c r="O260">
        <f>'Invoeren EXTERN personeel'!R279</f>
        <v>0</v>
      </c>
      <c r="P260">
        <f>'Invoeren EXTERN personeel'!S279</f>
        <v>0</v>
      </c>
      <c r="Q260">
        <f>'Invoeren EXTERN personeel'!T279</f>
        <v>0</v>
      </c>
      <c r="R260">
        <f>'Invoeren EXTERN personeel'!U279</f>
        <v>0</v>
      </c>
    </row>
    <row r="261" spans="1:18" x14ac:dyDescent="0.3">
      <c r="A261">
        <f>'Invoeren EXTERN personeel'!D280</f>
        <v>260</v>
      </c>
      <c r="B261">
        <f>'Invoeren EXTERN personeel'!E280</f>
        <v>0</v>
      </c>
      <c r="C261">
        <f>'Invoeren EXTERN personeel'!F280</f>
        <v>0</v>
      </c>
      <c r="D261">
        <f>'Invoeren EXTERN personeel'!G280</f>
        <v>0</v>
      </c>
      <c r="E261">
        <f>'Invoeren EXTERN personeel'!H280</f>
        <v>0</v>
      </c>
      <c r="F261">
        <f>'Invoeren EXTERN personeel'!I280</f>
        <v>0</v>
      </c>
      <c r="G261">
        <f>'Invoeren EXTERN personeel'!J280</f>
        <v>0</v>
      </c>
      <c r="H261">
        <f>'Invoeren EXTERN personeel'!K280</f>
        <v>0</v>
      </c>
      <c r="I261">
        <f>'Invoeren EXTERN personeel'!L280</f>
        <v>0</v>
      </c>
      <c r="J261">
        <f>'Invoeren EXTERN personeel'!M280</f>
        <v>0</v>
      </c>
      <c r="K261">
        <f>'Invoeren EXTERN personeel'!N280</f>
        <v>0</v>
      </c>
      <c r="L261">
        <f>'Invoeren EXTERN personeel'!O280</f>
        <v>0</v>
      </c>
      <c r="M261">
        <f>'Invoeren EXTERN personeel'!P280</f>
        <v>0</v>
      </c>
      <c r="N261">
        <f>'Invoeren EXTERN personeel'!Q280</f>
        <v>0</v>
      </c>
      <c r="O261">
        <f>'Invoeren EXTERN personeel'!R280</f>
        <v>0</v>
      </c>
      <c r="P261">
        <f>'Invoeren EXTERN personeel'!S280</f>
        <v>0</v>
      </c>
      <c r="Q261">
        <f>'Invoeren EXTERN personeel'!T280</f>
        <v>0</v>
      </c>
      <c r="R261">
        <f>'Invoeren EXTERN personeel'!U280</f>
        <v>0</v>
      </c>
    </row>
    <row r="262" spans="1:18" x14ac:dyDescent="0.3">
      <c r="A262">
        <f>'Invoeren EXTERN personeel'!D281</f>
        <v>261</v>
      </c>
      <c r="B262">
        <f>'Invoeren EXTERN personeel'!E281</f>
        <v>0</v>
      </c>
      <c r="C262">
        <f>'Invoeren EXTERN personeel'!F281</f>
        <v>0</v>
      </c>
      <c r="D262">
        <f>'Invoeren EXTERN personeel'!G281</f>
        <v>0</v>
      </c>
      <c r="E262">
        <f>'Invoeren EXTERN personeel'!H281</f>
        <v>0</v>
      </c>
      <c r="F262">
        <f>'Invoeren EXTERN personeel'!I281</f>
        <v>0</v>
      </c>
      <c r="G262">
        <f>'Invoeren EXTERN personeel'!J281</f>
        <v>0</v>
      </c>
      <c r="H262">
        <f>'Invoeren EXTERN personeel'!K281</f>
        <v>0</v>
      </c>
      <c r="I262">
        <f>'Invoeren EXTERN personeel'!L281</f>
        <v>0</v>
      </c>
      <c r="J262">
        <f>'Invoeren EXTERN personeel'!M281</f>
        <v>0</v>
      </c>
      <c r="K262">
        <f>'Invoeren EXTERN personeel'!N281</f>
        <v>0</v>
      </c>
      <c r="L262">
        <f>'Invoeren EXTERN personeel'!O281</f>
        <v>0</v>
      </c>
      <c r="M262">
        <f>'Invoeren EXTERN personeel'!P281</f>
        <v>0</v>
      </c>
      <c r="N262">
        <f>'Invoeren EXTERN personeel'!Q281</f>
        <v>0</v>
      </c>
      <c r="O262">
        <f>'Invoeren EXTERN personeel'!R281</f>
        <v>0</v>
      </c>
      <c r="P262">
        <f>'Invoeren EXTERN personeel'!S281</f>
        <v>0</v>
      </c>
      <c r="Q262">
        <f>'Invoeren EXTERN personeel'!T281</f>
        <v>0</v>
      </c>
      <c r="R262">
        <f>'Invoeren EXTERN personeel'!U281</f>
        <v>0</v>
      </c>
    </row>
    <row r="263" spans="1:18" x14ac:dyDescent="0.3">
      <c r="A263">
        <f>'Invoeren EXTERN personeel'!D282</f>
        <v>262</v>
      </c>
      <c r="B263">
        <f>'Invoeren EXTERN personeel'!E282</f>
        <v>0</v>
      </c>
      <c r="C263">
        <f>'Invoeren EXTERN personeel'!F282</f>
        <v>0</v>
      </c>
      <c r="D263">
        <f>'Invoeren EXTERN personeel'!G282</f>
        <v>0</v>
      </c>
      <c r="E263">
        <f>'Invoeren EXTERN personeel'!H282</f>
        <v>0</v>
      </c>
      <c r="F263">
        <f>'Invoeren EXTERN personeel'!I282</f>
        <v>0</v>
      </c>
      <c r="G263">
        <f>'Invoeren EXTERN personeel'!J282</f>
        <v>0</v>
      </c>
      <c r="H263">
        <f>'Invoeren EXTERN personeel'!K282</f>
        <v>0</v>
      </c>
      <c r="I263">
        <f>'Invoeren EXTERN personeel'!L282</f>
        <v>0</v>
      </c>
      <c r="J263">
        <f>'Invoeren EXTERN personeel'!M282</f>
        <v>0</v>
      </c>
      <c r="K263">
        <f>'Invoeren EXTERN personeel'!N282</f>
        <v>0</v>
      </c>
      <c r="L263">
        <f>'Invoeren EXTERN personeel'!O282</f>
        <v>0</v>
      </c>
      <c r="M263">
        <f>'Invoeren EXTERN personeel'!P282</f>
        <v>0</v>
      </c>
      <c r="N263">
        <f>'Invoeren EXTERN personeel'!Q282</f>
        <v>0</v>
      </c>
      <c r="O263">
        <f>'Invoeren EXTERN personeel'!R282</f>
        <v>0</v>
      </c>
      <c r="P263">
        <f>'Invoeren EXTERN personeel'!S282</f>
        <v>0</v>
      </c>
      <c r="Q263">
        <f>'Invoeren EXTERN personeel'!T282</f>
        <v>0</v>
      </c>
      <c r="R263">
        <f>'Invoeren EXTERN personeel'!U282</f>
        <v>0</v>
      </c>
    </row>
    <row r="264" spans="1:18" x14ac:dyDescent="0.3">
      <c r="A264">
        <f>'Invoeren EXTERN personeel'!D283</f>
        <v>263</v>
      </c>
      <c r="B264">
        <f>'Invoeren EXTERN personeel'!E283</f>
        <v>0</v>
      </c>
      <c r="C264">
        <f>'Invoeren EXTERN personeel'!F283</f>
        <v>0</v>
      </c>
      <c r="D264">
        <f>'Invoeren EXTERN personeel'!G283</f>
        <v>0</v>
      </c>
      <c r="E264">
        <f>'Invoeren EXTERN personeel'!H283</f>
        <v>0</v>
      </c>
      <c r="F264">
        <f>'Invoeren EXTERN personeel'!I283</f>
        <v>0</v>
      </c>
      <c r="G264">
        <f>'Invoeren EXTERN personeel'!J283</f>
        <v>0</v>
      </c>
      <c r="H264">
        <f>'Invoeren EXTERN personeel'!K283</f>
        <v>0</v>
      </c>
      <c r="I264">
        <f>'Invoeren EXTERN personeel'!L283</f>
        <v>0</v>
      </c>
      <c r="J264">
        <f>'Invoeren EXTERN personeel'!M283</f>
        <v>0</v>
      </c>
      <c r="K264">
        <f>'Invoeren EXTERN personeel'!N283</f>
        <v>0</v>
      </c>
      <c r="L264">
        <f>'Invoeren EXTERN personeel'!O283</f>
        <v>0</v>
      </c>
      <c r="M264">
        <f>'Invoeren EXTERN personeel'!P283</f>
        <v>0</v>
      </c>
      <c r="N264">
        <f>'Invoeren EXTERN personeel'!Q283</f>
        <v>0</v>
      </c>
      <c r="O264">
        <f>'Invoeren EXTERN personeel'!R283</f>
        <v>0</v>
      </c>
      <c r="P264">
        <f>'Invoeren EXTERN personeel'!S283</f>
        <v>0</v>
      </c>
      <c r="Q264">
        <f>'Invoeren EXTERN personeel'!T283</f>
        <v>0</v>
      </c>
      <c r="R264">
        <f>'Invoeren EXTERN personeel'!U283</f>
        <v>0</v>
      </c>
    </row>
    <row r="265" spans="1:18" x14ac:dyDescent="0.3">
      <c r="A265">
        <f>'Invoeren EXTERN personeel'!D284</f>
        <v>264</v>
      </c>
      <c r="B265">
        <f>'Invoeren EXTERN personeel'!E284</f>
        <v>0</v>
      </c>
      <c r="C265">
        <f>'Invoeren EXTERN personeel'!F284</f>
        <v>0</v>
      </c>
      <c r="D265">
        <f>'Invoeren EXTERN personeel'!G284</f>
        <v>0</v>
      </c>
      <c r="E265">
        <f>'Invoeren EXTERN personeel'!H284</f>
        <v>0</v>
      </c>
      <c r="F265">
        <f>'Invoeren EXTERN personeel'!I284</f>
        <v>0</v>
      </c>
      <c r="G265">
        <f>'Invoeren EXTERN personeel'!J284</f>
        <v>0</v>
      </c>
      <c r="H265">
        <f>'Invoeren EXTERN personeel'!K284</f>
        <v>0</v>
      </c>
      <c r="I265">
        <f>'Invoeren EXTERN personeel'!L284</f>
        <v>0</v>
      </c>
      <c r="J265">
        <f>'Invoeren EXTERN personeel'!M284</f>
        <v>0</v>
      </c>
      <c r="K265">
        <f>'Invoeren EXTERN personeel'!N284</f>
        <v>0</v>
      </c>
      <c r="L265">
        <f>'Invoeren EXTERN personeel'!O284</f>
        <v>0</v>
      </c>
      <c r="M265">
        <f>'Invoeren EXTERN personeel'!P284</f>
        <v>0</v>
      </c>
      <c r="N265">
        <f>'Invoeren EXTERN personeel'!Q284</f>
        <v>0</v>
      </c>
      <c r="O265">
        <f>'Invoeren EXTERN personeel'!R284</f>
        <v>0</v>
      </c>
      <c r="P265">
        <f>'Invoeren EXTERN personeel'!S284</f>
        <v>0</v>
      </c>
      <c r="Q265">
        <f>'Invoeren EXTERN personeel'!T284</f>
        <v>0</v>
      </c>
      <c r="R265">
        <f>'Invoeren EXTERN personeel'!U284</f>
        <v>0</v>
      </c>
    </row>
    <row r="266" spans="1:18" x14ac:dyDescent="0.3">
      <c r="A266">
        <f>'Invoeren EXTERN personeel'!D285</f>
        <v>265</v>
      </c>
      <c r="B266">
        <f>'Invoeren EXTERN personeel'!E285</f>
        <v>0</v>
      </c>
      <c r="C266">
        <f>'Invoeren EXTERN personeel'!F285</f>
        <v>0</v>
      </c>
      <c r="D266">
        <f>'Invoeren EXTERN personeel'!G285</f>
        <v>0</v>
      </c>
      <c r="E266">
        <f>'Invoeren EXTERN personeel'!H285</f>
        <v>0</v>
      </c>
      <c r="F266">
        <f>'Invoeren EXTERN personeel'!I285</f>
        <v>0</v>
      </c>
      <c r="G266">
        <f>'Invoeren EXTERN personeel'!J285</f>
        <v>0</v>
      </c>
      <c r="H266">
        <f>'Invoeren EXTERN personeel'!K285</f>
        <v>0</v>
      </c>
      <c r="I266">
        <f>'Invoeren EXTERN personeel'!L285</f>
        <v>0</v>
      </c>
      <c r="J266">
        <f>'Invoeren EXTERN personeel'!M285</f>
        <v>0</v>
      </c>
      <c r="K266">
        <f>'Invoeren EXTERN personeel'!N285</f>
        <v>0</v>
      </c>
      <c r="L266">
        <f>'Invoeren EXTERN personeel'!O285</f>
        <v>0</v>
      </c>
      <c r="M266">
        <f>'Invoeren EXTERN personeel'!P285</f>
        <v>0</v>
      </c>
      <c r="N266">
        <f>'Invoeren EXTERN personeel'!Q285</f>
        <v>0</v>
      </c>
      <c r="O266">
        <f>'Invoeren EXTERN personeel'!R285</f>
        <v>0</v>
      </c>
      <c r="P266">
        <f>'Invoeren EXTERN personeel'!S285</f>
        <v>0</v>
      </c>
      <c r="Q266">
        <f>'Invoeren EXTERN personeel'!T285</f>
        <v>0</v>
      </c>
      <c r="R266">
        <f>'Invoeren EXTERN personeel'!U285</f>
        <v>0</v>
      </c>
    </row>
    <row r="267" spans="1:18" x14ac:dyDescent="0.3">
      <c r="A267">
        <f>'Invoeren EXTERN personeel'!D286</f>
        <v>266</v>
      </c>
      <c r="B267">
        <f>'Invoeren EXTERN personeel'!E286</f>
        <v>0</v>
      </c>
      <c r="C267">
        <f>'Invoeren EXTERN personeel'!F286</f>
        <v>0</v>
      </c>
      <c r="D267">
        <f>'Invoeren EXTERN personeel'!G286</f>
        <v>0</v>
      </c>
      <c r="E267">
        <f>'Invoeren EXTERN personeel'!H286</f>
        <v>0</v>
      </c>
      <c r="F267">
        <f>'Invoeren EXTERN personeel'!I286</f>
        <v>0</v>
      </c>
      <c r="G267">
        <f>'Invoeren EXTERN personeel'!J286</f>
        <v>0</v>
      </c>
      <c r="H267">
        <f>'Invoeren EXTERN personeel'!K286</f>
        <v>0</v>
      </c>
      <c r="I267">
        <f>'Invoeren EXTERN personeel'!L286</f>
        <v>0</v>
      </c>
      <c r="J267">
        <f>'Invoeren EXTERN personeel'!M286</f>
        <v>0</v>
      </c>
      <c r="K267">
        <f>'Invoeren EXTERN personeel'!N286</f>
        <v>0</v>
      </c>
      <c r="L267">
        <f>'Invoeren EXTERN personeel'!O286</f>
        <v>0</v>
      </c>
      <c r="M267">
        <f>'Invoeren EXTERN personeel'!P286</f>
        <v>0</v>
      </c>
      <c r="N267">
        <f>'Invoeren EXTERN personeel'!Q286</f>
        <v>0</v>
      </c>
      <c r="O267">
        <f>'Invoeren EXTERN personeel'!R286</f>
        <v>0</v>
      </c>
      <c r="P267">
        <f>'Invoeren EXTERN personeel'!S286</f>
        <v>0</v>
      </c>
      <c r="Q267">
        <f>'Invoeren EXTERN personeel'!T286</f>
        <v>0</v>
      </c>
      <c r="R267">
        <f>'Invoeren EXTERN personeel'!U286</f>
        <v>0</v>
      </c>
    </row>
    <row r="268" spans="1:18" x14ac:dyDescent="0.3">
      <c r="A268">
        <f>'Invoeren EXTERN personeel'!D287</f>
        <v>267</v>
      </c>
      <c r="B268">
        <f>'Invoeren EXTERN personeel'!E287</f>
        <v>0</v>
      </c>
      <c r="C268">
        <f>'Invoeren EXTERN personeel'!F287</f>
        <v>0</v>
      </c>
      <c r="D268">
        <f>'Invoeren EXTERN personeel'!G287</f>
        <v>0</v>
      </c>
      <c r="E268">
        <f>'Invoeren EXTERN personeel'!H287</f>
        <v>0</v>
      </c>
      <c r="F268">
        <f>'Invoeren EXTERN personeel'!I287</f>
        <v>0</v>
      </c>
      <c r="G268">
        <f>'Invoeren EXTERN personeel'!J287</f>
        <v>0</v>
      </c>
      <c r="H268">
        <f>'Invoeren EXTERN personeel'!K287</f>
        <v>0</v>
      </c>
      <c r="I268">
        <f>'Invoeren EXTERN personeel'!L287</f>
        <v>0</v>
      </c>
      <c r="J268">
        <f>'Invoeren EXTERN personeel'!M287</f>
        <v>0</v>
      </c>
      <c r="K268">
        <f>'Invoeren EXTERN personeel'!N287</f>
        <v>0</v>
      </c>
      <c r="L268">
        <f>'Invoeren EXTERN personeel'!O287</f>
        <v>0</v>
      </c>
      <c r="M268">
        <f>'Invoeren EXTERN personeel'!P287</f>
        <v>0</v>
      </c>
      <c r="N268">
        <f>'Invoeren EXTERN personeel'!Q287</f>
        <v>0</v>
      </c>
      <c r="O268">
        <f>'Invoeren EXTERN personeel'!R287</f>
        <v>0</v>
      </c>
      <c r="P268">
        <f>'Invoeren EXTERN personeel'!S287</f>
        <v>0</v>
      </c>
      <c r="Q268">
        <f>'Invoeren EXTERN personeel'!T287</f>
        <v>0</v>
      </c>
      <c r="R268">
        <f>'Invoeren EXTERN personeel'!U287</f>
        <v>0</v>
      </c>
    </row>
    <row r="269" spans="1:18" x14ac:dyDescent="0.3">
      <c r="A269">
        <f>'Invoeren EXTERN personeel'!D288</f>
        <v>268</v>
      </c>
      <c r="B269">
        <f>'Invoeren EXTERN personeel'!E288</f>
        <v>0</v>
      </c>
      <c r="C269">
        <f>'Invoeren EXTERN personeel'!F288</f>
        <v>0</v>
      </c>
      <c r="D269">
        <f>'Invoeren EXTERN personeel'!G288</f>
        <v>0</v>
      </c>
      <c r="E269">
        <f>'Invoeren EXTERN personeel'!H288</f>
        <v>0</v>
      </c>
      <c r="F269">
        <f>'Invoeren EXTERN personeel'!I288</f>
        <v>0</v>
      </c>
      <c r="G269">
        <f>'Invoeren EXTERN personeel'!J288</f>
        <v>0</v>
      </c>
      <c r="H269">
        <f>'Invoeren EXTERN personeel'!K288</f>
        <v>0</v>
      </c>
      <c r="I269">
        <f>'Invoeren EXTERN personeel'!L288</f>
        <v>0</v>
      </c>
      <c r="J269">
        <f>'Invoeren EXTERN personeel'!M288</f>
        <v>0</v>
      </c>
      <c r="K269">
        <f>'Invoeren EXTERN personeel'!N288</f>
        <v>0</v>
      </c>
      <c r="L269">
        <f>'Invoeren EXTERN personeel'!O288</f>
        <v>0</v>
      </c>
      <c r="M269">
        <f>'Invoeren EXTERN personeel'!P288</f>
        <v>0</v>
      </c>
      <c r="N269">
        <f>'Invoeren EXTERN personeel'!Q288</f>
        <v>0</v>
      </c>
      <c r="O269">
        <f>'Invoeren EXTERN personeel'!R288</f>
        <v>0</v>
      </c>
      <c r="P269">
        <f>'Invoeren EXTERN personeel'!S288</f>
        <v>0</v>
      </c>
      <c r="Q269">
        <f>'Invoeren EXTERN personeel'!T288</f>
        <v>0</v>
      </c>
      <c r="R269">
        <f>'Invoeren EXTERN personeel'!U288</f>
        <v>0</v>
      </c>
    </row>
    <row r="270" spans="1:18" x14ac:dyDescent="0.3">
      <c r="A270">
        <f>'Invoeren EXTERN personeel'!D289</f>
        <v>269</v>
      </c>
      <c r="B270">
        <f>'Invoeren EXTERN personeel'!E289</f>
        <v>0</v>
      </c>
      <c r="C270">
        <f>'Invoeren EXTERN personeel'!F289</f>
        <v>0</v>
      </c>
      <c r="D270">
        <f>'Invoeren EXTERN personeel'!G289</f>
        <v>0</v>
      </c>
      <c r="E270">
        <f>'Invoeren EXTERN personeel'!H289</f>
        <v>0</v>
      </c>
      <c r="F270">
        <f>'Invoeren EXTERN personeel'!I289</f>
        <v>0</v>
      </c>
      <c r="G270">
        <f>'Invoeren EXTERN personeel'!J289</f>
        <v>0</v>
      </c>
      <c r="H270">
        <f>'Invoeren EXTERN personeel'!K289</f>
        <v>0</v>
      </c>
      <c r="I270">
        <f>'Invoeren EXTERN personeel'!L289</f>
        <v>0</v>
      </c>
      <c r="J270">
        <f>'Invoeren EXTERN personeel'!M289</f>
        <v>0</v>
      </c>
      <c r="K270">
        <f>'Invoeren EXTERN personeel'!N289</f>
        <v>0</v>
      </c>
      <c r="L270">
        <f>'Invoeren EXTERN personeel'!O289</f>
        <v>0</v>
      </c>
      <c r="M270">
        <f>'Invoeren EXTERN personeel'!P289</f>
        <v>0</v>
      </c>
      <c r="N270">
        <f>'Invoeren EXTERN personeel'!Q289</f>
        <v>0</v>
      </c>
      <c r="O270">
        <f>'Invoeren EXTERN personeel'!R289</f>
        <v>0</v>
      </c>
      <c r="P270">
        <f>'Invoeren EXTERN personeel'!S289</f>
        <v>0</v>
      </c>
      <c r="Q270">
        <f>'Invoeren EXTERN personeel'!T289</f>
        <v>0</v>
      </c>
      <c r="R270">
        <f>'Invoeren EXTERN personeel'!U289</f>
        <v>0</v>
      </c>
    </row>
    <row r="271" spans="1:18" x14ac:dyDescent="0.3">
      <c r="A271">
        <f>'Invoeren EXTERN personeel'!D290</f>
        <v>270</v>
      </c>
      <c r="B271">
        <f>'Invoeren EXTERN personeel'!E290</f>
        <v>0</v>
      </c>
      <c r="C271">
        <f>'Invoeren EXTERN personeel'!F290</f>
        <v>0</v>
      </c>
      <c r="D271">
        <f>'Invoeren EXTERN personeel'!G290</f>
        <v>0</v>
      </c>
      <c r="E271">
        <f>'Invoeren EXTERN personeel'!H290</f>
        <v>0</v>
      </c>
      <c r="F271">
        <f>'Invoeren EXTERN personeel'!I290</f>
        <v>0</v>
      </c>
      <c r="G271">
        <f>'Invoeren EXTERN personeel'!J290</f>
        <v>0</v>
      </c>
      <c r="H271">
        <f>'Invoeren EXTERN personeel'!K290</f>
        <v>0</v>
      </c>
      <c r="I271">
        <f>'Invoeren EXTERN personeel'!L290</f>
        <v>0</v>
      </c>
      <c r="J271">
        <f>'Invoeren EXTERN personeel'!M290</f>
        <v>0</v>
      </c>
      <c r="K271">
        <f>'Invoeren EXTERN personeel'!N290</f>
        <v>0</v>
      </c>
      <c r="L271">
        <f>'Invoeren EXTERN personeel'!O290</f>
        <v>0</v>
      </c>
      <c r="M271">
        <f>'Invoeren EXTERN personeel'!P290</f>
        <v>0</v>
      </c>
      <c r="N271">
        <f>'Invoeren EXTERN personeel'!Q290</f>
        <v>0</v>
      </c>
      <c r="O271">
        <f>'Invoeren EXTERN personeel'!R290</f>
        <v>0</v>
      </c>
      <c r="P271">
        <f>'Invoeren EXTERN personeel'!S290</f>
        <v>0</v>
      </c>
      <c r="Q271">
        <f>'Invoeren EXTERN personeel'!T290</f>
        <v>0</v>
      </c>
      <c r="R271">
        <f>'Invoeren EXTERN personeel'!U290</f>
        <v>0</v>
      </c>
    </row>
    <row r="272" spans="1:18" x14ac:dyDescent="0.3">
      <c r="A272">
        <f>'Invoeren EXTERN personeel'!D291</f>
        <v>271</v>
      </c>
      <c r="B272">
        <f>'Invoeren EXTERN personeel'!E291</f>
        <v>0</v>
      </c>
      <c r="C272">
        <f>'Invoeren EXTERN personeel'!F291</f>
        <v>0</v>
      </c>
      <c r="D272">
        <f>'Invoeren EXTERN personeel'!G291</f>
        <v>0</v>
      </c>
      <c r="E272">
        <f>'Invoeren EXTERN personeel'!H291</f>
        <v>0</v>
      </c>
      <c r="F272">
        <f>'Invoeren EXTERN personeel'!I291</f>
        <v>0</v>
      </c>
      <c r="G272">
        <f>'Invoeren EXTERN personeel'!J291</f>
        <v>0</v>
      </c>
      <c r="H272">
        <f>'Invoeren EXTERN personeel'!K291</f>
        <v>0</v>
      </c>
      <c r="I272">
        <f>'Invoeren EXTERN personeel'!L291</f>
        <v>0</v>
      </c>
      <c r="J272">
        <f>'Invoeren EXTERN personeel'!M291</f>
        <v>0</v>
      </c>
      <c r="K272">
        <f>'Invoeren EXTERN personeel'!N291</f>
        <v>0</v>
      </c>
      <c r="L272">
        <f>'Invoeren EXTERN personeel'!O291</f>
        <v>0</v>
      </c>
      <c r="M272">
        <f>'Invoeren EXTERN personeel'!P291</f>
        <v>0</v>
      </c>
      <c r="N272">
        <f>'Invoeren EXTERN personeel'!Q291</f>
        <v>0</v>
      </c>
      <c r="O272">
        <f>'Invoeren EXTERN personeel'!R291</f>
        <v>0</v>
      </c>
      <c r="P272">
        <f>'Invoeren EXTERN personeel'!S291</f>
        <v>0</v>
      </c>
      <c r="Q272">
        <f>'Invoeren EXTERN personeel'!T291</f>
        <v>0</v>
      </c>
      <c r="R272">
        <f>'Invoeren EXTERN personeel'!U291</f>
        <v>0</v>
      </c>
    </row>
    <row r="273" spans="1:18" x14ac:dyDescent="0.3">
      <c r="A273">
        <f>'Invoeren EXTERN personeel'!D292</f>
        <v>272</v>
      </c>
      <c r="B273">
        <f>'Invoeren EXTERN personeel'!E292</f>
        <v>0</v>
      </c>
      <c r="C273">
        <f>'Invoeren EXTERN personeel'!F292</f>
        <v>0</v>
      </c>
      <c r="D273">
        <f>'Invoeren EXTERN personeel'!G292</f>
        <v>0</v>
      </c>
      <c r="E273">
        <f>'Invoeren EXTERN personeel'!H292</f>
        <v>0</v>
      </c>
      <c r="F273">
        <f>'Invoeren EXTERN personeel'!I292</f>
        <v>0</v>
      </c>
      <c r="G273">
        <f>'Invoeren EXTERN personeel'!J292</f>
        <v>0</v>
      </c>
      <c r="H273">
        <f>'Invoeren EXTERN personeel'!K292</f>
        <v>0</v>
      </c>
      <c r="I273">
        <f>'Invoeren EXTERN personeel'!L292</f>
        <v>0</v>
      </c>
      <c r="J273">
        <f>'Invoeren EXTERN personeel'!M292</f>
        <v>0</v>
      </c>
      <c r="K273">
        <f>'Invoeren EXTERN personeel'!N292</f>
        <v>0</v>
      </c>
      <c r="L273">
        <f>'Invoeren EXTERN personeel'!O292</f>
        <v>0</v>
      </c>
      <c r="M273">
        <f>'Invoeren EXTERN personeel'!P292</f>
        <v>0</v>
      </c>
      <c r="N273">
        <f>'Invoeren EXTERN personeel'!Q292</f>
        <v>0</v>
      </c>
      <c r="O273">
        <f>'Invoeren EXTERN personeel'!R292</f>
        <v>0</v>
      </c>
      <c r="P273">
        <f>'Invoeren EXTERN personeel'!S292</f>
        <v>0</v>
      </c>
      <c r="Q273">
        <f>'Invoeren EXTERN personeel'!T292</f>
        <v>0</v>
      </c>
      <c r="R273">
        <f>'Invoeren EXTERN personeel'!U292</f>
        <v>0</v>
      </c>
    </row>
    <row r="274" spans="1:18" x14ac:dyDescent="0.3">
      <c r="A274">
        <f>'Invoeren EXTERN personeel'!D293</f>
        <v>273</v>
      </c>
      <c r="B274">
        <f>'Invoeren EXTERN personeel'!E293</f>
        <v>0</v>
      </c>
      <c r="C274">
        <f>'Invoeren EXTERN personeel'!F293</f>
        <v>0</v>
      </c>
      <c r="D274">
        <f>'Invoeren EXTERN personeel'!G293</f>
        <v>0</v>
      </c>
      <c r="E274">
        <f>'Invoeren EXTERN personeel'!H293</f>
        <v>0</v>
      </c>
      <c r="F274">
        <f>'Invoeren EXTERN personeel'!I293</f>
        <v>0</v>
      </c>
      <c r="G274">
        <f>'Invoeren EXTERN personeel'!J293</f>
        <v>0</v>
      </c>
      <c r="H274">
        <f>'Invoeren EXTERN personeel'!K293</f>
        <v>0</v>
      </c>
      <c r="I274">
        <f>'Invoeren EXTERN personeel'!L293</f>
        <v>0</v>
      </c>
      <c r="J274">
        <f>'Invoeren EXTERN personeel'!M293</f>
        <v>0</v>
      </c>
      <c r="K274">
        <f>'Invoeren EXTERN personeel'!N293</f>
        <v>0</v>
      </c>
      <c r="L274">
        <f>'Invoeren EXTERN personeel'!O293</f>
        <v>0</v>
      </c>
      <c r="M274">
        <f>'Invoeren EXTERN personeel'!P293</f>
        <v>0</v>
      </c>
      <c r="N274">
        <f>'Invoeren EXTERN personeel'!Q293</f>
        <v>0</v>
      </c>
      <c r="O274">
        <f>'Invoeren EXTERN personeel'!R293</f>
        <v>0</v>
      </c>
      <c r="P274">
        <f>'Invoeren EXTERN personeel'!S293</f>
        <v>0</v>
      </c>
      <c r="Q274">
        <f>'Invoeren EXTERN personeel'!T293</f>
        <v>0</v>
      </c>
      <c r="R274">
        <f>'Invoeren EXTERN personeel'!U293</f>
        <v>0</v>
      </c>
    </row>
    <row r="275" spans="1:18" x14ac:dyDescent="0.3">
      <c r="A275">
        <f>'Invoeren EXTERN personeel'!D294</f>
        <v>274</v>
      </c>
      <c r="B275">
        <f>'Invoeren EXTERN personeel'!E294</f>
        <v>0</v>
      </c>
      <c r="C275">
        <f>'Invoeren EXTERN personeel'!F294</f>
        <v>0</v>
      </c>
      <c r="D275">
        <f>'Invoeren EXTERN personeel'!G294</f>
        <v>0</v>
      </c>
      <c r="E275">
        <f>'Invoeren EXTERN personeel'!H294</f>
        <v>0</v>
      </c>
      <c r="F275">
        <f>'Invoeren EXTERN personeel'!I294</f>
        <v>0</v>
      </c>
      <c r="G275">
        <f>'Invoeren EXTERN personeel'!J294</f>
        <v>0</v>
      </c>
      <c r="H275">
        <f>'Invoeren EXTERN personeel'!K294</f>
        <v>0</v>
      </c>
      <c r="I275">
        <f>'Invoeren EXTERN personeel'!L294</f>
        <v>0</v>
      </c>
      <c r="J275">
        <f>'Invoeren EXTERN personeel'!M294</f>
        <v>0</v>
      </c>
      <c r="K275">
        <f>'Invoeren EXTERN personeel'!N294</f>
        <v>0</v>
      </c>
      <c r="L275">
        <f>'Invoeren EXTERN personeel'!O294</f>
        <v>0</v>
      </c>
      <c r="M275">
        <f>'Invoeren EXTERN personeel'!P294</f>
        <v>0</v>
      </c>
      <c r="N275">
        <f>'Invoeren EXTERN personeel'!Q294</f>
        <v>0</v>
      </c>
      <c r="O275">
        <f>'Invoeren EXTERN personeel'!R294</f>
        <v>0</v>
      </c>
      <c r="P275">
        <f>'Invoeren EXTERN personeel'!S294</f>
        <v>0</v>
      </c>
      <c r="Q275">
        <f>'Invoeren EXTERN personeel'!T294</f>
        <v>0</v>
      </c>
      <c r="R275">
        <f>'Invoeren EXTERN personeel'!U294</f>
        <v>0</v>
      </c>
    </row>
    <row r="276" spans="1:18" x14ac:dyDescent="0.3">
      <c r="A276">
        <f>'Invoeren EXTERN personeel'!D295</f>
        <v>275</v>
      </c>
      <c r="B276">
        <f>'Invoeren EXTERN personeel'!E295</f>
        <v>0</v>
      </c>
      <c r="C276">
        <f>'Invoeren EXTERN personeel'!F295</f>
        <v>0</v>
      </c>
      <c r="D276">
        <f>'Invoeren EXTERN personeel'!G295</f>
        <v>0</v>
      </c>
      <c r="E276">
        <f>'Invoeren EXTERN personeel'!H295</f>
        <v>0</v>
      </c>
      <c r="F276">
        <f>'Invoeren EXTERN personeel'!I295</f>
        <v>0</v>
      </c>
      <c r="G276">
        <f>'Invoeren EXTERN personeel'!J295</f>
        <v>0</v>
      </c>
      <c r="H276">
        <f>'Invoeren EXTERN personeel'!K295</f>
        <v>0</v>
      </c>
      <c r="I276">
        <f>'Invoeren EXTERN personeel'!L295</f>
        <v>0</v>
      </c>
      <c r="J276">
        <f>'Invoeren EXTERN personeel'!M295</f>
        <v>0</v>
      </c>
      <c r="K276">
        <f>'Invoeren EXTERN personeel'!N295</f>
        <v>0</v>
      </c>
      <c r="L276">
        <f>'Invoeren EXTERN personeel'!O295</f>
        <v>0</v>
      </c>
      <c r="M276">
        <f>'Invoeren EXTERN personeel'!P295</f>
        <v>0</v>
      </c>
      <c r="N276">
        <f>'Invoeren EXTERN personeel'!Q295</f>
        <v>0</v>
      </c>
      <c r="O276">
        <f>'Invoeren EXTERN personeel'!R295</f>
        <v>0</v>
      </c>
      <c r="P276">
        <f>'Invoeren EXTERN personeel'!S295</f>
        <v>0</v>
      </c>
      <c r="Q276">
        <f>'Invoeren EXTERN personeel'!T295</f>
        <v>0</v>
      </c>
      <c r="R276">
        <f>'Invoeren EXTERN personeel'!U295</f>
        <v>0</v>
      </c>
    </row>
    <row r="277" spans="1:18" x14ac:dyDescent="0.3">
      <c r="A277">
        <f>'Invoeren EXTERN personeel'!D296</f>
        <v>276</v>
      </c>
      <c r="B277">
        <f>'Invoeren EXTERN personeel'!E296</f>
        <v>0</v>
      </c>
      <c r="C277">
        <f>'Invoeren EXTERN personeel'!F296</f>
        <v>0</v>
      </c>
      <c r="D277">
        <f>'Invoeren EXTERN personeel'!G296</f>
        <v>0</v>
      </c>
      <c r="E277">
        <f>'Invoeren EXTERN personeel'!H296</f>
        <v>0</v>
      </c>
      <c r="F277">
        <f>'Invoeren EXTERN personeel'!I296</f>
        <v>0</v>
      </c>
      <c r="G277">
        <f>'Invoeren EXTERN personeel'!J296</f>
        <v>0</v>
      </c>
      <c r="H277">
        <f>'Invoeren EXTERN personeel'!K296</f>
        <v>0</v>
      </c>
      <c r="I277">
        <f>'Invoeren EXTERN personeel'!L296</f>
        <v>0</v>
      </c>
      <c r="J277">
        <f>'Invoeren EXTERN personeel'!M296</f>
        <v>0</v>
      </c>
      <c r="K277">
        <f>'Invoeren EXTERN personeel'!N296</f>
        <v>0</v>
      </c>
      <c r="L277">
        <f>'Invoeren EXTERN personeel'!O296</f>
        <v>0</v>
      </c>
      <c r="M277">
        <f>'Invoeren EXTERN personeel'!P296</f>
        <v>0</v>
      </c>
      <c r="N277">
        <f>'Invoeren EXTERN personeel'!Q296</f>
        <v>0</v>
      </c>
      <c r="O277">
        <f>'Invoeren EXTERN personeel'!R296</f>
        <v>0</v>
      </c>
      <c r="P277">
        <f>'Invoeren EXTERN personeel'!S296</f>
        <v>0</v>
      </c>
      <c r="Q277">
        <f>'Invoeren EXTERN personeel'!T296</f>
        <v>0</v>
      </c>
      <c r="R277">
        <f>'Invoeren EXTERN personeel'!U296</f>
        <v>0</v>
      </c>
    </row>
    <row r="278" spans="1:18" x14ac:dyDescent="0.3">
      <c r="A278">
        <f>'Invoeren EXTERN personeel'!D297</f>
        <v>277</v>
      </c>
      <c r="B278">
        <f>'Invoeren EXTERN personeel'!E297</f>
        <v>0</v>
      </c>
      <c r="C278">
        <f>'Invoeren EXTERN personeel'!F297</f>
        <v>0</v>
      </c>
      <c r="D278">
        <f>'Invoeren EXTERN personeel'!G297</f>
        <v>0</v>
      </c>
      <c r="E278">
        <f>'Invoeren EXTERN personeel'!H297</f>
        <v>0</v>
      </c>
      <c r="F278">
        <f>'Invoeren EXTERN personeel'!I297</f>
        <v>0</v>
      </c>
      <c r="G278">
        <f>'Invoeren EXTERN personeel'!J297</f>
        <v>0</v>
      </c>
      <c r="H278">
        <f>'Invoeren EXTERN personeel'!K297</f>
        <v>0</v>
      </c>
      <c r="I278">
        <f>'Invoeren EXTERN personeel'!L297</f>
        <v>0</v>
      </c>
      <c r="J278">
        <f>'Invoeren EXTERN personeel'!M297</f>
        <v>0</v>
      </c>
      <c r="K278">
        <f>'Invoeren EXTERN personeel'!N297</f>
        <v>0</v>
      </c>
      <c r="L278">
        <f>'Invoeren EXTERN personeel'!O297</f>
        <v>0</v>
      </c>
      <c r="M278">
        <f>'Invoeren EXTERN personeel'!P297</f>
        <v>0</v>
      </c>
      <c r="N278">
        <f>'Invoeren EXTERN personeel'!Q297</f>
        <v>0</v>
      </c>
      <c r="O278">
        <f>'Invoeren EXTERN personeel'!R297</f>
        <v>0</v>
      </c>
      <c r="P278">
        <f>'Invoeren EXTERN personeel'!S297</f>
        <v>0</v>
      </c>
      <c r="Q278">
        <f>'Invoeren EXTERN personeel'!T297</f>
        <v>0</v>
      </c>
      <c r="R278">
        <f>'Invoeren EXTERN personeel'!U297</f>
        <v>0</v>
      </c>
    </row>
    <row r="279" spans="1:18" x14ac:dyDescent="0.3">
      <c r="A279">
        <f>'Invoeren EXTERN personeel'!D298</f>
        <v>278</v>
      </c>
      <c r="B279">
        <f>'Invoeren EXTERN personeel'!E298</f>
        <v>0</v>
      </c>
      <c r="C279">
        <f>'Invoeren EXTERN personeel'!F298</f>
        <v>0</v>
      </c>
      <c r="D279">
        <f>'Invoeren EXTERN personeel'!G298</f>
        <v>0</v>
      </c>
      <c r="E279">
        <f>'Invoeren EXTERN personeel'!H298</f>
        <v>0</v>
      </c>
      <c r="F279">
        <f>'Invoeren EXTERN personeel'!I298</f>
        <v>0</v>
      </c>
      <c r="G279">
        <f>'Invoeren EXTERN personeel'!J298</f>
        <v>0</v>
      </c>
      <c r="H279">
        <f>'Invoeren EXTERN personeel'!K298</f>
        <v>0</v>
      </c>
      <c r="I279">
        <f>'Invoeren EXTERN personeel'!L298</f>
        <v>0</v>
      </c>
      <c r="J279">
        <f>'Invoeren EXTERN personeel'!M298</f>
        <v>0</v>
      </c>
      <c r="K279">
        <f>'Invoeren EXTERN personeel'!N298</f>
        <v>0</v>
      </c>
      <c r="L279">
        <f>'Invoeren EXTERN personeel'!O298</f>
        <v>0</v>
      </c>
      <c r="M279">
        <f>'Invoeren EXTERN personeel'!P298</f>
        <v>0</v>
      </c>
      <c r="N279">
        <f>'Invoeren EXTERN personeel'!Q298</f>
        <v>0</v>
      </c>
      <c r="O279">
        <f>'Invoeren EXTERN personeel'!R298</f>
        <v>0</v>
      </c>
      <c r="P279">
        <f>'Invoeren EXTERN personeel'!S298</f>
        <v>0</v>
      </c>
      <c r="Q279">
        <f>'Invoeren EXTERN personeel'!T298</f>
        <v>0</v>
      </c>
      <c r="R279">
        <f>'Invoeren EXTERN personeel'!U298</f>
        <v>0</v>
      </c>
    </row>
    <row r="280" spans="1:18" x14ac:dyDescent="0.3">
      <c r="A280">
        <f>'Invoeren EXTERN personeel'!D299</f>
        <v>279</v>
      </c>
      <c r="B280">
        <f>'Invoeren EXTERN personeel'!E299</f>
        <v>0</v>
      </c>
      <c r="C280">
        <f>'Invoeren EXTERN personeel'!F299</f>
        <v>0</v>
      </c>
      <c r="D280">
        <f>'Invoeren EXTERN personeel'!G299</f>
        <v>0</v>
      </c>
      <c r="E280">
        <f>'Invoeren EXTERN personeel'!H299</f>
        <v>0</v>
      </c>
      <c r="F280">
        <f>'Invoeren EXTERN personeel'!I299</f>
        <v>0</v>
      </c>
      <c r="G280">
        <f>'Invoeren EXTERN personeel'!J299</f>
        <v>0</v>
      </c>
      <c r="H280">
        <f>'Invoeren EXTERN personeel'!K299</f>
        <v>0</v>
      </c>
      <c r="I280">
        <f>'Invoeren EXTERN personeel'!L299</f>
        <v>0</v>
      </c>
      <c r="J280">
        <f>'Invoeren EXTERN personeel'!M299</f>
        <v>0</v>
      </c>
      <c r="K280">
        <f>'Invoeren EXTERN personeel'!N299</f>
        <v>0</v>
      </c>
      <c r="L280">
        <f>'Invoeren EXTERN personeel'!O299</f>
        <v>0</v>
      </c>
      <c r="M280">
        <f>'Invoeren EXTERN personeel'!P299</f>
        <v>0</v>
      </c>
      <c r="N280">
        <f>'Invoeren EXTERN personeel'!Q299</f>
        <v>0</v>
      </c>
      <c r="O280">
        <f>'Invoeren EXTERN personeel'!R299</f>
        <v>0</v>
      </c>
      <c r="P280">
        <f>'Invoeren EXTERN personeel'!S299</f>
        <v>0</v>
      </c>
      <c r="Q280">
        <f>'Invoeren EXTERN personeel'!T299</f>
        <v>0</v>
      </c>
      <c r="R280">
        <f>'Invoeren EXTERN personeel'!U299</f>
        <v>0</v>
      </c>
    </row>
    <row r="281" spans="1:18" x14ac:dyDescent="0.3">
      <c r="A281">
        <f>'Invoeren EXTERN personeel'!D300</f>
        <v>280</v>
      </c>
      <c r="B281">
        <f>'Invoeren EXTERN personeel'!E300</f>
        <v>0</v>
      </c>
      <c r="C281">
        <f>'Invoeren EXTERN personeel'!F300</f>
        <v>0</v>
      </c>
      <c r="D281">
        <f>'Invoeren EXTERN personeel'!G300</f>
        <v>0</v>
      </c>
      <c r="E281">
        <f>'Invoeren EXTERN personeel'!H300</f>
        <v>0</v>
      </c>
      <c r="F281">
        <f>'Invoeren EXTERN personeel'!I300</f>
        <v>0</v>
      </c>
      <c r="G281">
        <f>'Invoeren EXTERN personeel'!J300</f>
        <v>0</v>
      </c>
      <c r="H281">
        <f>'Invoeren EXTERN personeel'!K300</f>
        <v>0</v>
      </c>
      <c r="I281">
        <f>'Invoeren EXTERN personeel'!L300</f>
        <v>0</v>
      </c>
      <c r="J281">
        <f>'Invoeren EXTERN personeel'!M300</f>
        <v>0</v>
      </c>
      <c r="K281">
        <f>'Invoeren EXTERN personeel'!N300</f>
        <v>0</v>
      </c>
      <c r="L281">
        <f>'Invoeren EXTERN personeel'!O300</f>
        <v>0</v>
      </c>
      <c r="M281">
        <f>'Invoeren EXTERN personeel'!P300</f>
        <v>0</v>
      </c>
      <c r="N281">
        <f>'Invoeren EXTERN personeel'!Q300</f>
        <v>0</v>
      </c>
      <c r="O281">
        <f>'Invoeren EXTERN personeel'!R300</f>
        <v>0</v>
      </c>
      <c r="P281">
        <f>'Invoeren EXTERN personeel'!S300</f>
        <v>0</v>
      </c>
      <c r="Q281">
        <f>'Invoeren EXTERN personeel'!T300</f>
        <v>0</v>
      </c>
      <c r="R281">
        <f>'Invoeren EXTERN personeel'!U300</f>
        <v>0</v>
      </c>
    </row>
    <row r="282" spans="1:18" x14ac:dyDescent="0.3">
      <c r="A282">
        <f>'Invoeren EXTERN personeel'!D301</f>
        <v>281</v>
      </c>
      <c r="B282">
        <f>'Invoeren EXTERN personeel'!E301</f>
        <v>0</v>
      </c>
      <c r="C282">
        <f>'Invoeren EXTERN personeel'!F301</f>
        <v>0</v>
      </c>
      <c r="D282">
        <f>'Invoeren EXTERN personeel'!G301</f>
        <v>0</v>
      </c>
      <c r="E282">
        <f>'Invoeren EXTERN personeel'!H301</f>
        <v>0</v>
      </c>
      <c r="F282">
        <f>'Invoeren EXTERN personeel'!I301</f>
        <v>0</v>
      </c>
      <c r="G282">
        <f>'Invoeren EXTERN personeel'!J301</f>
        <v>0</v>
      </c>
      <c r="H282">
        <f>'Invoeren EXTERN personeel'!K301</f>
        <v>0</v>
      </c>
      <c r="I282">
        <f>'Invoeren EXTERN personeel'!L301</f>
        <v>0</v>
      </c>
      <c r="J282">
        <f>'Invoeren EXTERN personeel'!M301</f>
        <v>0</v>
      </c>
      <c r="K282">
        <f>'Invoeren EXTERN personeel'!N301</f>
        <v>0</v>
      </c>
      <c r="L282">
        <f>'Invoeren EXTERN personeel'!O301</f>
        <v>0</v>
      </c>
      <c r="M282">
        <f>'Invoeren EXTERN personeel'!P301</f>
        <v>0</v>
      </c>
      <c r="N282">
        <f>'Invoeren EXTERN personeel'!Q301</f>
        <v>0</v>
      </c>
      <c r="O282">
        <f>'Invoeren EXTERN personeel'!R301</f>
        <v>0</v>
      </c>
      <c r="P282">
        <f>'Invoeren EXTERN personeel'!S301</f>
        <v>0</v>
      </c>
      <c r="Q282">
        <f>'Invoeren EXTERN personeel'!T301</f>
        <v>0</v>
      </c>
      <c r="R282">
        <f>'Invoeren EXTERN personeel'!U301</f>
        <v>0</v>
      </c>
    </row>
    <row r="283" spans="1:18" x14ac:dyDescent="0.3">
      <c r="A283">
        <f>'Invoeren EXTERN personeel'!D302</f>
        <v>282</v>
      </c>
      <c r="B283">
        <f>'Invoeren EXTERN personeel'!E302</f>
        <v>0</v>
      </c>
      <c r="C283">
        <f>'Invoeren EXTERN personeel'!F302</f>
        <v>0</v>
      </c>
      <c r="D283">
        <f>'Invoeren EXTERN personeel'!G302</f>
        <v>0</v>
      </c>
      <c r="E283">
        <f>'Invoeren EXTERN personeel'!H302</f>
        <v>0</v>
      </c>
      <c r="F283">
        <f>'Invoeren EXTERN personeel'!I302</f>
        <v>0</v>
      </c>
      <c r="G283">
        <f>'Invoeren EXTERN personeel'!J302</f>
        <v>0</v>
      </c>
      <c r="H283">
        <f>'Invoeren EXTERN personeel'!K302</f>
        <v>0</v>
      </c>
      <c r="I283">
        <f>'Invoeren EXTERN personeel'!L302</f>
        <v>0</v>
      </c>
      <c r="J283">
        <f>'Invoeren EXTERN personeel'!M302</f>
        <v>0</v>
      </c>
      <c r="K283">
        <f>'Invoeren EXTERN personeel'!N302</f>
        <v>0</v>
      </c>
      <c r="L283">
        <f>'Invoeren EXTERN personeel'!O302</f>
        <v>0</v>
      </c>
      <c r="M283">
        <f>'Invoeren EXTERN personeel'!P302</f>
        <v>0</v>
      </c>
      <c r="N283">
        <f>'Invoeren EXTERN personeel'!Q302</f>
        <v>0</v>
      </c>
      <c r="O283">
        <f>'Invoeren EXTERN personeel'!R302</f>
        <v>0</v>
      </c>
      <c r="P283">
        <f>'Invoeren EXTERN personeel'!S302</f>
        <v>0</v>
      </c>
      <c r="Q283">
        <f>'Invoeren EXTERN personeel'!T302</f>
        <v>0</v>
      </c>
      <c r="R283">
        <f>'Invoeren EXTERN personeel'!U302</f>
        <v>0</v>
      </c>
    </row>
    <row r="284" spans="1:18" x14ac:dyDescent="0.3">
      <c r="A284">
        <f>'Invoeren EXTERN personeel'!D303</f>
        <v>283</v>
      </c>
      <c r="B284">
        <f>'Invoeren EXTERN personeel'!E303</f>
        <v>0</v>
      </c>
      <c r="C284">
        <f>'Invoeren EXTERN personeel'!F303</f>
        <v>0</v>
      </c>
      <c r="D284">
        <f>'Invoeren EXTERN personeel'!G303</f>
        <v>0</v>
      </c>
      <c r="E284">
        <f>'Invoeren EXTERN personeel'!H303</f>
        <v>0</v>
      </c>
      <c r="F284">
        <f>'Invoeren EXTERN personeel'!I303</f>
        <v>0</v>
      </c>
      <c r="G284">
        <f>'Invoeren EXTERN personeel'!J303</f>
        <v>0</v>
      </c>
      <c r="H284">
        <f>'Invoeren EXTERN personeel'!K303</f>
        <v>0</v>
      </c>
      <c r="I284">
        <f>'Invoeren EXTERN personeel'!L303</f>
        <v>0</v>
      </c>
      <c r="J284">
        <f>'Invoeren EXTERN personeel'!M303</f>
        <v>0</v>
      </c>
      <c r="K284">
        <f>'Invoeren EXTERN personeel'!N303</f>
        <v>0</v>
      </c>
      <c r="L284">
        <f>'Invoeren EXTERN personeel'!O303</f>
        <v>0</v>
      </c>
      <c r="M284">
        <f>'Invoeren EXTERN personeel'!P303</f>
        <v>0</v>
      </c>
      <c r="N284">
        <f>'Invoeren EXTERN personeel'!Q303</f>
        <v>0</v>
      </c>
      <c r="O284">
        <f>'Invoeren EXTERN personeel'!R303</f>
        <v>0</v>
      </c>
      <c r="P284">
        <f>'Invoeren EXTERN personeel'!S303</f>
        <v>0</v>
      </c>
      <c r="Q284">
        <f>'Invoeren EXTERN personeel'!T303</f>
        <v>0</v>
      </c>
      <c r="R284">
        <f>'Invoeren EXTERN personeel'!U303</f>
        <v>0</v>
      </c>
    </row>
    <row r="285" spans="1:18" x14ac:dyDescent="0.3">
      <c r="A285">
        <f>'Invoeren EXTERN personeel'!D304</f>
        <v>284</v>
      </c>
      <c r="B285">
        <f>'Invoeren EXTERN personeel'!E304</f>
        <v>0</v>
      </c>
      <c r="C285">
        <f>'Invoeren EXTERN personeel'!F304</f>
        <v>0</v>
      </c>
      <c r="D285">
        <f>'Invoeren EXTERN personeel'!G304</f>
        <v>0</v>
      </c>
      <c r="E285">
        <f>'Invoeren EXTERN personeel'!H304</f>
        <v>0</v>
      </c>
      <c r="F285">
        <f>'Invoeren EXTERN personeel'!I304</f>
        <v>0</v>
      </c>
      <c r="G285">
        <f>'Invoeren EXTERN personeel'!J304</f>
        <v>0</v>
      </c>
      <c r="H285">
        <f>'Invoeren EXTERN personeel'!K304</f>
        <v>0</v>
      </c>
      <c r="I285">
        <f>'Invoeren EXTERN personeel'!L304</f>
        <v>0</v>
      </c>
      <c r="J285">
        <f>'Invoeren EXTERN personeel'!M304</f>
        <v>0</v>
      </c>
      <c r="K285">
        <f>'Invoeren EXTERN personeel'!N304</f>
        <v>0</v>
      </c>
      <c r="L285">
        <f>'Invoeren EXTERN personeel'!O304</f>
        <v>0</v>
      </c>
      <c r="M285">
        <f>'Invoeren EXTERN personeel'!P304</f>
        <v>0</v>
      </c>
      <c r="N285">
        <f>'Invoeren EXTERN personeel'!Q304</f>
        <v>0</v>
      </c>
      <c r="O285">
        <f>'Invoeren EXTERN personeel'!R304</f>
        <v>0</v>
      </c>
      <c r="P285">
        <f>'Invoeren EXTERN personeel'!S304</f>
        <v>0</v>
      </c>
      <c r="Q285">
        <f>'Invoeren EXTERN personeel'!T304</f>
        <v>0</v>
      </c>
      <c r="R285">
        <f>'Invoeren EXTERN personeel'!U304</f>
        <v>0</v>
      </c>
    </row>
    <row r="286" spans="1:18" x14ac:dyDescent="0.3">
      <c r="A286">
        <f>'Invoeren EXTERN personeel'!D305</f>
        <v>285</v>
      </c>
      <c r="B286">
        <f>'Invoeren EXTERN personeel'!E305</f>
        <v>0</v>
      </c>
      <c r="C286">
        <f>'Invoeren EXTERN personeel'!F305</f>
        <v>0</v>
      </c>
      <c r="D286">
        <f>'Invoeren EXTERN personeel'!G305</f>
        <v>0</v>
      </c>
      <c r="E286">
        <f>'Invoeren EXTERN personeel'!H305</f>
        <v>0</v>
      </c>
      <c r="F286">
        <f>'Invoeren EXTERN personeel'!I305</f>
        <v>0</v>
      </c>
      <c r="G286">
        <f>'Invoeren EXTERN personeel'!J305</f>
        <v>0</v>
      </c>
      <c r="H286">
        <f>'Invoeren EXTERN personeel'!K305</f>
        <v>0</v>
      </c>
      <c r="I286">
        <f>'Invoeren EXTERN personeel'!L305</f>
        <v>0</v>
      </c>
      <c r="J286">
        <f>'Invoeren EXTERN personeel'!M305</f>
        <v>0</v>
      </c>
      <c r="K286">
        <f>'Invoeren EXTERN personeel'!N305</f>
        <v>0</v>
      </c>
      <c r="L286">
        <f>'Invoeren EXTERN personeel'!O305</f>
        <v>0</v>
      </c>
      <c r="M286">
        <f>'Invoeren EXTERN personeel'!P305</f>
        <v>0</v>
      </c>
      <c r="N286">
        <f>'Invoeren EXTERN personeel'!Q305</f>
        <v>0</v>
      </c>
      <c r="O286">
        <f>'Invoeren EXTERN personeel'!R305</f>
        <v>0</v>
      </c>
      <c r="P286">
        <f>'Invoeren EXTERN personeel'!S305</f>
        <v>0</v>
      </c>
      <c r="Q286">
        <f>'Invoeren EXTERN personeel'!T305</f>
        <v>0</v>
      </c>
      <c r="R286">
        <f>'Invoeren EXTERN personeel'!U305</f>
        <v>0</v>
      </c>
    </row>
    <row r="287" spans="1:18" x14ac:dyDescent="0.3">
      <c r="A287">
        <f>'Invoeren EXTERN personeel'!D306</f>
        <v>286</v>
      </c>
      <c r="B287">
        <f>'Invoeren EXTERN personeel'!E306</f>
        <v>0</v>
      </c>
      <c r="C287">
        <f>'Invoeren EXTERN personeel'!F306</f>
        <v>0</v>
      </c>
      <c r="D287">
        <f>'Invoeren EXTERN personeel'!G306</f>
        <v>0</v>
      </c>
      <c r="E287">
        <f>'Invoeren EXTERN personeel'!H306</f>
        <v>0</v>
      </c>
      <c r="F287">
        <f>'Invoeren EXTERN personeel'!I306</f>
        <v>0</v>
      </c>
      <c r="G287">
        <f>'Invoeren EXTERN personeel'!J306</f>
        <v>0</v>
      </c>
      <c r="H287">
        <f>'Invoeren EXTERN personeel'!K306</f>
        <v>0</v>
      </c>
      <c r="I287">
        <f>'Invoeren EXTERN personeel'!L306</f>
        <v>0</v>
      </c>
      <c r="J287">
        <f>'Invoeren EXTERN personeel'!M306</f>
        <v>0</v>
      </c>
      <c r="K287">
        <f>'Invoeren EXTERN personeel'!N306</f>
        <v>0</v>
      </c>
      <c r="L287">
        <f>'Invoeren EXTERN personeel'!O306</f>
        <v>0</v>
      </c>
      <c r="M287">
        <f>'Invoeren EXTERN personeel'!P306</f>
        <v>0</v>
      </c>
      <c r="N287">
        <f>'Invoeren EXTERN personeel'!Q306</f>
        <v>0</v>
      </c>
      <c r="O287">
        <f>'Invoeren EXTERN personeel'!R306</f>
        <v>0</v>
      </c>
      <c r="P287">
        <f>'Invoeren EXTERN personeel'!S306</f>
        <v>0</v>
      </c>
      <c r="Q287">
        <f>'Invoeren EXTERN personeel'!T306</f>
        <v>0</v>
      </c>
      <c r="R287">
        <f>'Invoeren EXTERN personeel'!U306</f>
        <v>0</v>
      </c>
    </row>
    <row r="288" spans="1:18" x14ac:dyDescent="0.3">
      <c r="A288">
        <f>'Invoeren EXTERN personeel'!D307</f>
        <v>287</v>
      </c>
      <c r="B288">
        <f>'Invoeren EXTERN personeel'!E307</f>
        <v>0</v>
      </c>
      <c r="C288">
        <f>'Invoeren EXTERN personeel'!F307</f>
        <v>0</v>
      </c>
      <c r="D288">
        <f>'Invoeren EXTERN personeel'!G307</f>
        <v>0</v>
      </c>
      <c r="E288">
        <f>'Invoeren EXTERN personeel'!H307</f>
        <v>0</v>
      </c>
      <c r="F288">
        <f>'Invoeren EXTERN personeel'!I307</f>
        <v>0</v>
      </c>
      <c r="G288">
        <f>'Invoeren EXTERN personeel'!J307</f>
        <v>0</v>
      </c>
      <c r="H288">
        <f>'Invoeren EXTERN personeel'!K307</f>
        <v>0</v>
      </c>
      <c r="I288">
        <f>'Invoeren EXTERN personeel'!L307</f>
        <v>0</v>
      </c>
      <c r="J288">
        <f>'Invoeren EXTERN personeel'!M307</f>
        <v>0</v>
      </c>
      <c r="K288">
        <f>'Invoeren EXTERN personeel'!N307</f>
        <v>0</v>
      </c>
      <c r="L288">
        <f>'Invoeren EXTERN personeel'!O307</f>
        <v>0</v>
      </c>
      <c r="M288">
        <f>'Invoeren EXTERN personeel'!P307</f>
        <v>0</v>
      </c>
      <c r="N288">
        <f>'Invoeren EXTERN personeel'!Q307</f>
        <v>0</v>
      </c>
      <c r="O288">
        <f>'Invoeren EXTERN personeel'!R307</f>
        <v>0</v>
      </c>
      <c r="P288">
        <f>'Invoeren EXTERN personeel'!S307</f>
        <v>0</v>
      </c>
      <c r="Q288">
        <f>'Invoeren EXTERN personeel'!T307</f>
        <v>0</v>
      </c>
      <c r="R288">
        <f>'Invoeren EXTERN personeel'!U307</f>
        <v>0</v>
      </c>
    </row>
    <row r="289" spans="1:18" x14ac:dyDescent="0.3">
      <c r="A289">
        <f>'Invoeren EXTERN personeel'!D308</f>
        <v>288</v>
      </c>
      <c r="B289">
        <f>'Invoeren EXTERN personeel'!E308</f>
        <v>0</v>
      </c>
      <c r="C289">
        <f>'Invoeren EXTERN personeel'!F308</f>
        <v>0</v>
      </c>
      <c r="D289">
        <f>'Invoeren EXTERN personeel'!G308</f>
        <v>0</v>
      </c>
      <c r="E289">
        <f>'Invoeren EXTERN personeel'!H308</f>
        <v>0</v>
      </c>
      <c r="F289">
        <f>'Invoeren EXTERN personeel'!I308</f>
        <v>0</v>
      </c>
      <c r="G289">
        <f>'Invoeren EXTERN personeel'!J308</f>
        <v>0</v>
      </c>
      <c r="H289">
        <f>'Invoeren EXTERN personeel'!K308</f>
        <v>0</v>
      </c>
      <c r="I289">
        <f>'Invoeren EXTERN personeel'!L308</f>
        <v>0</v>
      </c>
      <c r="J289">
        <f>'Invoeren EXTERN personeel'!M308</f>
        <v>0</v>
      </c>
      <c r="K289">
        <f>'Invoeren EXTERN personeel'!N308</f>
        <v>0</v>
      </c>
      <c r="L289">
        <f>'Invoeren EXTERN personeel'!O308</f>
        <v>0</v>
      </c>
      <c r="M289">
        <f>'Invoeren EXTERN personeel'!P308</f>
        <v>0</v>
      </c>
      <c r="N289">
        <f>'Invoeren EXTERN personeel'!Q308</f>
        <v>0</v>
      </c>
      <c r="O289">
        <f>'Invoeren EXTERN personeel'!R308</f>
        <v>0</v>
      </c>
      <c r="P289">
        <f>'Invoeren EXTERN personeel'!S308</f>
        <v>0</v>
      </c>
      <c r="Q289">
        <f>'Invoeren EXTERN personeel'!T308</f>
        <v>0</v>
      </c>
      <c r="R289">
        <f>'Invoeren EXTERN personeel'!U308</f>
        <v>0</v>
      </c>
    </row>
    <row r="290" spans="1:18" x14ac:dyDescent="0.3">
      <c r="A290">
        <f>'Invoeren EXTERN personeel'!D309</f>
        <v>289</v>
      </c>
      <c r="B290">
        <f>'Invoeren EXTERN personeel'!E309</f>
        <v>0</v>
      </c>
      <c r="C290">
        <f>'Invoeren EXTERN personeel'!F309</f>
        <v>0</v>
      </c>
      <c r="D290">
        <f>'Invoeren EXTERN personeel'!G309</f>
        <v>0</v>
      </c>
      <c r="E290">
        <f>'Invoeren EXTERN personeel'!H309</f>
        <v>0</v>
      </c>
      <c r="F290">
        <f>'Invoeren EXTERN personeel'!I309</f>
        <v>0</v>
      </c>
      <c r="G290">
        <f>'Invoeren EXTERN personeel'!J309</f>
        <v>0</v>
      </c>
      <c r="H290">
        <f>'Invoeren EXTERN personeel'!K309</f>
        <v>0</v>
      </c>
      <c r="I290">
        <f>'Invoeren EXTERN personeel'!L309</f>
        <v>0</v>
      </c>
      <c r="J290">
        <f>'Invoeren EXTERN personeel'!M309</f>
        <v>0</v>
      </c>
      <c r="K290">
        <f>'Invoeren EXTERN personeel'!N309</f>
        <v>0</v>
      </c>
      <c r="L290">
        <f>'Invoeren EXTERN personeel'!O309</f>
        <v>0</v>
      </c>
      <c r="M290">
        <f>'Invoeren EXTERN personeel'!P309</f>
        <v>0</v>
      </c>
      <c r="N290">
        <f>'Invoeren EXTERN personeel'!Q309</f>
        <v>0</v>
      </c>
      <c r="O290">
        <f>'Invoeren EXTERN personeel'!R309</f>
        <v>0</v>
      </c>
      <c r="P290">
        <f>'Invoeren EXTERN personeel'!S309</f>
        <v>0</v>
      </c>
      <c r="Q290">
        <f>'Invoeren EXTERN personeel'!T309</f>
        <v>0</v>
      </c>
      <c r="R290">
        <f>'Invoeren EXTERN personeel'!U309</f>
        <v>0</v>
      </c>
    </row>
    <row r="291" spans="1:18" x14ac:dyDescent="0.3">
      <c r="A291">
        <f>'Invoeren EXTERN personeel'!D310</f>
        <v>290</v>
      </c>
      <c r="B291">
        <f>'Invoeren EXTERN personeel'!E310</f>
        <v>0</v>
      </c>
      <c r="C291">
        <f>'Invoeren EXTERN personeel'!F310</f>
        <v>0</v>
      </c>
      <c r="D291">
        <f>'Invoeren EXTERN personeel'!G310</f>
        <v>0</v>
      </c>
      <c r="E291">
        <f>'Invoeren EXTERN personeel'!H310</f>
        <v>0</v>
      </c>
      <c r="F291">
        <f>'Invoeren EXTERN personeel'!I310</f>
        <v>0</v>
      </c>
      <c r="G291">
        <f>'Invoeren EXTERN personeel'!J310</f>
        <v>0</v>
      </c>
      <c r="H291">
        <f>'Invoeren EXTERN personeel'!K310</f>
        <v>0</v>
      </c>
      <c r="I291">
        <f>'Invoeren EXTERN personeel'!L310</f>
        <v>0</v>
      </c>
      <c r="J291">
        <f>'Invoeren EXTERN personeel'!M310</f>
        <v>0</v>
      </c>
      <c r="K291">
        <f>'Invoeren EXTERN personeel'!N310</f>
        <v>0</v>
      </c>
      <c r="L291">
        <f>'Invoeren EXTERN personeel'!O310</f>
        <v>0</v>
      </c>
      <c r="M291">
        <f>'Invoeren EXTERN personeel'!P310</f>
        <v>0</v>
      </c>
      <c r="N291">
        <f>'Invoeren EXTERN personeel'!Q310</f>
        <v>0</v>
      </c>
      <c r="O291">
        <f>'Invoeren EXTERN personeel'!R310</f>
        <v>0</v>
      </c>
      <c r="P291">
        <f>'Invoeren EXTERN personeel'!S310</f>
        <v>0</v>
      </c>
      <c r="Q291">
        <f>'Invoeren EXTERN personeel'!T310</f>
        <v>0</v>
      </c>
      <c r="R291">
        <f>'Invoeren EXTERN personeel'!U310</f>
        <v>0</v>
      </c>
    </row>
    <row r="292" spans="1:18" x14ac:dyDescent="0.3">
      <c r="A292">
        <f>'Invoeren EXTERN personeel'!D311</f>
        <v>291</v>
      </c>
      <c r="B292">
        <f>'Invoeren EXTERN personeel'!E311</f>
        <v>0</v>
      </c>
      <c r="C292">
        <f>'Invoeren EXTERN personeel'!F311</f>
        <v>0</v>
      </c>
      <c r="D292">
        <f>'Invoeren EXTERN personeel'!G311</f>
        <v>0</v>
      </c>
      <c r="E292">
        <f>'Invoeren EXTERN personeel'!H311</f>
        <v>0</v>
      </c>
      <c r="F292">
        <f>'Invoeren EXTERN personeel'!I311</f>
        <v>0</v>
      </c>
      <c r="G292">
        <f>'Invoeren EXTERN personeel'!J311</f>
        <v>0</v>
      </c>
      <c r="H292">
        <f>'Invoeren EXTERN personeel'!K311</f>
        <v>0</v>
      </c>
      <c r="I292">
        <f>'Invoeren EXTERN personeel'!L311</f>
        <v>0</v>
      </c>
      <c r="J292">
        <f>'Invoeren EXTERN personeel'!M311</f>
        <v>0</v>
      </c>
      <c r="K292">
        <f>'Invoeren EXTERN personeel'!N311</f>
        <v>0</v>
      </c>
      <c r="L292">
        <f>'Invoeren EXTERN personeel'!O311</f>
        <v>0</v>
      </c>
      <c r="M292">
        <f>'Invoeren EXTERN personeel'!P311</f>
        <v>0</v>
      </c>
      <c r="N292">
        <f>'Invoeren EXTERN personeel'!Q311</f>
        <v>0</v>
      </c>
      <c r="O292">
        <f>'Invoeren EXTERN personeel'!R311</f>
        <v>0</v>
      </c>
      <c r="P292">
        <f>'Invoeren EXTERN personeel'!S311</f>
        <v>0</v>
      </c>
      <c r="Q292">
        <f>'Invoeren EXTERN personeel'!T311</f>
        <v>0</v>
      </c>
      <c r="R292">
        <f>'Invoeren EXTERN personeel'!U311</f>
        <v>0</v>
      </c>
    </row>
    <row r="293" spans="1:18" x14ac:dyDescent="0.3">
      <c r="A293">
        <f>'Invoeren EXTERN personeel'!D312</f>
        <v>292</v>
      </c>
      <c r="B293">
        <f>'Invoeren EXTERN personeel'!E312</f>
        <v>0</v>
      </c>
      <c r="C293">
        <f>'Invoeren EXTERN personeel'!F312</f>
        <v>0</v>
      </c>
      <c r="D293">
        <f>'Invoeren EXTERN personeel'!G312</f>
        <v>0</v>
      </c>
      <c r="E293">
        <f>'Invoeren EXTERN personeel'!H312</f>
        <v>0</v>
      </c>
      <c r="F293">
        <f>'Invoeren EXTERN personeel'!I312</f>
        <v>0</v>
      </c>
      <c r="G293">
        <f>'Invoeren EXTERN personeel'!J312</f>
        <v>0</v>
      </c>
      <c r="H293">
        <f>'Invoeren EXTERN personeel'!K312</f>
        <v>0</v>
      </c>
      <c r="I293">
        <f>'Invoeren EXTERN personeel'!L312</f>
        <v>0</v>
      </c>
      <c r="J293">
        <f>'Invoeren EXTERN personeel'!M312</f>
        <v>0</v>
      </c>
      <c r="K293">
        <f>'Invoeren EXTERN personeel'!N312</f>
        <v>0</v>
      </c>
      <c r="L293">
        <f>'Invoeren EXTERN personeel'!O312</f>
        <v>0</v>
      </c>
      <c r="M293">
        <f>'Invoeren EXTERN personeel'!P312</f>
        <v>0</v>
      </c>
      <c r="N293">
        <f>'Invoeren EXTERN personeel'!Q312</f>
        <v>0</v>
      </c>
      <c r="O293">
        <f>'Invoeren EXTERN personeel'!R312</f>
        <v>0</v>
      </c>
      <c r="P293">
        <f>'Invoeren EXTERN personeel'!S312</f>
        <v>0</v>
      </c>
      <c r="Q293">
        <f>'Invoeren EXTERN personeel'!T312</f>
        <v>0</v>
      </c>
      <c r="R293">
        <f>'Invoeren EXTERN personeel'!U312</f>
        <v>0</v>
      </c>
    </row>
    <row r="294" spans="1:18" x14ac:dyDescent="0.3">
      <c r="A294">
        <f>'Invoeren EXTERN personeel'!D313</f>
        <v>293</v>
      </c>
      <c r="B294">
        <f>'Invoeren EXTERN personeel'!E313</f>
        <v>0</v>
      </c>
      <c r="C294">
        <f>'Invoeren EXTERN personeel'!F313</f>
        <v>0</v>
      </c>
      <c r="D294">
        <f>'Invoeren EXTERN personeel'!G313</f>
        <v>0</v>
      </c>
      <c r="E294">
        <f>'Invoeren EXTERN personeel'!H313</f>
        <v>0</v>
      </c>
      <c r="F294">
        <f>'Invoeren EXTERN personeel'!I313</f>
        <v>0</v>
      </c>
      <c r="G294">
        <f>'Invoeren EXTERN personeel'!J313</f>
        <v>0</v>
      </c>
      <c r="H294">
        <f>'Invoeren EXTERN personeel'!K313</f>
        <v>0</v>
      </c>
      <c r="I294">
        <f>'Invoeren EXTERN personeel'!L313</f>
        <v>0</v>
      </c>
      <c r="J294">
        <f>'Invoeren EXTERN personeel'!M313</f>
        <v>0</v>
      </c>
      <c r="K294">
        <f>'Invoeren EXTERN personeel'!N313</f>
        <v>0</v>
      </c>
      <c r="L294">
        <f>'Invoeren EXTERN personeel'!O313</f>
        <v>0</v>
      </c>
      <c r="M294">
        <f>'Invoeren EXTERN personeel'!P313</f>
        <v>0</v>
      </c>
      <c r="N294">
        <f>'Invoeren EXTERN personeel'!Q313</f>
        <v>0</v>
      </c>
      <c r="O294">
        <f>'Invoeren EXTERN personeel'!R313</f>
        <v>0</v>
      </c>
      <c r="P294">
        <f>'Invoeren EXTERN personeel'!S313</f>
        <v>0</v>
      </c>
      <c r="Q294">
        <f>'Invoeren EXTERN personeel'!T313</f>
        <v>0</v>
      </c>
      <c r="R294">
        <f>'Invoeren EXTERN personeel'!U313</f>
        <v>0</v>
      </c>
    </row>
    <row r="295" spans="1:18" x14ac:dyDescent="0.3">
      <c r="A295">
        <f>'Invoeren EXTERN personeel'!D314</f>
        <v>294</v>
      </c>
      <c r="B295">
        <f>'Invoeren EXTERN personeel'!E314</f>
        <v>0</v>
      </c>
      <c r="C295">
        <f>'Invoeren EXTERN personeel'!F314</f>
        <v>0</v>
      </c>
      <c r="D295">
        <f>'Invoeren EXTERN personeel'!G314</f>
        <v>0</v>
      </c>
      <c r="E295">
        <f>'Invoeren EXTERN personeel'!H314</f>
        <v>0</v>
      </c>
      <c r="F295">
        <f>'Invoeren EXTERN personeel'!I314</f>
        <v>0</v>
      </c>
      <c r="G295">
        <f>'Invoeren EXTERN personeel'!J314</f>
        <v>0</v>
      </c>
      <c r="H295">
        <f>'Invoeren EXTERN personeel'!K314</f>
        <v>0</v>
      </c>
      <c r="I295">
        <f>'Invoeren EXTERN personeel'!L314</f>
        <v>0</v>
      </c>
      <c r="J295">
        <f>'Invoeren EXTERN personeel'!M314</f>
        <v>0</v>
      </c>
      <c r="K295">
        <f>'Invoeren EXTERN personeel'!N314</f>
        <v>0</v>
      </c>
      <c r="L295">
        <f>'Invoeren EXTERN personeel'!O314</f>
        <v>0</v>
      </c>
      <c r="M295">
        <f>'Invoeren EXTERN personeel'!P314</f>
        <v>0</v>
      </c>
      <c r="N295">
        <f>'Invoeren EXTERN personeel'!Q314</f>
        <v>0</v>
      </c>
      <c r="O295">
        <f>'Invoeren EXTERN personeel'!R314</f>
        <v>0</v>
      </c>
      <c r="P295">
        <f>'Invoeren EXTERN personeel'!S314</f>
        <v>0</v>
      </c>
      <c r="Q295">
        <f>'Invoeren EXTERN personeel'!T314</f>
        <v>0</v>
      </c>
      <c r="R295">
        <f>'Invoeren EXTERN personeel'!U314</f>
        <v>0</v>
      </c>
    </row>
    <row r="296" spans="1:18" x14ac:dyDescent="0.3">
      <c r="A296">
        <f>'Invoeren EXTERN personeel'!D315</f>
        <v>295</v>
      </c>
      <c r="B296">
        <f>'Invoeren EXTERN personeel'!E315</f>
        <v>0</v>
      </c>
      <c r="C296">
        <f>'Invoeren EXTERN personeel'!F315</f>
        <v>0</v>
      </c>
      <c r="D296">
        <f>'Invoeren EXTERN personeel'!G315</f>
        <v>0</v>
      </c>
      <c r="E296">
        <f>'Invoeren EXTERN personeel'!H315</f>
        <v>0</v>
      </c>
      <c r="F296">
        <f>'Invoeren EXTERN personeel'!I315</f>
        <v>0</v>
      </c>
      <c r="G296">
        <f>'Invoeren EXTERN personeel'!J315</f>
        <v>0</v>
      </c>
      <c r="H296">
        <f>'Invoeren EXTERN personeel'!K315</f>
        <v>0</v>
      </c>
      <c r="I296">
        <f>'Invoeren EXTERN personeel'!L315</f>
        <v>0</v>
      </c>
      <c r="J296">
        <f>'Invoeren EXTERN personeel'!M315</f>
        <v>0</v>
      </c>
      <c r="K296">
        <f>'Invoeren EXTERN personeel'!N315</f>
        <v>0</v>
      </c>
      <c r="L296">
        <f>'Invoeren EXTERN personeel'!O315</f>
        <v>0</v>
      </c>
      <c r="M296">
        <f>'Invoeren EXTERN personeel'!P315</f>
        <v>0</v>
      </c>
      <c r="N296">
        <f>'Invoeren EXTERN personeel'!Q315</f>
        <v>0</v>
      </c>
      <c r="O296">
        <f>'Invoeren EXTERN personeel'!R315</f>
        <v>0</v>
      </c>
      <c r="P296">
        <f>'Invoeren EXTERN personeel'!S315</f>
        <v>0</v>
      </c>
      <c r="Q296">
        <f>'Invoeren EXTERN personeel'!T315</f>
        <v>0</v>
      </c>
      <c r="R296">
        <f>'Invoeren EXTERN personeel'!U315</f>
        <v>0</v>
      </c>
    </row>
    <row r="297" spans="1:18" x14ac:dyDescent="0.3">
      <c r="A297">
        <f>'Invoeren EXTERN personeel'!D316</f>
        <v>296</v>
      </c>
      <c r="B297">
        <f>'Invoeren EXTERN personeel'!E316</f>
        <v>0</v>
      </c>
      <c r="C297">
        <f>'Invoeren EXTERN personeel'!F316</f>
        <v>0</v>
      </c>
      <c r="D297">
        <f>'Invoeren EXTERN personeel'!G316</f>
        <v>0</v>
      </c>
      <c r="E297">
        <f>'Invoeren EXTERN personeel'!H316</f>
        <v>0</v>
      </c>
      <c r="F297">
        <f>'Invoeren EXTERN personeel'!I316</f>
        <v>0</v>
      </c>
      <c r="G297">
        <f>'Invoeren EXTERN personeel'!J316</f>
        <v>0</v>
      </c>
      <c r="H297">
        <f>'Invoeren EXTERN personeel'!K316</f>
        <v>0</v>
      </c>
      <c r="I297">
        <f>'Invoeren EXTERN personeel'!L316</f>
        <v>0</v>
      </c>
      <c r="J297">
        <f>'Invoeren EXTERN personeel'!M316</f>
        <v>0</v>
      </c>
      <c r="K297">
        <f>'Invoeren EXTERN personeel'!N316</f>
        <v>0</v>
      </c>
      <c r="L297">
        <f>'Invoeren EXTERN personeel'!O316</f>
        <v>0</v>
      </c>
      <c r="M297">
        <f>'Invoeren EXTERN personeel'!P316</f>
        <v>0</v>
      </c>
      <c r="N297">
        <f>'Invoeren EXTERN personeel'!Q316</f>
        <v>0</v>
      </c>
      <c r="O297">
        <f>'Invoeren EXTERN personeel'!R316</f>
        <v>0</v>
      </c>
      <c r="P297">
        <f>'Invoeren EXTERN personeel'!S316</f>
        <v>0</v>
      </c>
      <c r="Q297">
        <f>'Invoeren EXTERN personeel'!T316</f>
        <v>0</v>
      </c>
      <c r="R297">
        <f>'Invoeren EXTERN personeel'!U316</f>
        <v>0</v>
      </c>
    </row>
    <row r="298" spans="1:18" x14ac:dyDescent="0.3">
      <c r="A298">
        <f>'Invoeren EXTERN personeel'!D317</f>
        <v>297</v>
      </c>
      <c r="B298">
        <f>'Invoeren EXTERN personeel'!E317</f>
        <v>0</v>
      </c>
      <c r="C298">
        <f>'Invoeren EXTERN personeel'!F317</f>
        <v>0</v>
      </c>
      <c r="D298">
        <f>'Invoeren EXTERN personeel'!G317</f>
        <v>0</v>
      </c>
      <c r="E298">
        <f>'Invoeren EXTERN personeel'!H317</f>
        <v>0</v>
      </c>
      <c r="F298">
        <f>'Invoeren EXTERN personeel'!I317</f>
        <v>0</v>
      </c>
      <c r="G298">
        <f>'Invoeren EXTERN personeel'!J317</f>
        <v>0</v>
      </c>
      <c r="H298">
        <f>'Invoeren EXTERN personeel'!K317</f>
        <v>0</v>
      </c>
      <c r="I298">
        <f>'Invoeren EXTERN personeel'!L317</f>
        <v>0</v>
      </c>
      <c r="J298">
        <f>'Invoeren EXTERN personeel'!M317</f>
        <v>0</v>
      </c>
      <c r="K298">
        <f>'Invoeren EXTERN personeel'!N317</f>
        <v>0</v>
      </c>
      <c r="L298">
        <f>'Invoeren EXTERN personeel'!O317</f>
        <v>0</v>
      </c>
      <c r="M298">
        <f>'Invoeren EXTERN personeel'!P317</f>
        <v>0</v>
      </c>
      <c r="N298">
        <f>'Invoeren EXTERN personeel'!Q317</f>
        <v>0</v>
      </c>
      <c r="O298">
        <f>'Invoeren EXTERN personeel'!R317</f>
        <v>0</v>
      </c>
      <c r="P298">
        <f>'Invoeren EXTERN personeel'!S317</f>
        <v>0</v>
      </c>
      <c r="Q298">
        <f>'Invoeren EXTERN personeel'!T317</f>
        <v>0</v>
      </c>
      <c r="R298">
        <f>'Invoeren EXTERN personeel'!U317</f>
        <v>0</v>
      </c>
    </row>
    <row r="299" spans="1:18" x14ac:dyDescent="0.3">
      <c r="A299">
        <f>'Invoeren EXTERN personeel'!D318</f>
        <v>298</v>
      </c>
      <c r="B299">
        <f>'Invoeren EXTERN personeel'!E318</f>
        <v>0</v>
      </c>
      <c r="C299">
        <f>'Invoeren EXTERN personeel'!F318</f>
        <v>0</v>
      </c>
      <c r="D299">
        <f>'Invoeren EXTERN personeel'!G318</f>
        <v>0</v>
      </c>
      <c r="E299">
        <f>'Invoeren EXTERN personeel'!H318</f>
        <v>0</v>
      </c>
      <c r="F299">
        <f>'Invoeren EXTERN personeel'!I318</f>
        <v>0</v>
      </c>
      <c r="G299">
        <f>'Invoeren EXTERN personeel'!J318</f>
        <v>0</v>
      </c>
      <c r="H299">
        <f>'Invoeren EXTERN personeel'!K318</f>
        <v>0</v>
      </c>
      <c r="I299">
        <f>'Invoeren EXTERN personeel'!L318</f>
        <v>0</v>
      </c>
      <c r="J299">
        <f>'Invoeren EXTERN personeel'!M318</f>
        <v>0</v>
      </c>
      <c r="K299">
        <f>'Invoeren EXTERN personeel'!N318</f>
        <v>0</v>
      </c>
      <c r="L299">
        <f>'Invoeren EXTERN personeel'!O318</f>
        <v>0</v>
      </c>
      <c r="M299">
        <f>'Invoeren EXTERN personeel'!P318</f>
        <v>0</v>
      </c>
      <c r="N299">
        <f>'Invoeren EXTERN personeel'!Q318</f>
        <v>0</v>
      </c>
      <c r="O299">
        <f>'Invoeren EXTERN personeel'!R318</f>
        <v>0</v>
      </c>
      <c r="P299">
        <f>'Invoeren EXTERN personeel'!S318</f>
        <v>0</v>
      </c>
      <c r="Q299">
        <f>'Invoeren EXTERN personeel'!T318</f>
        <v>0</v>
      </c>
      <c r="R299">
        <f>'Invoeren EXTERN personeel'!U318</f>
        <v>0</v>
      </c>
    </row>
    <row r="300" spans="1:18" x14ac:dyDescent="0.3">
      <c r="A300">
        <f>'Invoeren EXTERN personeel'!D319</f>
        <v>299</v>
      </c>
      <c r="B300">
        <f>'Invoeren EXTERN personeel'!E319</f>
        <v>0</v>
      </c>
      <c r="C300">
        <f>'Invoeren EXTERN personeel'!F319</f>
        <v>0</v>
      </c>
      <c r="D300">
        <f>'Invoeren EXTERN personeel'!G319</f>
        <v>0</v>
      </c>
      <c r="E300">
        <f>'Invoeren EXTERN personeel'!H319</f>
        <v>0</v>
      </c>
      <c r="F300">
        <f>'Invoeren EXTERN personeel'!I319</f>
        <v>0</v>
      </c>
      <c r="G300">
        <f>'Invoeren EXTERN personeel'!J319</f>
        <v>0</v>
      </c>
      <c r="H300">
        <f>'Invoeren EXTERN personeel'!K319</f>
        <v>0</v>
      </c>
      <c r="I300">
        <f>'Invoeren EXTERN personeel'!L319</f>
        <v>0</v>
      </c>
      <c r="J300">
        <f>'Invoeren EXTERN personeel'!M319</f>
        <v>0</v>
      </c>
      <c r="K300">
        <f>'Invoeren EXTERN personeel'!N319</f>
        <v>0</v>
      </c>
      <c r="L300">
        <f>'Invoeren EXTERN personeel'!O319</f>
        <v>0</v>
      </c>
      <c r="M300">
        <f>'Invoeren EXTERN personeel'!P319</f>
        <v>0</v>
      </c>
      <c r="N300">
        <f>'Invoeren EXTERN personeel'!Q319</f>
        <v>0</v>
      </c>
      <c r="O300">
        <f>'Invoeren EXTERN personeel'!R319</f>
        <v>0</v>
      </c>
      <c r="P300">
        <f>'Invoeren EXTERN personeel'!S319</f>
        <v>0</v>
      </c>
      <c r="Q300">
        <f>'Invoeren EXTERN personeel'!T319</f>
        <v>0</v>
      </c>
      <c r="R300">
        <f>'Invoeren EXTERN personeel'!U319</f>
        <v>0</v>
      </c>
    </row>
    <row r="301" spans="1:18" x14ac:dyDescent="0.3">
      <c r="A301">
        <f>'Invoeren EXTERN personeel'!D320</f>
        <v>300</v>
      </c>
      <c r="B301">
        <f>'Invoeren EXTERN personeel'!E320</f>
        <v>0</v>
      </c>
      <c r="C301">
        <f>'Invoeren EXTERN personeel'!F320</f>
        <v>0</v>
      </c>
      <c r="D301">
        <f>'Invoeren EXTERN personeel'!G320</f>
        <v>0</v>
      </c>
      <c r="E301">
        <f>'Invoeren EXTERN personeel'!H320</f>
        <v>0</v>
      </c>
      <c r="F301">
        <f>'Invoeren EXTERN personeel'!I320</f>
        <v>0</v>
      </c>
      <c r="G301">
        <f>'Invoeren EXTERN personeel'!J320</f>
        <v>0</v>
      </c>
      <c r="H301">
        <f>'Invoeren EXTERN personeel'!K320</f>
        <v>0</v>
      </c>
      <c r="I301">
        <f>'Invoeren EXTERN personeel'!L320</f>
        <v>0</v>
      </c>
      <c r="J301">
        <f>'Invoeren EXTERN personeel'!M320</f>
        <v>0</v>
      </c>
      <c r="K301">
        <f>'Invoeren EXTERN personeel'!N320</f>
        <v>0</v>
      </c>
      <c r="L301">
        <f>'Invoeren EXTERN personeel'!O320</f>
        <v>0</v>
      </c>
      <c r="M301">
        <f>'Invoeren EXTERN personeel'!P320</f>
        <v>0</v>
      </c>
      <c r="N301">
        <f>'Invoeren EXTERN personeel'!Q320</f>
        <v>0</v>
      </c>
      <c r="O301">
        <f>'Invoeren EXTERN personeel'!R320</f>
        <v>0</v>
      </c>
      <c r="P301">
        <f>'Invoeren EXTERN personeel'!S320</f>
        <v>0</v>
      </c>
      <c r="Q301">
        <f>'Invoeren EXTERN personeel'!T320</f>
        <v>0</v>
      </c>
      <c r="R301">
        <f>'Invoeren EXTERN personeel'!U320</f>
        <v>0</v>
      </c>
    </row>
    <row r="302" spans="1:18" x14ac:dyDescent="0.3">
      <c r="A302">
        <f>'Invoeren EXTERN personeel'!D321</f>
        <v>301</v>
      </c>
      <c r="B302">
        <f>'Invoeren EXTERN personeel'!E321</f>
        <v>0</v>
      </c>
      <c r="C302">
        <f>'Invoeren EXTERN personeel'!F321</f>
        <v>0</v>
      </c>
      <c r="D302">
        <f>'Invoeren EXTERN personeel'!G321</f>
        <v>0</v>
      </c>
      <c r="E302">
        <f>'Invoeren EXTERN personeel'!H321</f>
        <v>0</v>
      </c>
      <c r="F302">
        <f>'Invoeren EXTERN personeel'!I321</f>
        <v>0</v>
      </c>
      <c r="G302">
        <f>'Invoeren EXTERN personeel'!J321</f>
        <v>0</v>
      </c>
      <c r="H302">
        <f>'Invoeren EXTERN personeel'!K321</f>
        <v>0</v>
      </c>
      <c r="I302">
        <f>'Invoeren EXTERN personeel'!L321</f>
        <v>0</v>
      </c>
      <c r="J302">
        <f>'Invoeren EXTERN personeel'!M321</f>
        <v>0</v>
      </c>
      <c r="K302">
        <f>'Invoeren EXTERN personeel'!N321</f>
        <v>0</v>
      </c>
      <c r="L302">
        <f>'Invoeren EXTERN personeel'!O321</f>
        <v>0</v>
      </c>
      <c r="M302">
        <f>'Invoeren EXTERN personeel'!P321</f>
        <v>0</v>
      </c>
      <c r="N302">
        <f>'Invoeren EXTERN personeel'!Q321</f>
        <v>0</v>
      </c>
      <c r="O302">
        <f>'Invoeren EXTERN personeel'!R321</f>
        <v>0</v>
      </c>
      <c r="P302">
        <f>'Invoeren EXTERN personeel'!S321</f>
        <v>0</v>
      </c>
      <c r="Q302">
        <f>'Invoeren EXTERN personeel'!T321</f>
        <v>0</v>
      </c>
      <c r="R302">
        <f>'Invoeren EXTERN personeel'!U321</f>
        <v>0</v>
      </c>
    </row>
    <row r="303" spans="1:18" x14ac:dyDescent="0.3">
      <c r="A303">
        <f>'Invoeren EXTERN personeel'!D322</f>
        <v>302</v>
      </c>
      <c r="B303">
        <f>'Invoeren EXTERN personeel'!E322</f>
        <v>0</v>
      </c>
      <c r="C303">
        <f>'Invoeren EXTERN personeel'!F322</f>
        <v>0</v>
      </c>
      <c r="D303">
        <f>'Invoeren EXTERN personeel'!G322</f>
        <v>0</v>
      </c>
      <c r="E303">
        <f>'Invoeren EXTERN personeel'!H322</f>
        <v>0</v>
      </c>
      <c r="F303">
        <f>'Invoeren EXTERN personeel'!I322</f>
        <v>0</v>
      </c>
      <c r="G303">
        <f>'Invoeren EXTERN personeel'!J322</f>
        <v>0</v>
      </c>
      <c r="H303">
        <f>'Invoeren EXTERN personeel'!K322</f>
        <v>0</v>
      </c>
      <c r="I303">
        <f>'Invoeren EXTERN personeel'!L322</f>
        <v>0</v>
      </c>
      <c r="J303">
        <f>'Invoeren EXTERN personeel'!M322</f>
        <v>0</v>
      </c>
      <c r="K303">
        <f>'Invoeren EXTERN personeel'!N322</f>
        <v>0</v>
      </c>
      <c r="L303">
        <f>'Invoeren EXTERN personeel'!O322</f>
        <v>0</v>
      </c>
      <c r="M303">
        <f>'Invoeren EXTERN personeel'!P322</f>
        <v>0</v>
      </c>
      <c r="N303">
        <f>'Invoeren EXTERN personeel'!Q322</f>
        <v>0</v>
      </c>
      <c r="O303">
        <f>'Invoeren EXTERN personeel'!R322</f>
        <v>0</v>
      </c>
      <c r="P303">
        <f>'Invoeren EXTERN personeel'!S322</f>
        <v>0</v>
      </c>
      <c r="Q303">
        <f>'Invoeren EXTERN personeel'!T322</f>
        <v>0</v>
      </c>
      <c r="R303">
        <f>'Invoeren EXTERN personeel'!U322</f>
        <v>0</v>
      </c>
    </row>
    <row r="304" spans="1:18" x14ac:dyDescent="0.3">
      <c r="A304">
        <f>'Invoeren EXTERN personeel'!D323</f>
        <v>303</v>
      </c>
      <c r="B304">
        <f>'Invoeren EXTERN personeel'!E323</f>
        <v>0</v>
      </c>
      <c r="C304">
        <f>'Invoeren EXTERN personeel'!F323</f>
        <v>0</v>
      </c>
      <c r="D304">
        <f>'Invoeren EXTERN personeel'!G323</f>
        <v>0</v>
      </c>
      <c r="E304">
        <f>'Invoeren EXTERN personeel'!H323</f>
        <v>0</v>
      </c>
      <c r="F304">
        <f>'Invoeren EXTERN personeel'!I323</f>
        <v>0</v>
      </c>
      <c r="G304">
        <f>'Invoeren EXTERN personeel'!J323</f>
        <v>0</v>
      </c>
      <c r="H304">
        <f>'Invoeren EXTERN personeel'!K323</f>
        <v>0</v>
      </c>
      <c r="I304">
        <f>'Invoeren EXTERN personeel'!L323</f>
        <v>0</v>
      </c>
      <c r="J304">
        <f>'Invoeren EXTERN personeel'!M323</f>
        <v>0</v>
      </c>
      <c r="K304">
        <f>'Invoeren EXTERN personeel'!N323</f>
        <v>0</v>
      </c>
      <c r="L304">
        <f>'Invoeren EXTERN personeel'!O323</f>
        <v>0</v>
      </c>
      <c r="M304">
        <f>'Invoeren EXTERN personeel'!P323</f>
        <v>0</v>
      </c>
      <c r="N304">
        <f>'Invoeren EXTERN personeel'!Q323</f>
        <v>0</v>
      </c>
      <c r="O304">
        <f>'Invoeren EXTERN personeel'!R323</f>
        <v>0</v>
      </c>
      <c r="P304">
        <f>'Invoeren EXTERN personeel'!S323</f>
        <v>0</v>
      </c>
      <c r="Q304">
        <f>'Invoeren EXTERN personeel'!T323</f>
        <v>0</v>
      </c>
      <c r="R304">
        <f>'Invoeren EXTERN personeel'!U323</f>
        <v>0</v>
      </c>
    </row>
    <row r="305" spans="1:18" x14ac:dyDescent="0.3">
      <c r="A305">
        <f>'Invoeren EXTERN personeel'!D324</f>
        <v>304</v>
      </c>
      <c r="B305">
        <f>'Invoeren EXTERN personeel'!E324</f>
        <v>0</v>
      </c>
      <c r="C305">
        <f>'Invoeren EXTERN personeel'!F324</f>
        <v>0</v>
      </c>
      <c r="D305">
        <f>'Invoeren EXTERN personeel'!G324</f>
        <v>0</v>
      </c>
      <c r="E305">
        <f>'Invoeren EXTERN personeel'!H324</f>
        <v>0</v>
      </c>
      <c r="F305">
        <f>'Invoeren EXTERN personeel'!I324</f>
        <v>0</v>
      </c>
      <c r="G305">
        <f>'Invoeren EXTERN personeel'!J324</f>
        <v>0</v>
      </c>
      <c r="H305">
        <f>'Invoeren EXTERN personeel'!K324</f>
        <v>0</v>
      </c>
      <c r="I305">
        <f>'Invoeren EXTERN personeel'!L324</f>
        <v>0</v>
      </c>
      <c r="J305">
        <f>'Invoeren EXTERN personeel'!M324</f>
        <v>0</v>
      </c>
      <c r="K305">
        <f>'Invoeren EXTERN personeel'!N324</f>
        <v>0</v>
      </c>
      <c r="L305">
        <f>'Invoeren EXTERN personeel'!O324</f>
        <v>0</v>
      </c>
      <c r="M305">
        <f>'Invoeren EXTERN personeel'!P324</f>
        <v>0</v>
      </c>
      <c r="N305">
        <f>'Invoeren EXTERN personeel'!Q324</f>
        <v>0</v>
      </c>
      <c r="O305">
        <f>'Invoeren EXTERN personeel'!R324</f>
        <v>0</v>
      </c>
      <c r="P305">
        <f>'Invoeren EXTERN personeel'!S324</f>
        <v>0</v>
      </c>
      <c r="Q305">
        <f>'Invoeren EXTERN personeel'!T324</f>
        <v>0</v>
      </c>
      <c r="R305">
        <f>'Invoeren EXTERN personeel'!U324</f>
        <v>0</v>
      </c>
    </row>
    <row r="306" spans="1:18" x14ac:dyDescent="0.3">
      <c r="A306">
        <f>'Invoeren EXTERN personeel'!D325</f>
        <v>305</v>
      </c>
      <c r="B306">
        <f>'Invoeren EXTERN personeel'!E325</f>
        <v>0</v>
      </c>
      <c r="C306">
        <f>'Invoeren EXTERN personeel'!F325</f>
        <v>0</v>
      </c>
      <c r="D306">
        <f>'Invoeren EXTERN personeel'!G325</f>
        <v>0</v>
      </c>
      <c r="E306">
        <f>'Invoeren EXTERN personeel'!H325</f>
        <v>0</v>
      </c>
      <c r="F306">
        <f>'Invoeren EXTERN personeel'!I325</f>
        <v>0</v>
      </c>
      <c r="G306">
        <f>'Invoeren EXTERN personeel'!J325</f>
        <v>0</v>
      </c>
      <c r="H306">
        <f>'Invoeren EXTERN personeel'!K325</f>
        <v>0</v>
      </c>
      <c r="I306">
        <f>'Invoeren EXTERN personeel'!L325</f>
        <v>0</v>
      </c>
      <c r="J306">
        <f>'Invoeren EXTERN personeel'!M325</f>
        <v>0</v>
      </c>
      <c r="K306">
        <f>'Invoeren EXTERN personeel'!N325</f>
        <v>0</v>
      </c>
      <c r="L306">
        <f>'Invoeren EXTERN personeel'!O325</f>
        <v>0</v>
      </c>
      <c r="M306">
        <f>'Invoeren EXTERN personeel'!P325</f>
        <v>0</v>
      </c>
      <c r="N306">
        <f>'Invoeren EXTERN personeel'!Q325</f>
        <v>0</v>
      </c>
      <c r="O306">
        <f>'Invoeren EXTERN personeel'!R325</f>
        <v>0</v>
      </c>
      <c r="P306">
        <f>'Invoeren EXTERN personeel'!S325</f>
        <v>0</v>
      </c>
      <c r="Q306">
        <f>'Invoeren EXTERN personeel'!T325</f>
        <v>0</v>
      </c>
      <c r="R306">
        <f>'Invoeren EXTERN personeel'!U325</f>
        <v>0</v>
      </c>
    </row>
    <row r="307" spans="1:18" x14ac:dyDescent="0.3">
      <c r="A307">
        <f>'Invoeren EXTERN personeel'!D326</f>
        <v>306</v>
      </c>
      <c r="B307">
        <f>'Invoeren EXTERN personeel'!E326</f>
        <v>0</v>
      </c>
      <c r="C307">
        <f>'Invoeren EXTERN personeel'!F326</f>
        <v>0</v>
      </c>
      <c r="D307">
        <f>'Invoeren EXTERN personeel'!G326</f>
        <v>0</v>
      </c>
      <c r="E307">
        <f>'Invoeren EXTERN personeel'!H326</f>
        <v>0</v>
      </c>
      <c r="F307">
        <f>'Invoeren EXTERN personeel'!I326</f>
        <v>0</v>
      </c>
      <c r="G307">
        <f>'Invoeren EXTERN personeel'!J326</f>
        <v>0</v>
      </c>
      <c r="H307">
        <f>'Invoeren EXTERN personeel'!K326</f>
        <v>0</v>
      </c>
      <c r="I307">
        <f>'Invoeren EXTERN personeel'!L326</f>
        <v>0</v>
      </c>
      <c r="J307">
        <f>'Invoeren EXTERN personeel'!M326</f>
        <v>0</v>
      </c>
      <c r="K307">
        <f>'Invoeren EXTERN personeel'!N326</f>
        <v>0</v>
      </c>
      <c r="L307">
        <f>'Invoeren EXTERN personeel'!O326</f>
        <v>0</v>
      </c>
      <c r="M307">
        <f>'Invoeren EXTERN personeel'!P326</f>
        <v>0</v>
      </c>
      <c r="N307">
        <f>'Invoeren EXTERN personeel'!Q326</f>
        <v>0</v>
      </c>
      <c r="O307">
        <f>'Invoeren EXTERN personeel'!R326</f>
        <v>0</v>
      </c>
      <c r="P307">
        <f>'Invoeren EXTERN personeel'!S326</f>
        <v>0</v>
      </c>
      <c r="Q307">
        <f>'Invoeren EXTERN personeel'!T326</f>
        <v>0</v>
      </c>
      <c r="R307">
        <f>'Invoeren EXTERN personeel'!U326</f>
        <v>0</v>
      </c>
    </row>
    <row r="308" spans="1:18" x14ac:dyDescent="0.3">
      <c r="A308">
        <f>'Invoeren EXTERN personeel'!D327</f>
        <v>307</v>
      </c>
      <c r="B308">
        <f>'Invoeren EXTERN personeel'!E327</f>
        <v>0</v>
      </c>
      <c r="C308">
        <f>'Invoeren EXTERN personeel'!F327</f>
        <v>0</v>
      </c>
      <c r="D308">
        <f>'Invoeren EXTERN personeel'!G327</f>
        <v>0</v>
      </c>
      <c r="E308">
        <f>'Invoeren EXTERN personeel'!H327</f>
        <v>0</v>
      </c>
      <c r="F308">
        <f>'Invoeren EXTERN personeel'!I327</f>
        <v>0</v>
      </c>
      <c r="G308">
        <f>'Invoeren EXTERN personeel'!J327</f>
        <v>0</v>
      </c>
      <c r="H308">
        <f>'Invoeren EXTERN personeel'!K327</f>
        <v>0</v>
      </c>
      <c r="I308">
        <f>'Invoeren EXTERN personeel'!L327</f>
        <v>0</v>
      </c>
      <c r="J308">
        <f>'Invoeren EXTERN personeel'!M327</f>
        <v>0</v>
      </c>
      <c r="K308">
        <f>'Invoeren EXTERN personeel'!N327</f>
        <v>0</v>
      </c>
      <c r="L308">
        <f>'Invoeren EXTERN personeel'!O327</f>
        <v>0</v>
      </c>
      <c r="M308">
        <f>'Invoeren EXTERN personeel'!P327</f>
        <v>0</v>
      </c>
      <c r="N308">
        <f>'Invoeren EXTERN personeel'!Q327</f>
        <v>0</v>
      </c>
      <c r="O308">
        <f>'Invoeren EXTERN personeel'!R327</f>
        <v>0</v>
      </c>
      <c r="P308">
        <f>'Invoeren EXTERN personeel'!S327</f>
        <v>0</v>
      </c>
      <c r="Q308">
        <f>'Invoeren EXTERN personeel'!T327</f>
        <v>0</v>
      </c>
      <c r="R308">
        <f>'Invoeren EXTERN personeel'!U327</f>
        <v>0</v>
      </c>
    </row>
    <row r="309" spans="1:18" x14ac:dyDescent="0.3">
      <c r="A309">
        <f>'Invoeren EXTERN personeel'!D328</f>
        <v>308</v>
      </c>
      <c r="B309">
        <f>'Invoeren EXTERN personeel'!E328</f>
        <v>0</v>
      </c>
      <c r="C309">
        <f>'Invoeren EXTERN personeel'!F328</f>
        <v>0</v>
      </c>
      <c r="D309">
        <f>'Invoeren EXTERN personeel'!G328</f>
        <v>0</v>
      </c>
      <c r="E309">
        <f>'Invoeren EXTERN personeel'!H328</f>
        <v>0</v>
      </c>
      <c r="F309">
        <f>'Invoeren EXTERN personeel'!I328</f>
        <v>0</v>
      </c>
      <c r="G309">
        <f>'Invoeren EXTERN personeel'!J328</f>
        <v>0</v>
      </c>
      <c r="H309">
        <f>'Invoeren EXTERN personeel'!K328</f>
        <v>0</v>
      </c>
      <c r="I309">
        <f>'Invoeren EXTERN personeel'!L328</f>
        <v>0</v>
      </c>
      <c r="J309">
        <f>'Invoeren EXTERN personeel'!M328</f>
        <v>0</v>
      </c>
      <c r="K309">
        <f>'Invoeren EXTERN personeel'!N328</f>
        <v>0</v>
      </c>
      <c r="L309">
        <f>'Invoeren EXTERN personeel'!O328</f>
        <v>0</v>
      </c>
      <c r="M309">
        <f>'Invoeren EXTERN personeel'!P328</f>
        <v>0</v>
      </c>
      <c r="N309">
        <f>'Invoeren EXTERN personeel'!Q328</f>
        <v>0</v>
      </c>
      <c r="O309">
        <f>'Invoeren EXTERN personeel'!R328</f>
        <v>0</v>
      </c>
      <c r="P309">
        <f>'Invoeren EXTERN personeel'!S328</f>
        <v>0</v>
      </c>
      <c r="Q309">
        <f>'Invoeren EXTERN personeel'!T328</f>
        <v>0</v>
      </c>
      <c r="R309">
        <f>'Invoeren EXTERN personeel'!U328</f>
        <v>0</v>
      </c>
    </row>
    <row r="310" spans="1:18" x14ac:dyDescent="0.3">
      <c r="A310">
        <f>'Invoeren EXTERN personeel'!D329</f>
        <v>309</v>
      </c>
      <c r="B310">
        <f>'Invoeren EXTERN personeel'!E329</f>
        <v>0</v>
      </c>
      <c r="C310">
        <f>'Invoeren EXTERN personeel'!F329</f>
        <v>0</v>
      </c>
      <c r="D310">
        <f>'Invoeren EXTERN personeel'!G329</f>
        <v>0</v>
      </c>
      <c r="E310">
        <f>'Invoeren EXTERN personeel'!H329</f>
        <v>0</v>
      </c>
      <c r="F310">
        <f>'Invoeren EXTERN personeel'!I329</f>
        <v>0</v>
      </c>
      <c r="G310">
        <f>'Invoeren EXTERN personeel'!J329</f>
        <v>0</v>
      </c>
      <c r="H310">
        <f>'Invoeren EXTERN personeel'!K329</f>
        <v>0</v>
      </c>
      <c r="I310">
        <f>'Invoeren EXTERN personeel'!L329</f>
        <v>0</v>
      </c>
      <c r="J310">
        <f>'Invoeren EXTERN personeel'!M329</f>
        <v>0</v>
      </c>
      <c r="K310">
        <f>'Invoeren EXTERN personeel'!N329</f>
        <v>0</v>
      </c>
      <c r="L310">
        <f>'Invoeren EXTERN personeel'!O329</f>
        <v>0</v>
      </c>
      <c r="M310">
        <f>'Invoeren EXTERN personeel'!P329</f>
        <v>0</v>
      </c>
      <c r="N310">
        <f>'Invoeren EXTERN personeel'!Q329</f>
        <v>0</v>
      </c>
      <c r="O310">
        <f>'Invoeren EXTERN personeel'!R329</f>
        <v>0</v>
      </c>
      <c r="P310">
        <f>'Invoeren EXTERN personeel'!S329</f>
        <v>0</v>
      </c>
      <c r="Q310">
        <f>'Invoeren EXTERN personeel'!T329</f>
        <v>0</v>
      </c>
      <c r="R310">
        <f>'Invoeren EXTERN personeel'!U329</f>
        <v>0</v>
      </c>
    </row>
    <row r="311" spans="1:18" x14ac:dyDescent="0.3">
      <c r="A311">
        <f>'Invoeren EXTERN personeel'!D330</f>
        <v>310</v>
      </c>
      <c r="B311">
        <f>'Invoeren EXTERN personeel'!E330</f>
        <v>0</v>
      </c>
      <c r="C311">
        <f>'Invoeren EXTERN personeel'!F330</f>
        <v>0</v>
      </c>
      <c r="D311">
        <f>'Invoeren EXTERN personeel'!G330</f>
        <v>0</v>
      </c>
      <c r="E311">
        <f>'Invoeren EXTERN personeel'!H330</f>
        <v>0</v>
      </c>
      <c r="F311">
        <f>'Invoeren EXTERN personeel'!I330</f>
        <v>0</v>
      </c>
      <c r="G311">
        <f>'Invoeren EXTERN personeel'!J330</f>
        <v>0</v>
      </c>
      <c r="H311">
        <f>'Invoeren EXTERN personeel'!K330</f>
        <v>0</v>
      </c>
      <c r="I311">
        <f>'Invoeren EXTERN personeel'!L330</f>
        <v>0</v>
      </c>
      <c r="J311">
        <f>'Invoeren EXTERN personeel'!M330</f>
        <v>0</v>
      </c>
      <c r="K311">
        <f>'Invoeren EXTERN personeel'!N330</f>
        <v>0</v>
      </c>
      <c r="L311">
        <f>'Invoeren EXTERN personeel'!O330</f>
        <v>0</v>
      </c>
      <c r="M311">
        <f>'Invoeren EXTERN personeel'!P330</f>
        <v>0</v>
      </c>
      <c r="N311">
        <f>'Invoeren EXTERN personeel'!Q330</f>
        <v>0</v>
      </c>
      <c r="O311">
        <f>'Invoeren EXTERN personeel'!R330</f>
        <v>0</v>
      </c>
      <c r="P311">
        <f>'Invoeren EXTERN personeel'!S330</f>
        <v>0</v>
      </c>
      <c r="Q311">
        <f>'Invoeren EXTERN personeel'!T330</f>
        <v>0</v>
      </c>
      <c r="R311">
        <f>'Invoeren EXTERN personeel'!U330</f>
        <v>0</v>
      </c>
    </row>
    <row r="312" spans="1:18" x14ac:dyDescent="0.3">
      <c r="A312">
        <f>'Invoeren EXTERN personeel'!D331</f>
        <v>311</v>
      </c>
      <c r="B312">
        <f>'Invoeren EXTERN personeel'!E331</f>
        <v>0</v>
      </c>
      <c r="C312">
        <f>'Invoeren EXTERN personeel'!F331</f>
        <v>0</v>
      </c>
      <c r="D312">
        <f>'Invoeren EXTERN personeel'!G331</f>
        <v>0</v>
      </c>
      <c r="E312">
        <f>'Invoeren EXTERN personeel'!H331</f>
        <v>0</v>
      </c>
      <c r="F312">
        <f>'Invoeren EXTERN personeel'!I331</f>
        <v>0</v>
      </c>
      <c r="G312">
        <f>'Invoeren EXTERN personeel'!J331</f>
        <v>0</v>
      </c>
      <c r="H312">
        <f>'Invoeren EXTERN personeel'!K331</f>
        <v>0</v>
      </c>
      <c r="I312">
        <f>'Invoeren EXTERN personeel'!L331</f>
        <v>0</v>
      </c>
      <c r="J312">
        <f>'Invoeren EXTERN personeel'!M331</f>
        <v>0</v>
      </c>
      <c r="K312">
        <f>'Invoeren EXTERN personeel'!N331</f>
        <v>0</v>
      </c>
      <c r="L312">
        <f>'Invoeren EXTERN personeel'!O331</f>
        <v>0</v>
      </c>
      <c r="M312">
        <f>'Invoeren EXTERN personeel'!P331</f>
        <v>0</v>
      </c>
      <c r="N312">
        <f>'Invoeren EXTERN personeel'!Q331</f>
        <v>0</v>
      </c>
      <c r="O312">
        <f>'Invoeren EXTERN personeel'!R331</f>
        <v>0</v>
      </c>
      <c r="P312">
        <f>'Invoeren EXTERN personeel'!S331</f>
        <v>0</v>
      </c>
      <c r="Q312">
        <f>'Invoeren EXTERN personeel'!T331</f>
        <v>0</v>
      </c>
      <c r="R312">
        <f>'Invoeren EXTERN personeel'!U331</f>
        <v>0</v>
      </c>
    </row>
    <row r="313" spans="1:18" x14ac:dyDescent="0.3">
      <c r="A313">
        <f>'Invoeren EXTERN personeel'!D332</f>
        <v>312</v>
      </c>
      <c r="B313">
        <f>'Invoeren EXTERN personeel'!E332</f>
        <v>0</v>
      </c>
      <c r="C313">
        <f>'Invoeren EXTERN personeel'!F332</f>
        <v>0</v>
      </c>
      <c r="D313">
        <f>'Invoeren EXTERN personeel'!G332</f>
        <v>0</v>
      </c>
      <c r="E313">
        <f>'Invoeren EXTERN personeel'!H332</f>
        <v>0</v>
      </c>
      <c r="F313">
        <f>'Invoeren EXTERN personeel'!I332</f>
        <v>0</v>
      </c>
      <c r="G313">
        <f>'Invoeren EXTERN personeel'!J332</f>
        <v>0</v>
      </c>
      <c r="H313">
        <f>'Invoeren EXTERN personeel'!K332</f>
        <v>0</v>
      </c>
      <c r="I313">
        <f>'Invoeren EXTERN personeel'!L332</f>
        <v>0</v>
      </c>
      <c r="J313">
        <f>'Invoeren EXTERN personeel'!M332</f>
        <v>0</v>
      </c>
      <c r="K313">
        <f>'Invoeren EXTERN personeel'!N332</f>
        <v>0</v>
      </c>
      <c r="L313">
        <f>'Invoeren EXTERN personeel'!O332</f>
        <v>0</v>
      </c>
      <c r="M313">
        <f>'Invoeren EXTERN personeel'!P332</f>
        <v>0</v>
      </c>
      <c r="N313">
        <f>'Invoeren EXTERN personeel'!Q332</f>
        <v>0</v>
      </c>
      <c r="O313">
        <f>'Invoeren EXTERN personeel'!R332</f>
        <v>0</v>
      </c>
      <c r="P313">
        <f>'Invoeren EXTERN personeel'!S332</f>
        <v>0</v>
      </c>
      <c r="Q313">
        <f>'Invoeren EXTERN personeel'!T332</f>
        <v>0</v>
      </c>
      <c r="R313">
        <f>'Invoeren EXTERN personeel'!U332</f>
        <v>0</v>
      </c>
    </row>
    <row r="314" spans="1:18" x14ac:dyDescent="0.3">
      <c r="A314">
        <f>'Invoeren EXTERN personeel'!D333</f>
        <v>313</v>
      </c>
      <c r="B314">
        <f>'Invoeren EXTERN personeel'!E333</f>
        <v>0</v>
      </c>
      <c r="C314">
        <f>'Invoeren EXTERN personeel'!F333</f>
        <v>0</v>
      </c>
      <c r="D314">
        <f>'Invoeren EXTERN personeel'!G333</f>
        <v>0</v>
      </c>
      <c r="E314">
        <f>'Invoeren EXTERN personeel'!H333</f>
        <v>0</v>
      </c>
      <c r="F314">
        <f>'Invoeren EXTERN personeel'!I333</f>
        <v>0</v>
      </c>
      <c r="G314">
        <f>'Invoeren EXTERN personeel'!J333</f>
        <v>0</v>
      </c>
      <c r="H314">
        <f>'Invoeren EXTERN personeel'!K333</f>
        <v>0</v>
      </c>
      <c r="I314">
        <f>'Invoeren EXTERN personeel'!L333</f>
        <v>0</v>
      </c>
      <c r="J314">
        <f>'Invoeren EXTERN personeel'!M333</f>
        <v>0</v>
      </c>
      <c r="K314">
        <f>'Invoeren EXTERN personeel'!N333</f>
        <v>0</v>
      </c>
      <c r="L314">
        <f>'Invoeren EXTERN personeel'!O333</f>
        <v>0</v>
      </c>
      <c r="M314">
        <f>'Invoeren EXTERN personeel'!P333</f>
        <v>0</v>
      </c>
      <c r="N314">
        <f>'Invoeren EXTERN personeel'!Q333</f>
        <v>0</v>
      </c>
      <c r="O314">
        <f>'Invoeren EXTERN personeel'!R333</f>
        <v>0</v>
      </c>
      <c r="P314">
        <f>'Invoeren EXTERN personeel'!S333</f>
        <v>0</v>
      </c>
      <c r="Q314">
        <f>'Invoeren EXTERN personeel'!T333</f>
        <v>0</v>
      </c>
      <c r="R314">
        <f>'Invoeren EXTERN personeel'!U333</f>
        <v>0</v>
      </c>
    </row>
    <row r="315" spans="1:18" x14ac:dyDescent="0.3">
      <c r="A315">
        <f>'Invoeren EXTERN personeel'!D334</f>
        <v>314</v>
      </c>
      <c r="B315">
        <f>'Invoeren EXTERN personeel'!E334</f>
        <v>0</v>
      </c>
      <c r="C315">
        <f>'Invoeren EXTERN personeel'!F334</f>
        <v>0</v>
      </c>
      <c r="D315">
        <f>'Invoeren EXTERN personeel'!G334</f>
        <v>0</v>
      </c>
      <c r="E315">
        <f>'Invoeren EXTERN personeel'!H334</f>
        <v>0</v>
      </c>
      <c r="F315">
        <f>'Invoeren EXTERN personeel'!I334</f>
        <v>0</v>
      </c>
      <c r="G315">
        <f>'Invoeren EXTERN personeel'!J334</f>
        <v>0</v>
      </c>
      <c r="H315">
        <f>'Invoeren EXTERN personeel'!K334</f>
        <v>0</v>
      </c>
      <c r="I315">
        <f>'Invoeren EXTERN personeel'!L334</f>
        <v>0</v>
      </c>
      <c r="J315">
        <f>'Invoeren EXTERN personeel'!M334</f>
        <v>0</v>
      </c>
      <c r="K315">
        <f>'Invoeren EXTERN personeel'!N334</f>
        <v>0</v>
      </c>
      <c r="L315">
        <f>'Invoeren EXTERN personeel'!O334</f>
        <v>0</v>
      </c>
      <c r="M315">
        <f>'Invoeren EXTERN personeel'!P334</f>
        <v>0</v>
      </c>
      <c r="N315">
        <f>'Invoeren EXTERN personeel'!Q334</f>
        <v>0</v>
      </c>
      <c r="O315">
        <f>'Invoeren EXTERN personeel'!R334</f>
        <v>0</v>
      </c>
      <c r="P315">
        <f>'Invoeren EXTERN personeel'!S334</f>
        <v>0</v>
      </c>
      <c r="Q315">
        <f>'Invoeren EXTERN personeel'!T334</f>
        <v>0</v>
      </c>
      <c r="R315">
        <f>'Invoeren EXTERN personeel'!U334</f>
        <v>0</v>
      </c>
    </row>
    <row r="316" spans="1:18" x14ac:dyDescent="0.3">
      <c r="A316">
        <f>'Invoeren EXTERN personeel'!D335</f>
        <v>315</v>
      </c>
      <c r="B316">
        <f>'Invoeren EXTERN personeel'!E335</f>
        <v>0</v>
      </c>
      <c r="C316">
        <f>'Invoeren EXTERN personeel'!F335</f>
        <v>0</v>
      </c>
      <c r="D316">
        <f>'Invoeren EXTERN personeel'!G335</f>
        <v>0</v>
      </c>
      <c r="E316">
        <f>'Invoeren EXTERN personeel'!H335</f>
        <v>0</v>
      </c>
      <c r="F316">
        <f>'Invoeren EXTERN personeel'!I335</f>
        <v>0</v>
      </c>
      <c r="G316">
        <f>'Invoeren EXTERN personeel'!J335</f>
        <v>0</v>
      </c>
      <c r="H316">
        <f>'Invoeren EXTERN personeel'!K335</f>
        <v>0</v>
      </c>
      <c r="I316">
        <f>'Invoeren EXTERN personeel'!L335</f>
        <v>0</v>
      </c>
      <c r="J316">
        <f>'Invoeren EXTERN personeel'!M335</f>
        <v>0</v>
      </c>
      <c r="K316">
        <f>'Invoeren EXTERN personeel'!N335</f>
        <v>0</v>
      </c>
      <c r="L316">
        <f>'Invoeren EXTERN personeel'!O335</f>
        <v>0</v>
      </c>
      <c r="M316">
        <f>'Invoeren EXTERN personeel'!P335</f>
        <v>0</v>
      </c>
      <c r="N316">
        <f>'Invoeren EXTERN personeel'!Q335</f>
        <v>0</v>
      </c>
      <c r="O316">
        <f>'Invoeren EXTERN personeel'!R335</f>
        <v>0</v>
      </c>
      <c r="P316">
        <f>'Invoeren EXTERN personeel'!S335</f>
        <v>0</v>
      </c>
      <c r="Q316">
        <f>'Invoeren EXTERN personeel'!T335</f>
        <v>0</v>
      </c>
      <c r="R316">
        <f>'Invoeren EXTERN personeel'!U335</f>
        <v>0</v>
      </c>
    </row>
    <row r="317" spans="1:18" x14ac:dyDescent="0.3">
      <c r="A317">
        <f>'Invoeren EXTERN personeel'!D336</f>
        <v>316</v>
      </c>
      <c r="B317">
        <f>'Invoeren EXTERN personeel'!E336</f>
        <v>0</v>
      </c>
      <c r="C317">
        <f>'Invoeren EXTERN personeel'!F336</f>
        <v>0</v>
      </c>
      <c r="D317">
        <f>'Invoeren EXTERN personeel'!G336</f>
        <v>0</v>
      </c>
      <c r="E317">
        <f>'Invoeren EXTERN personeel'!H336</f>
        <v>0</v>
      </c>
      <c r="F317">
        <f>'Invoeren EXTERN personeel'!I336</f>
        <v>0</v>
      </c>
      <c r="G317">
        <f>'Invoeren EXTERN personeel'!J336</f>
        <v>0</v>
      </c>
      <c r="H317">
        <f>'Invoeren EXTERN personeel'!K336</f>
        <v>0</v>
      </c>
      <c r="I317">
        <f>'Invoeren EXTERN personeel'!L336</f>
        <v>0</v>
      </c>
      <c r="J317">
        <f>'Invoeren EXTERN personeel'!M336</f>
        <v>0</v>
      </c>
      <c r="K317">
        <f>'Invoeren EXTERN personeel'!N336</f>
        <v>0</v>
      </c>
      <c r="L317">
        <f>'Invoeren EXTERN personeel'!O336</f>
        <v>0</v>
      </c>
      <c r="M317">
        <f>'Invoeren EXTERN personeel'!P336</f>
        <v>0</v>
      </c>
      <c r="N317">
        <f>'Invoeren EXTERN personeel'!Q336</f>
        <v>0</v>
      </c>
      <c r="O317">
        <f>'Invoeren EXTERN personeel'!R336</f>
        <v>0</v>
      </c>
      <c r="P317">
        <f>'Invoeren EXTERN personeel'!S336</f>
        <v>0</v>
      </c>
      <c r="Q317">
        <f>'Invoeren EXTERN personeel'!T336</f>
        <v>0</v>
      </c>
      <c r="R317">
        <f>'Invoeren EXTERN personeel'!U336</f>
        <v>0</v>
      </c>
    </row>
    <row r="318" spans="1:18" x14ac:dyDescent="0.3">
      <c r="A318">
        <f>'Invoeren EXTERN personeel'!D337</f>
        <v>317</v>
      </c>
      <c r="B318">
        <f>'Invoeren EXTERN personeel'!E337</f>
        <v>0</v>
      </c>
      <c r="C318">
        <f>'Invoeren EXTERN personeel'!F337</f>
        <v>0</v>
      </c>
      <c r="D318">
        <f>'Invoeren EXTERN personeel'!G337</f>
        <v>0</v>
      </c>
      <c r="E318">
        <f>'Invoeren EXTERN personeel'!H337</f>
        <v>0</v>
      </c>
      <c r="F318">
        <f>'Invoeren EXTERN personeel'!I337</f>
        <v>0</v>
      </c>
      <c r="G318">
        <f>'Invoeren EXTERN personeel'!J337</f>
        <v>0</v>
      </c>
      <c r="H318">
        <f>'Invoeren EXTERN personeel'!K337</f>
        <v>0</v>
      </c>
      <c r="I318">
        <f>'Invoeren EXTERN personeel'!L337</f>
        <v>0</v>
      </c>
      <c r="J318">
        <f>'Invoeren EXTERN personeel'!M337</f>
        <v>0</v>
      </c>
      <c r="K318">
        <f>'Invoeren EXTERN personeel'!N337</f>
        <v>0</v>
      </c>
      <c r="L318">
        <f>'Invoeren EXTERN personeel'!O337</f>
        <v>0</v>
      </c>
      <c r="M318">
        <f>'Invoeren EXTERN personeel'!P337</f>
        <v>0</v>
      </c>
      <c r="N318">
        <f>'Invoeren EXTERN personeel'!Q337</f>
        <v>0</v>
      </c>
      <c r="O318">
        <f>'Invoeren EXTERN personeel'!R337</f>
        <v>0</v>
      </c>
      <c r="P318">
        <f>'Invoeren EXTERN personeel'!S337</f>
        <v>0</v>
      </c>
      <c r="Q318">
        <f>'Invoeren EXTERN personeel'!T337</f>
        <v>0</v>
      </c>
      <c r="R318">
        <f>'Invoeren EXTERN personeel'!U337</f>
        <v>0</v>
      </c>
    </row>
    <row r="319" spans="1:18" x14ac:dyDescent="0.3">
      <c r="A319">
        <f>'Invoeren EXTERN personeel'!D338</f>
        <v>318</v>
      </c>
      <c r="B319">
        <f>'Invoeren EXTERN personeel'!E338</f>
        <v>0</v>
      </c>
      <c r="C319">
        <f>'Invoeren EXTERN personeel'!F338</f>
        <v>0</v>
      </c>
      <c r="D319">
        <f>'Invoeren EXTERN personeel'!G338</f>
        <v>0</v>
      </c>
      <c r="E319">
        <f>'Invoeren EXTERN personeel'!H338</f>
        <v>0</v>
      </c>
      <c r="F319">
        <f>'Invoeren EXTERN personeel'!I338</f>
        <v>0</v>
      </c>
      <c r="G319">
        <f>'Invoeren EXTERN personeel'!J338</f>
        <v>0</v>
      </c>
      <c r="H319">
        <f>'Invoeren EXTERN personeel'!K338</f>
        <v>0</v>
      </c>
      <c r="I319">
        <f>'Invoeren EXTERN personeel'!L338</f>
        <v>0</v>
      </c>
      <c r="J319">
        <f>'Invoeren EXTERN personeel'!M338</f>
        <v>0</v>
      </c>
      <c r="K319">
        <f>'Invoeren EXTERN personeel'!N338</f>
        <v>0</v>
      </c>
      <c r="L319">
        <f>'Invoeren EXTERN personeel'!O338</f>
        <v>0</v>
      </c>
      <c r="M319">
        <f>'Invoeren EXTERN personeel'!P338</f>
        <v>0</v>
      </c>
      <c r="N319">
        <f>'Invoeren EXTERN personeel'!Q338</f>
        <v>0</v>
      </c>
      <c r="O319">
        <f>'Invoeren EXTERN personeel'!R338</f>
        <v>0</v>
      </c>
      <c r="P319">
        <f>'Invoeren EXTERN personeel'!S338</f>
        <v>0</v>
      </c>
      <c r="Q319">
        <f>'Invoeren EXTERN personeel'!T338</f>
        <v>0</v>
      </c>
      <c r="R319">
        <f>'Invoeren EXTERN personeel'!U338</f>
        <v>0</v>
      </c>
    </row>
    <row r="320" spans="1:18" x14ac:dyDescent="0.3">
      <c r="A320">
        <f>'Invoeren EXTERN personeel'!D339</f>
        <v>319</v>
      </c>
      <c r="B320">
        <f>'Invoeren EXTERN personeel'!E339</f>
        <v>0</v>
      </c>
      <c r="C320">
        <f>'Invoeren EXTERN personeel'!F339</f>
        <v>0</v>
      </c>
      <c r="D320">
        <f>'Invoeren EXTERN personeel'!G339</f>
        <v>0</v>
      </c>
      <c r="E320">
        <f>'Invoeren EXTERN personeel'!H339</f>
        <v>0</v>
      </c>
      <c r="F320">
        <f>'Invoeren EXTERN personeel'!I339</f>
        <v>0</v>
      </c>
      <c r="G320">
        <f>'Invoeren EXTERN personeel'!J339</f>
        <v>0</v>
      </c>
      <c r="H320">
        <f>'Invoeren EXTERN personeel'!K339</f>
        <v>0</v>
      </c>
      <c r="I320">
        <f>'Invoeren EXTERN personeel'!L339</f>
        <v>0</v>
      </c>
      <c r="J320">
        <f>'Invoeren EXTERN personeel'!M339</f>
        <v>0</v>
      </c>
      <c r="K320">
        <f>'Invoeren EXTERN personeel'!N339</f>
        <v>0</v>
      </c>
      <c r="L320">
        <f>'Invoeren EXTERN personeel'!O339</f>
        <v>0</v>
      </c>
      <c r="M320">
        <f>'Invoeren EXTERN personeel'!P339</f>
        <v>0</v>
      </c>
      <c r="N320">
        <f>'Invoeren EXTERN personeel'!Q339</f>
        <v>0</v>
      </c>
      <c r="O320">
        <f>'Invoeren EXTERN personeel'!R339</f>
        <v>0</v>
      </c>
      <c r="P320">
        <f>'Invoeren EXTERN personeel'!S339</f>
        <v>0</v>
      </c>
      <c r="Q320">
        <f>'Invoeren EXTERN personeel'!T339</f>
        <v>0</v>
      </c>
      <c r="R320">
        <f>'Invoeren EXTERN personeel'!U339</f>
        <v>0</v>
      </c>
    </row>
    <row r="321" spans="1:18" x14ac:dyDescent="0.3">
      <c r="A321">
        <f>'Invoeren EXTERN personeel'!D340</f>
        <v>320</v>
      </c>
      <c r="B321">
        <f>'Invoeren EXTERN personeel'!E340</f>
        <v>0</v>
      </c>
      <c r="C321">
        <f>'Invoeren EXTERN personeel'!F340</f>
        <v>0</v>
      </c>
      <c r="D321">
        <f>'Invoeren EXTERN personeel'!G340</f>
        <v>0</v>
      </c>
      <c r="E321">
        <f>'Invoeren EXTERN personeel'!H340</f>
        <v>0</v>
      </c>
      <c r="F321">
        <f>'Invoeren EXTERN personeel'!I340</f>
        <v>0</v>
      </c>
      <c r="G321">
        <f>'Invoeren EXTERN personeel'!J340</f>
        <v>0</v>
      </c>
      <c r="H321">
        <f>'Invoeren EXTERN personeel'!K340</f>
        <v>0</v>
      </c>
      <c r="I321">
        <f>'Invoeren EXTERN personeel'!L340</f>
        <v>0</v>
      </c>
      <c r="J321">
        <f>'Invoeren EXTERN personeel'!M340</f>
        <v>0</v>
      </c>
      <c r="K321">
        <f>'Invoeren EXTERN personeel'!N340</f>
        <v>0</v>
      </c>
      <c r="L321">
        <f>'Invoeren EXTERN personeel'!O340</f>
        <v>0</v>
      </c>
      <c r="M321">
        <f>'Invoeren EXTERN personeel'!P340</f>
        <v>0</v>
      </c>
      <c r="N321">
        <f>'Invoeren EXTERN personeel'!Q340</f>
        <v>0</v>
      </c>
      <c r="O321">
        <f>'Invoeren EXTERN personeel'!R340</f>
        <v>0</v>
      </c>
      <c r="P321">
        <f>'Invoeren EXTERN personeel'!S340</f>
        <v>0</v>
      </c>
      <c r="Q321">
        <f>'Invoeren EXTERN personeel'!T340</f>
        <v>0</v>
      </c>
      <c r="R321">
        <f>'Invoeren EXTERN personeel'!U340</f>
        <v>0</v>
      </c>
    </row>
    <row r="322" spans="1:18" x14ac:dyDescent="0.3">
      <c r="A322">
        <f>'Invoeren EXTERN personeel'!D341</f>
        <v>321</v>
      </c>
      <c r="B322">
        <f>'Invoeren EXTERN personeel'!E341</f>
        <v>0</v>
      </c>
      <c r="C322">
        <f>'Invoeren EXTERN personeel'!F341</f>
        <v>0</v>
      </c>
      <c r="D322">
        <f>'Invoeren EXTERN personeel'!G341</f>
        <v>0</v>
      </c>
      <c r="E322">
        <f>'Invoeren EXTERN personeel'!H341</f>
        <v>0</v>
      </c>
      <c r="F322">
        <f>'Invoeren EXTERN personeel'!I341</f>
        <v>0</v>
      </c>
      <c r="G322">
        <f>'Invoeren EXTERN personeel'!J341</f>
        <v>0</v>
      </c>
      <c r="H322">
        <f>'Invoeren EXTERN personeel'!K341</f>
        <v>0</v>
      </c>
      <c r="I322">
        <f>'Invoeren EXTERN personeel'!L341</f>
        <v>0</v>
      </c>
      <c r="J322">
        <f>'Invoeren EXTERN personeel'!M341</f>
        <v>0</v>
      </c>
      <c r="K322">
        <f>'Invoeren EXTERN personeel'!N341</f>
        <v>0</v>
      </c>
      <c r="L322">
        <f>'Invoeren EXTERN personeel'!O341</f>
        <v>0</v>
      </c>
      <c r="M322">
        <f>'Invoeren EXTERN personeel'!P341</f>
        <v>0</v>
      </c>
      <c r="N322">
        <f>'Invoeren EXTERN personeel'!Q341</f>
        <v>0</v>
      </c>
      <c r="O322">
        <f>'Invoeren EXTERN personeel'!R341</f>
        <v>0</v>
      </c>
      <c r="P322">
        <f>'Invoeren EXTERN personeel'!S341</f>
        <v>0</v>
      </c>
      <c r="Q322">
        <f>'Invoeren EXTERN personeel'!T341</f>
        <v>0</v>
      </c>
      <c r="R322">
        <f>'Invoeren EXTERN personeel'!U341</f>
        <v>0</v>
      </c>
    </row>
    <row r="323" spans="1:18" x14ac:dyDescent="0.3">
      <c r="A323">
        <f>'Invoeren EXTERN personeel'!D342</f>
        <v>322</v>
      </c>
      <c r="B323">
        <f>'Invoeren EXTERN personeel'!E342</f>
        <v>0</v>
      </c>
      <c r="C323">
        <f>'Invoeren EXTERN personeel'!F342</f>
        <v>0</v>
      </c>
      <c r="D323">
        <f>'Invoeren EXTERN personeel'!G342</f>
        <v>0</v>
      </c>
      <c r="E323">
        <f>'Invoeren EXTERN personeel'!H342</f>
        <v>0</v>
      </c>
      <c r="F323">
        <f>'Invoeren EXTERN personeel'!I342</f>
        <v>0</v>
      </c>
      <c r="G323">
        <f>'Invoeren EXTERN personeel'!J342</f>
        <v>0</v>
      </c>
      <c r="H323">
        <f>'Invoeren EXTERN personeel'!K342</f>
        <v>0</v>
      </c>
      <c r="I323">
        <f>'Invoeren EXTERN personeel'!L342</f>
        <v>0</v>
      </c>
      <c r="J323">
        <f>'Invoeren EXTERN personeel'!M342</f>
        <v>0</v>
      </c>
      <c r="K323">
        <f>'Invoeren EXTERN personeel'!N342</f>
        <v>0</v>
      </c>
      <c r="L323">
        <f>'Invoeren EXTERN personeel'!O342</f>
        <v>0</v>
      </c>
      <c r="M323">
        <f>'Invoeren EXTERN personeel'!P342</f>
        <v>0</v>
      </c>
      <c r="N323">
        <f>'Invoeren EXTERN personeel'!Q342</f>
        <v>0</v>
      </c>
      <c r="O323">
        <f>'Invoeren EXTERN personeel'!R342</f>
        <v>0</v>
      </c>
      <c r="P323">
        <f>'Invoeren EXTERN personeel'!S342</f>
        <v>0</v>
      </c>
      <c r="Q323">
        <f>'Invoeren EXTERN personeel'!T342</f>
        <v>0</v>
      </c>
      <c r="R323">
        <f>'Invoeren EXTERN personeel'!U342</f>
        <v>0</v>
      </c>
    </row>
    <row r="324" spans="1:18" x14ac:dyDescent="0.3">
      <c r="A324">
        <f>'Invoeren EXTERN personeel'!D343</f>
        <v>323</v>
      </c>
      <c r="B324">
        <f>'Invoeren EXTERN personeel'!E343</f>
        <v>0</v>
      </c>
      <c r="C324">
        <f>'Invoeren EXTERN personeel'!F343</f>
        <v>0</v>
      </c>
      <c r="D324">
        <f>'Invoeren EXTERN personeel'!G343</f>
        <v>0</v>
      </c>
      <c r="E324">
        <f>'Invoeren EXTERN personeel'!H343</f>
        <v>0</v>
      </c>
      <c r="F324">
        <f>'Invoeren EXTERN personeel'!I343</f>
        <v>0</v>
      </c>
      <c r="G324">
        <f>'Invoeren EXTERN personeel'!J343</f>
        <v>0</v>
      </c>
      <c r="H324">
        <f>'Invoeren EXTERN personeel'!K343</f>
        <v>0</v>
      </c>
      <c r="I324">
        <f>'Invoeren EXTERN personeel'!L343</f>
        <v>0</v>
      </c>
      <c r="J324">
        <f>'Invoeren EXTERN personeel'!M343</f>
        <v>0</v>
      </c>
      <c r="K324">
        <f>'Invoeren EXTERN personeel'!N343</f>
        <v>0</v>
      </c>
      <c r="L324">
        <f>'Invoeren EXTERN personeel'!O343</f>
        <v>0</v>
      </c>
      <c r="M324">
        <f>'Invoeren EXTERN personeel'!P343</f>
        <v>0</v>
      </c>
      <c r="N324">
        <f>'Invoeren EXTERN personeel'!Q343</f>
        <v>0</v>
      </c>
      <c r="O324">
        <f>'Invoeren EXTERN personeel'!R343</f>
        <v>0</v>
      </c>
      <c r="P324">
        <f>'Invoeren EXTERN personeel'!S343</f>
        <v>0</v>
      </c>
      <c r="Q324">
        <f>'Invoeren EXTERN personeel'!T343</f>
        <v>0</v>
      </c>
      <c r="R324">
        <f>'Invoeren EXTERN personeel'!U343</f>
        <v>0</v>
      </c>
    </row>
    <row r="325" spans="1:18" x14ac:dyDescent="0.3">
      <c r="A325">
        <f>'Invoeren EXTERN personeel'!D344</f>
        <v>324</v>
      </c>
      <c r="B325">
        <f>'Invoeren EXTERN personeel'!E344</f>
        <v>0</v>
      </c>
      <c r="C325">
        <f>'Invoeren EXTERN personeel'!F344</f>
        <v>0</v>
      </c>
      <c r="D325">
        <f>'Invoeren EXTERN personeel'!G344</f>
        <v>0</v>
      </c>
      <c r="E325">
        <f>'Invoeren EXTERN personeel'!H344</f>
        <v>0</v>
      </c>
      <c r="F325">
        <f>'Invoeren EXTERN personeel'!I344</f>
        <v>0</v>
      </c>
      <c r="G325">
        <f>'Invoeren EXTERN personeel'!J344</f>
        <v>0</v>
      </c>
      <c r="H325">
        <f>'Invoeren EXTERN personeel'!K344</f>
        <v>0</v>
      </c>
      <c r="I325">
        <f>'Invoeren EXTERN personeel'!L344</f>
        <v>0</v>
      </c>
      <c r="J325">
        <f>'Invoeren EXTERN personeel'!M344</f>
        <v>0</v>
      </c>
      <c r="K325">
        <f>'Invoeren EXTERN personeel'!N344</f>
        <v>0</v>
      </c>
      <c r="L325">
        <f>'Invoeren EXTERN personeel'!O344</f>
        <v>0</v>
      </c>
      <c r="M325">
        <f>'Invoeren EXTERN personeel'!P344</f>
        <v>0</v>
      </c>
      <c r="N325">
        <f>'Invoeren EXTERN personeel'!Q344</f>
        <v>0</v>
      </c>
      <c r="O325">
        <f>'Invoeren EXTERN personeel'!R344</f>
        <v>0</v>
      </c>
      <c r="P325">
        <f>'Invoeren EXTERN personeel'!S344</f>
        <v>0</v>
      </c>
      <c r="Q325">
        <f>'Invoeren EXTERN personeel'!T344</f>
        <v>0</v>
      </c>
      <c r="R325">
        <f>'Invoeren EXTERN personeel'!U344</f>
        <v>0</v>
      </c>
    </row>
    <row r="326" spans="1:18" x14ac:dyDescent="0.3">
      <c r="A326">
        <f>'Invoeren EXTERN personeel'!D345</f>
        <v>325</v>
      </c>
      <c r="B326">
        <f>'Invoeren EXTERN personeel'!E345</f>
        <v>0</v>
      </c>
      <c r="C326">
        <f>'Invoeren EXTERN personeel'!F345</f>
        <v>0</v>
      </c>
      <c r="D326">
        <f>'Invoeren EXTERN personeel'!G345</f>
        <v>0</v>
      </c>
      <c r="E326">
        <f>'Invoeren EXTERN personeel'!H345</f>
        <v>0</v>
      </c>
      <c r="F326">
        <f>'Invoeren EXTERN personeel'!I345</f>
        <v>0</v>
      </c>
      <c r="G326">
        <f>'Invoeren EXTERN personeel'!J345</f>
        <v>0</v>
      </c>
      <c r="H326">
        <f>'Invoeren EXTERN personeel'!K345</f>
        <v>0</v>
      </c>
      <c r="I326">
        <f>'Invoeren EXTERN personeel'!L345</f>
        <v>0</v>
      </c>
      <c r="J326">
        <f>'Invoeren EXTERN personeel'!M345</f>
        <v>0</v>
      </c>
      <c r="K326">
        <f>'Invoeren EXTERN personeel'!N345</f>
        <v>0</v>
      </c>
      <c r="L326">
        <f>'Invoeren EXTERN personeel'!O345</f>
        <v>0</v>
      </c>
      <c r="M326">
        <f>'Invoeren EXTERN personeel'!P345</f>
        <v>0</v>
      </c>
      <c r="N326">
        <f>'Invoeren EXTERN personeel'!Q345</f>
        <v>0</v>
      </c>
      <c r="O326">
        <f>'Invoeren EXTERN personeel'!R345</f>
        <v>0</v>
      </c>
      <c r="P326">
        <f>'Invoeren EXTERN personeel'!S345</f>
        <v>0</v>
      </c>
      <c r="Q326">
        <f>'Invoeren EXTERN personeel'!T345</f>
        <v>0</v>
      </c>
      <c r="R326">
        <f>'Invoeren EXTERN personeel'!U345</f>
        <v>0</v>
      </c>
    </row>
    <row r="327" spans="1:18" x14ac:dyDescent="0.3">
      <c r="A327">
        <f>'Invoeren EXTERN personeel'!D346</f>
        <v>326</v>
      </c>
      <c r="B327">
        <f>'Invoeren EXTERN personeel'!E346</f>
        <v>0</v>
      </c>
      <c r="C327">
        <f>'Invoeren EXTERN personeel'!F346</f>
        <v>0</v>
      </c>
      <c r="D327">
        <f>'Invoeren EXTERN personeel'!G346</f>
        <v>0</v>
      </c>
      <c r="E327">
        <f>'Invoeren EXTERN personeel'!H346</f>
        <v>0</v>
      </c>
      <c r="F327">
        <f>'Invoeren EXTERN personeel'!I346</f>
        <v>0</v>
      </c>
      <c r="G327">
        <f>'Invoeren EXTERN personeel'!J346</f>
        <v>0</v>
      </c>
      <c r="H327">
        <f>'Invoeren EXTERN personeel'!K346</f>
        <v>0</v>
      </c>
      <c r="I327">
        <f>'Invoeren EXTERN personeel'!L346</f>
        <v>0</v>
      </c>
      <c r="J327">
        <f>'Invoeren EXTERN personeel'!M346</f>
        <v>0</v>
      </c>
      <c r="K327">
        <f>'Invoeren EXTERN personeel'!N346</f>
        <v>0</v>
      </c>
      <c r="L327">
        <f>'Invoeren EXTERN personeel'!O346</f>
        <v>0</v>
      </c>
      <c r="M327">
        <f>'Invoeren EXTERN personeel'!P346</f>
        <v>0</v>
      </c>
      <c r="N327">
        <f>'Invoeren EXTERN personeel'!Q346</f>
        <v>0</v>
      </c>
      <c r="O327">
        <f>'Invoeren EXTERN personeel'!R346</f>
        <v>0</v>
      </c>
      <c r="P327">
        <f>'Invoeren EXTERN personeel'!S346</f>
        <v>0</v>
      </c>
      <c r="Q327">
        <f>'Invoeren EXTERN personeel'!T346</f>
        <v>0</v>
      </c>
      <c r="R327">
        <f>'Invoeren EXTERN personeel'!U346</f>
        <v>0</v>
      </c>
    </row>
    <row r="328" spans="1:18" x14ac:dyDescent="0.3">
      <c r="A328">
        <f>'Invoeren EXTERN personeel'!D347</f>
        <v>327</v>
      </c>
      <c r="B328">
        <f>'Invoeren EXTERN personeel'!E347</f>
        <v>0</v>
      </c>
      <c r="C328">
        <f>'Invoeren EXTERN personeel'!F347</f>
        <v>0</v>
      </c>
      <c r="D328">
        <f>'Invoeren EXTERN personeel'!G347</f>
        <v>0</v>
      </c>
      <c r="E328">
        <f>'Invoeren EXTERN personeel'!H347</f>
        <v>0</v>
      </c>
      <c r="F328">
        <f>'Invoeren EXTERN personeel'!I347</f>
        <v>0</v>
      </c>
      <c r="G328">
        <f>'Invoeren EXTERN personeel'!J347</f>
        <v>0</v>
      </c>
      <c r="H328">
        <f>'Invoeren EXTERN personeel'!K347</f>
        <v>0</v>
      </c>
      <c r="I328">
        <f>'Invoeren EXTERN personeel'!L347</f>
        <v>0</v>
      </c>
      <c r="J328">
        <f>'Invoeren EXTERN personeel'!M347</f>
        <v>0</v>
      </c>
      <c r="K328">
        <f>'Invoeren EXTERN personeel'!N347</f>
        <v>0</v>
      </c>
      <c r="L328">
        <f>'Invoeren EXTERN personeel'!O347</f>
        <v>0</v>
      </c>
      <c r="M328">
        <f>'Invoeren EXTERN personeel'!P347</f>
        <v>0</v>
      </c>
      <c r="N328">
        <f>'Invoeren EXTERN personeel'!Q347</f>
        <v>0</v>
      </c>
      <c r="O328">
        <f>'Invoeren EXTERN personeel'!R347</f>
        <v>0</v>
      </c>
      <c r="P328">
        <f>'Invoeren EXTERN personeel'!S347</f>
        <v>0</v>
      </c>
      <c r="Q328">
        <f>'Invoeren EXTERN personeel'!T347</f>
        <v>0</v>
      </c>
      <c r="R328">
        <f>'Invoeren EXTERN personeel'!U347</f>
        <v>0</v>
      </c>
    </row>
    <row r="329" spans="1:18" x14ac:dyDescent="0.3">
      <c r="A329">
        <f>'Invoeren EXTERN personeel'!D348</f>
        <v>328</v>
      </c>
      <c r="B329">
        <f>'Invoeren EXTERN personeel'!E348</f>
        <v>0</v>
      </c>
      <c r="C329">
        <f>'Invoeren EXTERN personeel'!F348</f>
        <v>0</v>
      </c>
      <c r="D329">
        <f>'Invoeren EXTERN personeel'!G348</f>
        <v>0</v>
      </c>
      <c r="E329">
        <f>'Invoeren EXTERN personeel'!H348</f>
        <v>0</v>
      </c>
      <c r="F329">
        <f>'Invoeren EXTERN personeel'!I348</f>
        <v>0</v>
      </c>
      <c r="G329">
        <f>'Invoeren EXTERN personeel'!J348</f>
        <v>0</v>
      </c>
      <c r="H329">
        <f>'Invoeren EXTERN personeel'!K348</f>
        <v>0</v>
      </c>
      <c r="I329">
        <f>'Invoeren EXTERN personeel'!L348</f>
        <v>0</v>
      </c>
      <c r="J329">
        <f>'Invoeren EXTERN personeel'!M348</f>
        <v>0</v>
      </c>
      <c r="K329">
        <f>'Invoeren EXTERN personeel'!N348</f>
        <v>0</v>
      </c>
      <c r="L329">
        <f>'Invoeren EXTERN personeel'!O348</f>
        <v>0</v>
      </c>
      <c r="M329">
        <f>'Invoeren EXTERN personeel'!P348</f>
        <v>0</v>
      </c>
      <c r="N329">
        <f>'Invoeren EXTERN personeel'!Q348</f>
        <v>0</v>
      </c>
      <c r="O329">
        <f>'Invoeren EXTERN personeel'!R348</f>
        <v>0</v>
      </c>
      <c r="P329">
        <f>'Invoeren EXTERN personeel'!S348</f>
        <v>0</v>
      </c>
      <c r="Q329">
        <f>'Invoeren EXTERN personeel'!T348</f>
        <v>0</v>
      </c>
      <c r="R329">
        <f>'Invoeren EXTERN personeel'!U348</f>
        <v>0</v>
      </c>
    </row>
    <row r="330" spans="1:18" x14ac:dyDescent="0.3">
      <c r="A330">
        <f>'Invoeren EXTERN personeel'!D349</f>
        <v>329</v>
      </c>
      <c r="B330">
        <f>'Invoeren EXTERN personeel'!E349</f>
        <v>0</v>
      </c>
      <c r="C330">
        <f>'Invoeren EXTERN personeel'!F349</f>
        <v>0</v>
      </c>
      <c r="D330">
        <f>'Invoeren EXTERN personeel'!G349</f>
        <v>0</v>
      </c>
      <c r="E330">
        <f>'Invoeren EXTERN personeel'!H349</f>
        <v>0</v>
      </c>
      <c r="F330">
        <f>'Invoeren EXTERN personeel'!I349</f>
        <v>0</v>
      </c>
      <c r="G330">
        <f>'Invoeren EXTERN personeel'!J349</f>
        <v>0</v>
      </c>
      <c r="H330">
        <f>'Invoeren EXTERN personeel'!K349</f>
        <v>0</v>
      </c>
      <c r="I330">
        <f>'Invoeren EXTERN personeel'!L349</f>
        <v>0</v>
      </c>
      <c r="J330">
        <f>'Invoeren EXTERN personeel'!M349</f>
        <v>0</v>
      </c>
      <c r="K330">
        <f>'Invoeren EXTERN personeel'!N349</f>
        <v>0</v>
      </c>
      <c r="L330">
        <f>'Invoeren EXTERN personeel'!O349</f>
        <v>0</v>
      </c>
      <c r="M330">
        <f>'Invoeren EXTERN personeel'!P349</f>
        <v>0</v>
      </c>
      <c r="N330">
        <f>'Invoeren EXTERN personeel'!Q349</f>
        <v>0</v>
      </c>
      <c r="O330">
        <f>'Invoeren EXTERN personeel'!R349</f>
        <v>0</v>
      </c>
      <c r="P330">
        <f>'Invoeren EXTERN personeel'!S349</f>
        <v>0</v>
      </c>
      <c r="Q330">
        <f>'Invoeren EXTERN personeel'!T349</f>
        <v>0</v>
      </c>
      <c r="R330">
        <f>'Invoeren EXTERN personeel'!U349</f>
        <v>0</v>
      </c>
    </row>
    <row r="331" spans="1:18" x14ac:dyDescent="0.3">
      <c r="A331">
        <f>'Invoeren EXTERN personeel'!D350</f>
        <v>330</v>
      </c>
      <c r="B331">
        <f>'Invoeren EXTERN personeel'!E350</f>
        <v>0</v>
      </c>
      <c r="C331">
        <f>'Invoeren EXTERN personeel'!F350</f>
        <v>0</v>
      </c>
      <c r="D331">
        <f>'Invoeren EXTERN personeel'!G350</f>
        <v>0</v>
      </c>
      <c r="E331">
        <f>'Invoeren EXTERN personeel'!H350</f>
        <v>0</v>
      </c>
      <c r="F331">
        <f>'Invoeren EXTERN personeel'!I350</f>
        <v>0</v>
      </c>
      <c r="G331">
        <f>'Invoeren EXTERN personeel'!J350</f>
        <v>0</v>
      </c>
      <c r="H331">
        <f>'Invoeren EXTERN personeel'!K350</f>
        <v>0</v>
      </c>
      <c r="I331">
        <f>'Invoeren EXTERN personeel'!L350</f>
        <v>0</v>
      </c>
      <c r="J331">
        <f>'Invoeren EXTERN personeel'!M350</f>
        <v>0</v>
      </c>
      <c r="K331">
        <f>'Invoeren EXTERN personeel'!N350</f>
        <v>0</v>
      </c>
      <c r="L331">
        <f>'Invoeren EXTERN personeel'!O350</f>
        <v>0</v>
      </c>
      <c r="M331">
        <f>'Invoeren EXTERN personeel'!P350</f>
        <v>0</v>
      </c>
      <c r="N331">
        <f>'Invoeren EXTERN personeel'!Q350</f>
        <v>0</v>
      </c>
      <c r="O331">
        <f>'Invoeren EXTERN personeel'!R350</f>
        <v>0</v>
      </c>
      <c r="P331">
        <f>'Invoeren EXTERN personeel'!S350</f>
        <v>0</v>
      </c>
      <c r="Q331">
        <f>'Invoeren EXTERN personeel'!T350</f>
        <v>0</v>
      </c>
      <c r="R331">
        <f>'Invoeren EXTERN personeel'!U350</f>
        <v>0</v>
      </c>
    </row>
    <row r="332" spans="1:18" x14ac:dyDescent="0.3">
      <c r="A332">
        <f>'Invoeren EXTERN personeel'!D351</f>
        <v>331</v>
      </c>
      <c r="B332">
        <f>'Invoeren EXTERN personeel'!E351</f>
        <v>0</v>
      </c>
      <c r="C332">
        <f>'Invoeren EXTERN personeel'!F351</f>
        <v>0</v>
      </c>
      <c r="D332">
        <f>'Invoeren EXTERN personeel'!G351</f>
        <v>0</v>
      </c>
      <c r="E332">
        <f>'Invoeren EXTERN personeel'!H351</f>
        <v>0</v>
      </c>
      <c r="F332">
        <f>'Invoeren EXTERN personeel'!I351</f>
        <v>0</v>
      </c>
      <c r="G332">
        <f>'Invoeren EXTERN personeel'!J351</f>
        <v>0</v>
      </c>
      <c r="H332">
        <f>'Invoeren EXTERN personeel'!K351</f>
        <v>0</v>
      </c>
      <c r="I332">
        <f>'Invoeren EXTERN personeel'!L351</f>
        <v>0</v>
      </c>
      <c r="J332">
        <f>'Invoeren EXTERN personeel'!M351</f>
        <v>0</v>
      </c>
      <c r="K332">
        <f>'Invoeren EXTERN personeel'!N351</f>
        <v>0</v>
      </c>
      <c r="L332">
        <f>'Invoeren EXTERN personeel'!O351</f>
        <v>0</v>
      </c>
      <c r="M332">
        <f>'Invoeren EXTERN personeel'!P351</f>
        <v>0</v>
      </c>
      <c r="N332">
        <f>'Invoeren EXTERN personeel'!Q351</f>
        <v>0</v>
      </c>
      <c r="O332">
        <f>'Invoeren EXTERN personeel'!R351</f>
        <v>0</v>
      </c>
      <c r="P332">
        <f>'Invoeren EXTERN personeel'!S351</f>
        <v>0</v>
      </c>
      <c r="Q332">
        <f>'Invoeren EXTERN personeel'!T351</f>
        <v>0</v>
      </c>
      <c r="R332">
        <f>'Invoeren EXTERN personeel'!U351</f>
        <v>0</v>
      </c>
    </row>
    <row r="333" spans="1:18" x14ac:dyDescent="0.3">
      <c r="A333">
        <f>'Invoeren EXTERN personeel'!D352</f>
        <v>332</v>
      </c>
      <c r="B333">
        <f>'Invoeren EXTERN personeel'!E352</f>
        <v>0</v>
      </c>
      <c r="C333">
        <f>'Invoeren EXTERN personeel'!F352</f>
        <v>0</v>
      </c>
      <c r="D333">
        <f>'Invoeren EXTERN personeel'!G352</f>
        <v>0</v>
      </c>
      <c r="E333">
        <f>'Invoeren EXTERN personeel'!H352</f>
        <v>0</v>
      </c>
      <c r="F333">
        <f>'Invoeren EXTERN personeel'!I352</f>
        <v>0</v>
      </c>
      <c r="G333">
        <f>'Invoeren EXTERN personeel'!J352</f>
        <v>0</v>
      </c>
      <c r="H333">
        <f>'Invoeren EXTERN personeel'!K352</f>
        <v>0</v>
      </c>
      <c r="I333">
        <f>'Invoeren EXTERN personeel'!L352</f>
        <v>0</v>
      </c>
      <c r="J333">
        <f>'Invoeren EXTERN personeel'!M352</f>
        <v>0</v>
      </c>
      <c r="K333">
        <f>'Invoeren EXTERN personeel'!N352</f>
        <v>0</v>
      </c>
      <c r="L333">
        <f>'Invoeren EXTERN personeel'!O352</f>
        <v>0</v>
      </c>
      <c r="M333">
        <f>'Invoeren EXTERN personeel'!P352</f>
        <v>0</v>
      </c>
      <c r="N333">
        <f>'Invoeren EXTERN personeel'!Q352</f>
        <v>0</v>
      </c>
      <c r="O333">
        <f>'Invoeren EXTERN personeel'!R352</f>
        <v>0</v>
      </c>
      <c r="P333">
        <f>'Invoeren EXTERN personeel'!S352</f>
        <v>0</v>
      </c>
      <c r="Q333">
        <f>'Invoeren EXTERN personeel'!T352</f>
        <v>0</v>
      </c>
      <c r="R333">
        <f>'Invoeren EXTERN personeel'!U352</f>
        <v>0</v>
      </c>
    </row>
    <row r="334" spans="1:18" x14ac:dyDescent="0.3">
      <c r="A334">
        <f>'Invoeren EXTERN personeel'!D353</f>
        <v>333</v>
      </c>
      <c r="B334">
        <f>'Invoeren EXTERN personeel'!E353</f>
        <v>0</v>
      </c>
      <c r="C334">
        <f>'Invoeren EXTERN personeel'!F353</f>
        <v>0</v>
      </c>
      <c r="D334">
        <f>'Invoeren EXTERN personeel'!G353</f>
        <v>0</v>
      </c>
      <c r="E334">
        <f>'Invoeren EXTERN personeel'!H353</f>
        <v>0</v>
      </c>
      <c r="F334">
        <f>'Invoeren EXTERN personeel'!I353</f>
        <v>0</v>
      </c>
      <c r="G334">
        <f>'Invoeren EXTERN personeel'!J353</f>
        <v>0</v>
      </c>
      <c r="H334">
        <f>'Invoeren EXTERN personeel'!K353</f>
        <v>0</v>
      </c>
      <c r="I334">
        <f>'Invoeren EXTERN personeel'!L353</f>
        <v>0</v>
      </c>
      <c r="J334">
        <f>'Invoeren EXTERN personeel'!M353</f>
        <v>0</v>
      </c>
      <c r="K334">
        <f>'Invoeren EXTERN personeel'!N353</f>
        <v>0</v>
      </c>
      <c r="L334">
        <f>'Invoeren EXTERN personeel'!O353</f>
        <v>0</v>
      </c>
      <c r="M334">
        <f>'Invoeren EXTERN personeel'!P353</f>
        <v>0</v>
      </c>
      <c r="N334">
        <f>'Invoeren EXTERN personeel'!Q353</f>
        <v>0</v>
      </c>
      <c r="O334">
        <f>'Invoeren EXTERN personeel'!R353</f>
        <v>0</v>
      </c>
      <c r="P334">
        <f>'Invoeren EXTERN personeel'!S353</f>
        <v>0</v>
      </c>
      <c r="Q334">
        <f>'Invoeren EXTERN personeel'!T353</f>
        <v>0</v>
      </c>
      <c r="R334">
        <f>'Invoeren EXTERN personeel'!U353</f>
        <v>0</v>
      </c>
    </row>
    <row r="335" spans="1:18" x14ac:dyDescent="0.3">
      <c r="A335">
        <f>'Invoeren EXTERN personeel'!D354</f>
        <v>334</v>
      </c>
      <c r="B335">
        <f>'Invoeren EXTERN personeel'!E354</f>
        <v>0</v>
      </c>
      <c r="C335">
        <f>'Invoeren EXTERN personeel'!F354</f>
        <v>0</v>
      </c>
      <c r="D335">
        <f>'Invoeren EXTERN personeel'!G354</f>
        <v>0</v>
      </c>
      <c r="E335">
        <f>'Invoeren EXTERN personeel'!H354</f>
        <v>0</v>
      </c>
      <c r="F335">
        <f>'Invoeren EXTERN personeel'!I354</f>
        <v>0</v>
      </c>
      <c r="G335">
        <f>'Invoeren EXTERN personeel'!J354</f>
        <v>0</v>
      </c>
      <c r="H335">
        <f>'Invoeren EXTERN personeel'!K354</f>
        <v>0</v>
      </c>
      <c r="I335">
        <f>'Invoeren EXTERN personeel'!L354</f>
        <v>0</v>
      </c>
      <c r="J335">
        <f>'Invoeren EXTERN personeel'!M354</f>
        <v>0</v>
      </c>
      <c r="K335">
        <f>'Invoeren EXTERN personeel'!N354</f>
        <v>0</v>
      </c>
      <c r="L335">
        <f>'Invoeren EXTERN personeel'!O354</f>
        <v>0</v>
      </c>
      <c r="M335">
        <f>'Invoeren EXTERN personeel'!P354</f>
        <v>0</v>
      </c>
      <c r="N335">
        <f>'Invoeren EXTERN personeel'!Q354</f>
        <v>0</v>
      </c>
      <c r="O335">
        <f>'Invoeren EXTERN personeel'!R354</f>
        <v>0</v>
      </c>
      <c r="P335">
        <f>'Invoeren EXTERN personeel'!S354</f>
        <v>0</v>
      </c>
      <c r="Q335">
        <f>'Invoeren EXTERN personeel'!T354</f>
        <v>0</v>
      </c>
      <c r="R335">
        <f>'Invoeren EXTERN personeel'!U354</f>
        <v>0</v>
      </c>
    </row>
    <row r="336" spans="1:18" x14ac:dyDescent="0.3">
      <c r="A336">
        <f>'Invoeren EXTERN personeel'!D355</f>
        <v>335</v>
      </c>
      <c r="B336">
        <f>'Invoeren EXTERN personeel'!E355</f>
        <v>0</v>
      </c>
      <c r="C336">
        <f>'Invoeren EXTERN personeel'!F355</f>
        <v>0</v>
      </c>
      <c r="D336">
        <f>'Invoeren EXTERN personeel'!G355</f>
        <v>0</v>
      </c>
      <c r="E336">
        <f>'Invoeren EXTERN personeel'!H355</f>
        <v>0</v>
      </c>
      <c r="F336">
        <f>'Invoeren EXTERN personeel'!I355</f>
        <v>0</v>
      </c>
      <c r="G336">
        <f>'Invoeren EXTERN personeel'!J355</f>
        <v>0</v>
      </c>
      <c r="H336">
        <f>'Invoeren EXTERN personeel'!K355</f>
        <v>0</v>
      </c>
      <c r="I336">
        <f>'Invoeren EXTERN personeel'!L355</f>
        <v>0</v>
      </c>
      <c r="J336">
        <f>'Invoeren EXTERN personeel'!M355</f>
        <v>0</v>
      </c>
      <c r="K336">
        <f>'Invoeren EXTERN personeel'!N355</f>
        <v>0</v>
      </c>
      <c r="L336">
        <f>'Invoeren EXTERN personeel'!O355</f>
        <v>0</v>
      </c>
      <c r="M336">
        <f>'Invoeren EXTERN personeel'!P355</f>
        <v>0</v>
      </c>
      <c r="N336">
        <f>'Invoeren EXTERN personeel'!Q355</f>
        <v>0</v>
      </c>
      <c r="O336">
        <f>'Invoeren EXTERN personeel'!R355</f>
        <v>0</v>
      </c>
      <c r="P336">
        <f>'Invoeren EXTERN personeel'!S355</f>
        <v>0</v>
      </c>
      <c r="Q336">
        <f>'Invoeren EXTERN personeel'!T355</f>
        <v>0</v>
      </c>
      <c r="R336">
        <f>'Invoeren EXTERN personeel'!U355</f>
        <v>0</v>
      </c>
    </row>
    <row r="337" spans="1:18" x14ac:dyDescent="0.3">
      <c r="A337">
        <f>'Invoeren EXTERN personeel'!D356</f>
        <v>336</v>
      </c>
      <c r="B337">
        <f>'Invoeren EXTERN personeel'!E356</f>
        <v>0</v>
      </c>
      <c r="C337">
        <f>'Invoeren EXTERN personeel'!F356</f>
        <v>0</v>
      </c>
      <c r="D337">
        <f>'Invoeren EXTERN personeel'!G356</f>
        <v>0</v>
      </c>
      <c r="E337">
        <f>'Invoeren EXTERN personeel'!H356</f>
        <v>0</v>
      </c>
      <c r="F337">
        <f>'Invoeren EXTERN personeel'!I356</f>
        <v>0</v>
      </c>
      <c r="G337">
        <f>'Invoeren EXTERN personeel'!J356</f>
        <v>0</v>
      </c>
      <c r="H337">
        <f>'Invoeren EXTERN personeel'!K356</f>
        <v>0</v>
      </c>
      <c r="I337">
        <f>'Invoeren EXTERN personeel'!L356</f>
        <v>0</v>
      </c>
      <c r="J337">
        <f>'Invoeren EXTERN personeel'!M356</f>
        <v>0</v>
      </c>
      <c r="K337">
        <f>'Invoeren EXTERN personeel'!N356</f>
        <v>0</v>
      </c>
      <c r="L337">
        <f>'Invoeren EXTERN personeel'!O356</f>
        <v>0</v>
      </c>
      <c r="M337">
        <f>'Invoeren EXTERN personeel'!P356</f>
        <v>0</v>
      </c>
      <c r="N337">
        <f>'Invoeren EXTERN personeel'!Q356</f>
        <v>0</v>
      </c>
      <c r="O337">
        <f>'Invoeren EXTERN personeel'!R356</f>
        <v>0</v>
      </c>
      <c r="P337">
        <f>'Invoeren EXTERN personeel'!S356</f>
        <v>0</v>
      </c>
      <c r="Q337">
        <f>'Invoeren EXTERN personeel'!T356</f>
        <v>0</v>
      </c>
      <c r="R337">
        <f>'Invoeren EXTERN personeel'!U356</f>
        <v>0</v>
      </c>
    </row>
    <row r="338" spans="1:18" x14ac:dyDescent="0.3">
      <c r="A338">
        <f>'Invoeren EXTERN personeel'!D357</f>
        <v>337</v>
      </c>
      <c r="B338">
        <f>'Invoeren EXTERN personeel'!E357</f>
        <v>0</v>
      </c>
      <c r="C338">
        <f>'Invoeren EXTERN personeel'!F357</f>
        <v>0</v>
      </c>
      <c r="D338">
        <f>'Invoeren EXTERN personeel'!G357</f>
        <v>0</v>
      </c>
      <c r="E338">
        <f>'Invoeren EXTERN personeel'!H357</f>
        <v>0</v>
      </c>
      <c r="F338">
        <f>'Invoeren EXTERN personeel'!I357</f>
        <v>0</v>
      </c>
      <c r="G338">
        <f>'Invoeren EXTERN personeel'!J357</f>
        <v>0</v>
      </c>
      <c r="H338">
        <f>'Invoeren EXTERN personeel'!K357</f>
        <v>0</v>
      </c>
      <c r="I338">
        <f>'Invoeren EXTERN personeel'!L357</f>
        <v>0</v>
      </c>
      <c r="J338">
        <f>'Invoeren EXTERN personeel'!M357</f>
        <v>0</v>
      </c>
      <c r="K338">
        <f>'Invoeren EXTERN personeel'!N357</f>
        <v>0</v>
      </c>
      <c r="L338">
        <f>'Invoeren EXTERN personeel'!O357</f>
        <v>0</v>
      </c>
      <c r="M338">
        <f>'Invoeren EXTERN personeel'!P357</f>
        <v>0</v>
      </c>
      <c r="N338">
        <f>'Invoeren EXTERN personeel'!Q357</f>
        <v>0</v>
      </c>
      <c r="O338">
        <f>'Invoeren EXTERN personeel'!R357</f>
        <v>0</v>
      </c>
      <c r="P338">
        <f>'Invoeren EXTERN personeel'!S357</f>
        <v>0</v>
      </c>
      <c r="Q338">
        <f>'Invoeren EXTERN personeel'!T357</f>
        <v>0</v>
      </c>
      <c r="R338">
        <f>'Invoeren EXTERN personeel'!U357</f>
        <v>0</v>
      </c>
    </row>
    <row r="339" spans="1:18" x14ac:dyDescent="0.3">
      <c r="A339">
        <f>'Invoeren EXTERN personeel'!D358</f>
        <v>338</v>
      </c>
      <c r="B339">
        <f>'Invoeren EXTERN personeel'!E358</f>
        <v>0</v>
      </c>
      <c r="C339">
        <f>'Invoeren EXTERN personeel'!F358</f>
        <v>0</v>
      </c>
      <c r="D339">
        <f>'Invoeren EXTERN personeel'!G358</f>
        <v>0</v>
      </c>
      <c r="E339">
        <f>'Invoeren EXTERN personeel'!H358</f>
        <v>0</v>
      </c>
      <c r="F339">
        <f>'Invoeren EXTERN personeel'!I358</f>
        <v>0</v>
      </c>
      <c r="G339">
        <f>'Invoeren EXTERN personeel'!J358</f>
        <v>0</v>
      </c>
      <c r="H339">
        <f>'Invoeren EXTERN personeel'!K358</f>
        <v>0</v>
      </c>
      <c r="I339">
        <f>'Invoeren EXTERN personeel'!L358</f>
        <v>0</v>
      </c>
      <c r="J339">
        <f>'Invoeren EXTERN personeel'!M358</f>
        <v>0</v>
      </c>
      <c r="K339">
        <f>'Invoeren EXTERN personeel'!N358</f>
        <v>0</v>
      </c>
      <c r="L339">
        <f>'Invoeren EXTERN personeel'!O358</f>
        <v>0</v>
      </c>
      <c r="M339">
        <f>'Invoeren EXTERN personeel'!P358</f>
        <v>0</v>
      </c>
      <c r="N339">
        <f>'Invoeren EXTERN personeel'!Q358</f>
        <v>0</v>
      </c>
      <c r="O339">
        <f>'Invoeren EXTERN personeel'!R358</f>
        <v>0</v>
      </c>
      <c r="P339">
        <f>'Invoeren EXTERN personeel'!S358</f>
        <v>0</v>
      </c>
      <c r="Q339">
        <f>'Invoeren EXTERN personeel'!T358</f>
        <v>0</v>
      </c>
      <c r="R339">
        <f>'Invoeren EXTERN personeel'!U358</f>
        <v>0</v>
      </c>
    </row>
    <row r="340" spans="1:18" x14ac:dyDescent="0.3">
      <c r="A340">
        <f>'Invoeren EXTERN personeel'!D359</f>
        <v>339</v>
      </c>
      <c r="B340">
        <f>'Invoeren EXTERN personeel'!E359</f>
        <v>0</v>
      </c>
      <c r="C340">
        <f>'Invoeren EXTERN personeel'!F359</f>
        <v>0</v>
      </c>
      <c r="D340">
        <f>'Invoeren EXTERN personeel'!G359</f>
        <v>0</v>
      </c>
      <c r="E340">
        <f>'Invoeren EXTERN personeel'!H359</f>
        <v>0</v>
      </c>
      <c r="F340">
        <f>'Invoeren EXTERN personeel'!I359</f>
        <v>0</v>
      </c>
      <c r="G340">
        <f>'Invoeren EXTERN personeel'!J359</f>
        <v>0</v>
      </c>
      <c r="H340">
        <f>'Invoeren EXTERN personeel'!K359</f>
        <v>0</v>
      </c>
      <c r="I340">
        <f>'Invoeren EXTERN personeel'!L359</f>
        <v>0</v>
      </c>
      <c r="J340">
        <f>'Invoeren EXTERN personeel'!M359</f>
        <v>0</v>
      </c>
      <c r="K340">
        <f>'Invoeren EXTERN personeel'!N359</f>
        <v>0</v>
      </c>
      <c r="L340">
        <f>'Invoeren EXTERN personeel'!O359</f>
        <v>0</v>
      </c>
      <c r="M340">
        <f>'Invoeren EXTERN personeel'!P359</f>
        <v>0</v>
      </c>
      <c r="N340">
        <f>'Invoeren EXTERN personeel'!Q359</f>
        <v>0</v>
      </c>
      <c r="O340">
        <f>'Invoeren EXTERN personeel'!R359</f>
        <v>0</v>
      </c>
      <c r="P340">
        <f>'Invoeren EXTERN personeel'!S359</f>
        <v>0</v>
      </c>
      <c r="Q340">
        <f>'Invoeren EXTERN personeel'!T359</f>
        <v>0</v>
      </c>
      <c r="R340">
        <f>'Invoeren EXTERN personeel'!U359</f>
        <v>0</v>
      </c>
    </row>
    <row r="341" spans="1:18" x14ac:dyDescent="0.3">
      <c r="A341">
        <f>'Invoeren EXTERN personeel'!D360</f>
        <v>340</v>
      </c>
      <c r="B341">
        <f>'Invoeren EXTERN personeel'!E360</f>
        <v>0</v>
      </c>
      <c r="C341">
        <f>'Invoeren EXTERN personeel'!F360</f>
        <v>0</v>
      </c>
      <c r="D341">
        <f>'Invoeren EXTERN personeel'!G360</f>
        <v>0</v>
      </c>
      <c r="E341">
        <f>'Invoeren EXTERN personeel'!H360</f>
        <v>0</v>
      </c>
      <c r="F341">
        <f>'Invoeren EXTERN personeel'!I360</f>
        <v>0</v>
      </c>
      <c r="G341">
        <f>'Invoeren EXTERN personeel'!J360</f>
        <v>0</v>
      </c>
      <c r="H341">
        <f>'Invoeren EXTERN personeel'!K360</f>
        <v>0</v>
      </c>
      <c r="I341">
        <f>'Invoeren EXTERN personeel'!L360</f>
        <v>0</v>
      </c>
      <c r="J341">
        <f>'Invoeren EXTERN personeel'!M360</f>
        <v>0</v>
      </c>
      <c r="K341">
        <f>'Invoeren EXTERN personeel'!N360</f>
        <v>0</v>
      </c>
      <c r="L341">
        <f>'Invoeren EXTERN personeel'!O360</f>
        <v>0</v>
      </c>
      <c r="M341">
        <f>'Invoeren EXTERN personeel'!P360</f>
        <v>0</v>
      </c>
      <c r="N341">
        <f>'Invoeren EXTERN personeel'!Q360</f>
        <v>0</v>
      </c>
      <c r="O341">
        <f>'Invoeren EXTERN personeel'!R360</f>
        <v>0</v>
      </c>
      <c r="P341">
        <f>'Invoeren EXTERN personeel'!S360</f>
        <v>0</v>
      </c>
      <c r="Q341">
        <f>'Invoeren EXTERN personeel'!T360</f>
        <v>0</v>
      </c>
      <c r="R341">
        <f>'Invoeren EXTERN personeel'!U360</f>
        <v>0</v>
      </c>
    </row>
    <row r="342" spans="1:18" x14ac:dyDescent="0.3">
      <c r="A342">
        <f>'Invoeren EXTERN personeel'!D361</f>
        <v>341</v>
      </c>
      <c r="B342">
        <f>'Invoeren EXTERN personeel'!E361</f>
        <v>0</v>
      </c>
      <c r="C342">
        <f>'Invoeren EXTERN personeel'!F361</f>
        <v>0</v>
      </c>
      <c r="D342">
        <f>'Invoeren EXTERN personeel'!G361</f>
        <v>0</v>
      </c>
      <c r="E342">
        <f>'Invoeren EXTERN personeel'!H361</f>
        <v>0</v>
      </c>
      <c r="F342">
        <f>'Invoeren EXTERN personeel'!I361</f>
        <v>0</v>
      </c>
      <c r="G342">
        <f>'Invoeren EXTERN personeel'!J361</f>
        <v>0</v>
      </c>
      <c r="H342">
        <f>'Invoeren EXTERN personeel'!K361</f>
        <v>0</v>
      </c>
      <c r="I342">
        <f>'Invoeren EXTERN personeel'!L361</f>
        <v>0</v>
      </c>
      <c r="J342">
        <f>'Invoeren EXTERN personeel'!M361</f>
        <v>0</v>
      </c>
      <c r="K342">
        <f>'Invoeren EXTERN personeel'!N361</f>
        <v>0</v>
      </c>
      <c r="L342">
        <f>'Invoeren EXTERN personeel'!O361</f>
        <v>0</v>
      </c>
      <c r="M342">
        <f>'Invoeren EXTERN personeel'!P361</f>
        <v>0</v>
      </c>
      <c r="N342">
        <f>'Invoeren EXTERN personeel'!Q361</f>
        <v>0</v>
      </c>
      <c r="O342">
        <f>'Invoeren EXTERN personeel'!R361</f>
        <v>0</v>
      </c>
      <c r="P342">
        <f>'Invoeren EXTERN personeel'!S361</f>
        <v>0</v>
      </c>
      <c r="Q342">
        <f>'Invoeren EXTERN personeel'!T361</f>
        <v>0</v>
      </c>
      <c r="R342">
        <f>'Invoeren EXTERN personeel'!U361</f>
        <v>0</v>
      </c>
    </row>
    <row r="343" spans="1:18" x14ac:dyDescent="0.3">
      <c r="A343">
        <f>'Invoeren EXTERN personeel'!D362</f>
        <v>342</v>
      </c>
      <c r="B343">
        <f>'Invoeren EXTERN personeel'!E362</f>
        <v>0</v>
      </c>
      <c r="C343">
        <f>'Invoeren EXTERN personeel'!F362</f>
        <v>0</v>
      </c>
      <c r="D343">
        <f>'Invoeren EXTERN personeel'!G362</f>
        <v>0</v>
      </c>
      <c r="E343">
        <f>'Invoeren EXTERN personeel'!H362</f>
        <v>0</v>
      </c>
      <c r="F343">
        <f>'Invoeren EXTERN personeel'!I362</f>
        <v>0</v>
      </c>
      <c r="G343">
        <f>'Invoeren EXTERN personeel'!J362</f>
        <v>0</v>
      </c>
      <c r="H343">
        <f>'Invoeren EXTERN personeel'!K362</f>
        <v>0</v>
      </c>
      <c r="I343">
        <f>'Invoeren EXTERN personeel'!L362</f>
        <v>0</v>
      </c>
      <c r="J343">
        <f>'Invoeren EXTERN personeel'!M362</f>
        <v>0</v>
      </c>
      <c r="K343">
        <f>'Invoeren EXTERN personeel'!N362</f>
        <v>0</v>
      </c>
      <c r="L343">
        <f>'Invoeren EXTERN personeel'!O362</f>
        <v>0</v>
      </c>
      <c r="M343">
        <f>'Invoeren EXTERN personeel'!P362</f>
        <v>0</v>
      </c>
      <c r="N343">
        <f>'Invoeren EXTERN personeel'!Q362</f>
        <v>0</v>
      </c>
      <c r="O343">
        <f>'Invoeren EXTERN personeel'!R362</f>
        <v>0</v>
      </c>
      <c r="P343">
        <f>'Invoeren EXTERN personeel'!S362</f>
        <v>0</v>
      </c>
      <c r="Q343">
        <f>'Invoeren EXTERN personeel'!T362</f>
        <v>0</v>
      </c>
      <c r="R343">
        <f>'Invoeren EXTERN personeel'!U362</f>
        <v>0</v>
      </c>
    </row>
    <row r="344" spans="1:18" x14ac:dyDescent="0.3">
      <c r="A344">
        <f>'Invoeren EXTERN personeel'!D363</f>
        <v>343</v>
      </c>
      <c r="B344">
        <f>'Invoeren EXTERN personeel'!E363</f>
        <v>0</v>
      </c>
      <c r="C344">
        <f>'Invoeren EXTERN personeel'!F363</f>
        <v>0</v>
      </c>
      <c r="D344">
        <f>'Invoeren EXTERN personeel'!G363</f>
        <v>0</v>
      </c>
      <c r="E344">
        <f>'Invoeren EXTERN personeel'!H363</f>
        <v>0</v>
      </c>
      <c r="F344">
        <f>'Invoeren EXTERN personeel'!I363</f>
        <v>0</v>
      </c>
      <c r="G344">
        <f>'Invoeren EXTERN personeel'!J363</f>
        <v>0</v>
      </c>
      <c r="H344">
        <f>'Invoeren EXTERN personeel'!K363</f>
        <v>0</v>
      </c>
      <c r="I344">
        <f>'Invoeren EXTERN personeel'!L363</f>
        <v>0</v>
      </c>
      <c r="J344">
        <f>'Invoeren EXTERN personeel'!M363</f>
        <v>0</v>
      </c>
      <c r="K344">
        <f>'Invoeren EXTERN personeel'!N363</f>
        <v>0</v>
      </c>
      <c r="L344">
        <f>'Invoeren EXTERN personeel'!O363</f>
        <v>0</v>
      </c>
      <c r="M344">
        <f>'Invoeren EXTERN personeel'!P363</f>
        <v>0</v>
      </c>
      <c r="N344">
        <f>'Invoeren EXTERN personeel'!Q363</f>
        <v>0</v>
      </c>
      <c r="O344">
        <f>'Invoeren EXTERN personeel'!R363</f>
        <v>0</v>
      </c>
      <c r="P344">
        <f>'Invoeren EXTERN personeel'!S363</f>
        <v>0</v>
      </c>
      <c r="Q344">
        <f>'Invoeren EXTERN personeel'!T363</f>
        <v>0</v>
      </c>
      <c r="R344">
        <f>'Invoeren EXTERN personeel'!U363</f>
        <v>0</v>
      </c>
    </row>
    <row r="345" spans="1:18" x14ac:dyDescent="0.3">
      <c r="A345">
        <f>'Invoeren EXTERN personeel'!D364</f>
        <v>344</v>
      </c>
      <c r="B345">
        <f>'Invoeren EXTERN personeel'!E364</f>
        <v>0</v>
      </c>
      <c r="C345">
        <f>'Invoeren EXTERN personeel'!F364</f>
        <v>0</v>
      </c>
      <c r="D345">
        <f>'Invoeren EXTERN personeel'!G364</f>
        <v>0</v>
      </c>
      <c r="E345">
        <f>'Invoeren EXTERN personeel'!H364</f>
        <v>0</v>
      </c>
      <c r="F345">
        <f>'Invoeren EXTERN personeel'!I364</f>
        <v>0</v>
      </c>
      <c r="G345">
        <f>'Invoeren EXTERN personeel'!J364</f>
        <v>0</v>
      </c>
      <c r="H345">
        <f>'Invoeren EXTERN personeel'!K364</f>
        <v>0</v>
      </c>
      <c r="I345">
        <f>'Invoeren EXTERN personeel'!L364</f>
        <v>0</v>
      </c>
      <c r="J345">
        <f>'Invoeren EXTERN personeel'!M364</f>
        <v>0</v>
      </c>
      <c r="K345">
        <f>'Invoeren EXTERN personeel'!N364</f>
        <v>0</v>
      </c>
      <c r="L345">
        <f>'Invoeren EXTERN personeel'!O364</f>
        <v>0</v>
      </c>
      <c r="M345">
        <f>'Invoeren EXTERN personeel'!P364</f>
        <v>0</v>
      </c>
      <c r="N345">
        <f>'Invoeren EXTERN personeel'!Q364</f>
        <v>0</v>
      </c>
      <c r="O345">
        <f>'Invoeren EXTERN personeel'!R364</f>
        <v>0</v>
      </c>
      <c r="P345">
        <f>'Invoeren EXTERN personeel'!S364</f>
        <v>0</v>
      </c>
      <c r="Q345">
        <f>'Invoeren EXTERN personeel'!T364</f>
        <v>0</v>
      </c>
      <c r="R345">
        <f>'Invoeren EXTERN personeel'!U364</f>
        <v>0</v>
      </c>
    </row>
  </sheetData>
  <sheetProtection algorithmName="SHA-512" hashValue="UnB1SbqtYkxas47inXKlamiIL1AIujrPNmvvnSitctUCL7+q32TJwnD2mwr6xyKwbxy4G4LCoSB0acXQRudX5A==" saltValue="cdfUyfdgsL3VlK0HW3qCow==" spinCount="100000" sheet="1" objects="1" scenarios="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8"/>
  <dimension ref="A1:U16"/>
  <sheetViews>
    <sheetView topLeftCell="U1" workbookViewId="0">
      <selection sqref="A1:T1048576"/>
    </sheetView>
  </sheetViews>
  <sheetFormatPr defaultRowHeight="14.4" outlineLevelCol="1" x14ac:dyDescent="0.3"/>
  <cols>
    <col min="1" max="1" width="4.44140625" hidden="1" customWidth="1" outlineLevel="1"/>
    <col min="2" max="2" width="15.44140625" hidden="1" customWidth="1" outlineLevel="1"/>
    <col min="3" max="3" width="14.88671875" hidden="1" customWidth="1" outlineLevel="1"/>
    <col min="4" max="4" width="11.5546875" hidden="1" customWidth="1" outlineLevel="1"/>
    <col min="5" max="5" width="0" hidden="1" customWidth="1" outlineLevel="1"/>
    <col min="6" max="6" width="8.5546875" hidden="1" customWidth="1" outlineLevel="1"/>
    <col min="7" max="20" width="0" hidden="1" customWidth="1" outlineLevel="1"/>
    <col min="21" max="21" width="8.88671875" collapsed="1"/>
  </cols>
  <sheetData>
    <row r="1" spans="1:19" x14ac:dyDescent="0.3">
      <c r="A1" t="str">
        <f>'Invoeren OPLEIDINGEN'!D18</f>
        <v>nr</v>
      </c>
      <c r="B1" t="str">
        <f>'Invoeren OPLEIDINGEN'!E18</f>
        <v>Opleidingsnaam</v>
      </c>
      <c r="C1" t="str">
        <f>'Invoeren OPLEIDINGEN'!F18</f>
        <v>intern/extern/E-learning</v>
      </c>
      <c r="D1" t="str">
        <f>'Invoeren OPLEIDINGEN'!G18</f>
        <v>Totaal aantal lesgeversuren</v>
      </c>
      <c r="E1" t="str">
        <f>'Invoeren OPLEIDINGEN'!I18</f>
        <v>Totaal aantal deelnemers</v>
      </c>
      <c r="F1" t="str">
        <f>'Invoeren OPLEIDINGEN'!K18</f>
        <v>Hoeveel ouderen nemen deel aan deze opleiding?</v>
      </c>
      <c r="G1" t="str">
        <f>'Invoeren OPLEIDINGEN'!L18</f>
        <v>Hoeveel migranten nemen deel aan deze opleiding?</v>
      </c>
      <c r="H1" t="str">
        <f>'Invoeren OPLEIDINGEN'!M18</f>
        <v>Hoeveel vrouwen nemen deel aan deze opleiding?</v>
      </c>
      <c r="I1" t="str">
        <f>'Invoeren OPLEIDINGEN'!N18</f>
        <v>Opleiding on-the-job?</v>
      </c>
      <c r="J1" t="str">
        <f>'Invoeren OPLEIDINGEN'!O18</f>
        <v>Uurtarief externe opleider (max. 125 €/u)</v>
      </c>
      <c r="K1" t="str">
        <f>'Invoeren OPLEIDINGEN'!P18</f>
        <v>KostTussenst</v>
      </c>
      <c r="L1" t="str">
        <f>'Invoeren OPLEIDINGEN'!Q18</f>
        <v>tussenstap</v>
      </c>
      <c r="M1" t="str">
        <f>'Invoeren OPLEIDINGEN'!R18</f>
        <v>KOST</v>
      </c>
      <c r="N1" t="str">
        <f>'Invoeren OPLEIDINGEN'!S18</f>
        <v>Opmerkingen</v>
      </c>
      <c r="O1" t="str">
        <f>'Invoeren OPLEIDINGEN'!T18</f>
        <v>checkExtern</v>
      </c>
      <c r="P1" t="str">
        <f>'Invoeren OPLEIDINGEN'!U18</f>
        <v>Externe lesgeverskost</v>
      </c>
      <c r="Q1" t="str">
        <f>'Invoeren OPLEIDINGEN'!V18</f>
        <v>checkIntern</v>
      </c>
      <c r="R1" t="str">
        <f>'Invoeren OPLEIDINGEN'!W18</f>
        <v>Interne lesgeverskost</v>
      </c>
      <c r="S1" t="str">
        <f>'Invoeren OPLEIDINGEN'!X18</f>
        <v>Loonkost deelnemers</v>
      </c>
    </row>
    <row r="2" spans="1:19" x14ac:dyDescent="0.3">
      <c r="A2">
        <f>'Invoeren OPLEIDINGEN'!D19</f>
        <v>1</v>
      </c>
      <c r="B2">
        <f>'Invoeren OPLEIDINGEN'!E19</f>
        <v>0</v>
      </c>
      <c r="C2">
        <f>'Invoeren OPLEIDINGEN'!F19</f>
        <v>0</v>
      </c>
      <c r="D2">
        <f>'Invoeren OPLEIDINGEN'!G19</f>
        <v>0</v>
      </c>
      <c r="E2">
        <f>'Invoeren OPLEIDINGEN'!I19</f>
        <v>0</v>
      </c>
      <c r="F2">
        <f>'Invoeren OPLEIDINGEN'!K19</f>
        <v>0</v>
      </c>
      <c r="G2">
        <f>'Invoeren OPLEIDINGEN'!L19</f>
        <v>0</v>
      </c>
      <c r="H2">
        <f>'Invoeren OPLEIDINGEN'!M19</f>
        <v>0</v>
      </c>
      <c r="I2">
        <f>'Invoeren OPLEIDINGEN'!N19</f>
        <v>0</v>
      </c>
      <c r="J2">
        <f>'Invoeren OPLEIDINGEN'!O19</f>
        <v>0</v>
      </c>
      <c r="K2">
        <f>'Invoeren OPLEIDINGEN'!P19</f>
        <v>0</v>
      </c>
      <c r="L2">
        <f>'Invoeren OPLEIDINGEN'!Q19</f>
        <v>0</v>
      </c>
      <c r="M2">
        <f>'Invoeren OPLEIDINGEN'!R19</f>
        <v>0</v>
      </c>
      <c r="N2">
        <f>'Invoeren OPLEIDINGEN'!S19</f>
        <v>0</v>
      </c>
      <c r="O2">
        <f>'Invoeren OPLEIDINGEN'!T19</f>
        <v>0</v>
      </c>
      <c r="P2">
        <f>'Invoeren OPLEIDINGEN'!U19</f>
        <v>0</v>
      </c>
      <c r="Q2">
        <f>'Invoeren OPLEIDINGEN'!V19</f>
        <v>0</v>
      </c>
      <c r="R2">
        <f>'Invoeren OPLEIDINGEN'!W19</f>
        <v>0</v>
      </c>
      <c r="S2">
        <f>'Invoeren OPLEIDINGEN'!X19</f>
        <v>0</v>
      </c>
    </row>
    <row r="3" spans="1:19" x14ac:dyDescent="0.3">
      <c r="A3">
        <f>'Invoeren OPLEIDINGEN'!D20</f>
        <v>2</v>
      </c>
      <c r="B3">
        <f>'Invoeren OPLEIDINGEN'!E20</f>
        <v>0</v>
      </c>
      <c r="C3">
        <f>'Invoeren OPLEIDINGEN'!F20</f>
        <v>0</v>
      </c>
      <c r="D3">
        <f>'Invoeren OPLEIDINGEN'!G20</f>
        <v>0</v>
      </c>
      <c r="E3">
        <f>'Invoeren OPLEIDINGEN'!I20</f>
        <v>0</v>
      </c>
      <c r="F3">
        <f>'Invoeren OPLEIDINGEN'!K20</f>
        <v>0</v>
      </c>
      <c r="G3">
        <f>'Invoeren OPLEIDINGEN'!L20</f>
        <v>0</v>
      </c>
      <c r="H3">
        <f>'Invoeren OPLEIDINGEN'!M20</f>
        <v>0</v>
      </c>
      <c r="I3">
        <f>'Invoeren OPLEIDINGEN'!N20</f>
        <v>0</v>
      </c>
      <c r="J3">
        <f>'Invoeren OPLEIDINGEN'!O20</f>
        <v>0</v>
      </c>
      <c r="K3">
        <f>'Invoeren OPLEIDINGEN'!P20</f>
        <v>0</v>
      </c>
      <c r="L3">
        <f>'Invoeren OPLEIDINGEN'!Q20</f>
        <v>0</v>
      </c>
      <c r="M3">
        <f>'Invoeren OPLEIDINGEN'!R20</f>
        <v>0</v>
      </c>
      <c r="N3">
        <f>'Invoeren OPLEIDINGEN'!S20</f>
        <v>0</v>
      </c>
      <c r="O3">
        <f>'Invoeren OPLEIDINGEN'!T20</f>
        <v>0</v>
      </c>
      <c r="P3">
        <f>'Invoeren OPLEIDINGEN'!U20</f>
        <v>0</v>
      </c>
      <c r="Q3">
        <f>'Invoeren OPLEIDINGEN'!V20</f>
        <v>0</v>
      </c>
      <c r="R3">
        <f>'Invoeren OPLEIDINGEN'!W20</f>
        <v>0</v>
      </c>
      <c r="S3">
        <f>'Invoeren OPLEIDINGEN'!X20</f>
        <v>0</v>
      </c>
    </row>
    <row r="4" spans="1:19" x14ac:dyDescent="0.3">
      <c r="A4">
        <f>'Invoeren OPLEIDINGEN'!D21</f>
        <v>3</v>
      </c>
      <c r="B4">
        <f>'Invoeren OPLEIDINGEN'!E21</f>
        <v>0</v>
      </c>
      <c r="C4">
        <f>'Invoeren OPLEIDINGEN'!F21</f>
        <v>0</v>
      </c>
      <c r="D4">
        <f>'Invoeren OPLEIDINGEN'!G21</f>
        <v>0</v>
      </c>
      <c r="E4">
        <f>'Invoeren OPLEIDINGEN'!I21</f>
        <v>0</v>
      </c>
      <c r="F4">
        <f>'Invoeren OPLEIDINGEN'!K21</f>
        <v>0</v>
      </c>
      <c r="G4">
        <f>'Invoeren OPLEIDINGEN'!L21</f>
        <v>0</v>
      </c>
      <c r="H4">
        <f>'Invoeren OPLEIDINGEN'!M21</f>
        <v>0</v>
      </c>
      <c r="I4">
        <f>'Invoeren OPLEIDINGEN'!N21</f>
        <v>0</v>
      </c>
      <c r="J4">
        <f>'Invoeren OPLEIDINGEN'!O21</f>
        <v>0</v>
      </c>
      <c r="K4">
        <f>'Invoeren OPLEIDINGEN'!P21</f>
        <v>0</v>
      </c>
      <c r="L4">
        <f>'Invoeren OPLEIDINGEN'!Q21</f>
        <v>0</v>
      </c>
      <c r="M4">
        <f>'Invoeren OPLEIDINGEN'!R21</f>
        <v>0</v>
      </c>
      <c r="N4">
        <f>'Invoeren OPLEIDINGEN'!S21</f>
        <v>0</v>
      </c>
      <c r="O4">
        <f>'Invoeren OPLEIDINGEN'!T21</f>
        <v>0</v>
      </c>
      <c r="P4">
        <f>'Invoeren OPLEIDINGEN'!U21</f>
        <v>0</v>
      </c>
      <c r="Q4">
        <f>'Invoeren OPLEIDINGEN'!V21</f>
        <v>0</v>
      </c>
      <c r="R4">
        <f>'Invoeren OPLEIDINGEN'!W21</f>
        <v>0</v>
      </c>
      <c r="S4">
        <f>'Invoeren OPLEIDINGEN'!X21</f>
        <v>0</v>
      </c>
    </row>
    <row r="5" spans="1:19" x14ac:dyDescent="0.3">
      <c r="A5">
        <f>'Invoeren OPLEIDINGEN'!D22</f>
        <v>4</v>
      </c>
      <c r="B5">
        <f>'Invoeren OPLEIDINGEN'!E22</f>
        <v>0</v>
      </c>
      <c r="C5">
        <f>'Invoeren OPLEIDINGEN'!F22</f>
        <v>0</v>
      </c>
      <c r="D5">
        <f>'Invoeren OPLEIDINGEN'!G22</f>
        <v>0</v>
      </c>
      <c r="E5">
        <f>'Invoeren OPLEIDINGEN'!I22</f>
        <v>0</v>
      </c>
      <c r="F5">
        <f>'Invoeren OPLEIDINGEN'!K22</f>
        <v>0</v>
      </c>
      <c r="G5">
        <f>'Invoeren OPLEIDINGEN'!L22</f>
        <v>0</v>
      </c>
      <c r="H5">
        <f>'Invoeren OPLEIDINGEN'!M22</f>
        <v>0</v>
      </c>
      <c r="I5">
        <f>'Invoeren OPLEIDINGEN'!N22</f>
        <v>0</v>
      </c>
      <c r="J5">
        <f>'Invoeren OPLEIDINGEN'!O22</f>
        <v>0</v>
      </c>
      <c r="K5">
        <f>'Invoeren OPLEIDINGEN'!P22</f>
        <v>0</v>
      </c>
      <c r="L5">
        <f>'Invoeren OPLEIDINGEN'!Q22</f>
        <v>0</v>
      </c>
      <c r="M5">
        <f>'Invoeren OPLEIDINGEN'!R22</f>
        <v>0</v>
      </c>
      <c r="N5">
        <f>'Invoeren OPLEIDINGEN'!S22</f>
        <v>0</v>
      </c>
      <c r="O5">
        <f>'Invoeren OPLEIDINGEN'!T22</f>
        <v>0</v>
      </c>
      <c r="P5">
        <f>'Invoeren OPLEIDINGEN'!U22</f>
        <v>0</v>
      </c>
      <c r="Q5">
        <f>'Invoeren OPLEIDINGEN'!V22</f>
        <v>0</v>
      </c>
      <c r="R5">
        <f>'Invoeren OPLEIDINGEN'!W22</f>
        <v>0</v>
      </c>
      <c r="S5">
        <f>'Invoeren OPLEIDINGEN'!X22</f>
        <v>0</v>
      </c>
    </row>
    <row r="6" spans="1:19" x14ac:dyDescent="0.3">
      <c r="A6">
        <f>'Invoeren OPLEIDINGEN'!D23</f>
        <v>5</v>
      </c>
      <c r="B6">
        <f>'Invoeren OPLEIDINGEN'!E23</f>
        <v>0</v>
      </c>
      <c r="C6">
        <f>'Invoeren OPLEIDINGEN'!F23</f>
        <v>0</v>
      </c>
      <c r="D6">
        <f>'Invoeren OPLEIDINGEN'!G23</f>
        <v>0</v>
      </c>
      <c r="E6">
        <f>'Invoeren OPLEIDINGEN'!I23</f>
        <v>0</v>
      </c>
      <c r="F6">
        <f>'Invoeren OPLEIDINGEN'!K23</f>
        <v>0</v>
      </c>
      <c r="G6">
        <f>'Invoeren OPLEIDINGEN'!L23</f>
        <v>0</v>
      </c>
      <c r="H6">
        <f>'Invoeren OPLEIDINGEN'!M23</f>
        <v>0</v>
      </c>
      <c r="I6">
        <f>'Invoeren OPLEIDINGEN'!N23</f>
        <v>0</v>
      </c>
      <c r="J6">
        <f>'Invoeren OPLEIDINGEN'!O23</f>
        <v>0</v>
      </c>
      <c r="K6">
        <f>'Invoeren OPLEIDINGEN'!P23</f>
        <v>0</v>
      </c>
      <c r="L6">
        <f>'Invoeren OPLEIDINGEN'!Q23</f>
        <v>0</v>
      </c>
      <c r="M6">
        <f>'Invoeren OPLEIDINGEN'!R23</f>
        <v>0</v>
      </c>
      <c r="N6">
        <f>'Invoeren OPLEIDINGEN'!S23</f>
        <v>0</v>
      </c>
      <c r="O6">
        <f>'Invoeren OPLEIDINGEN'!T23</f>
        <v>0</v>
      </c>
      <c r="P6">
        <f>'Invoeren OPLEIDINGEN'!U23</f>
        <v>0</v>
      </c>
      <c r="Q6">
        <f>'Invoeren OPLEIDINGEN'!V23</f>
        <v>0</v>
      </c>
      <c r="R6">
        <f>'Invoeren OPLEIDINGEN'!W23</f>
        <v>0</v>
      </c>
      <c r="S6">
        <f>'Invoeren OPLEIDINGEN'!X23</f>
        <v>0</v>
      </c>
    </row>
    <row r="7" spans="1:19" x14ac:dyDescent="0.3">
      <c r="A7">
        <f>'Invoeren OPLEIDINGEN'!D24</f>
        <v>6</v>
      </c>
      <c r="B7">
        <f>'Invoeren OPLEIDINGEN'!E24</f>
        <v>0</v>
      </c>
      <c r="C7">
        <f>'Invoeren OPLEIDINGEN'!F24</f>
        <v>0</v>
      </c>
      <c r="D7">
        <f>'Invoeren OPLEIDINGEN'!G24</f>
        <v>0</v>
      </c>
      <c r="E7">
        <f>'Invoeren OPLEIDINGEN'!I24</f>
        <v>0</v>
      </c>
      <c r="F7">
        <f>'Invoeren OPLEIDINGEN'!K24</f>
        <v>0</v>
      </c>
      <c r="G7">
        <f>'Invoeren OPLEIDINGEN'!L24</f>
        <v>0</v>
      </c>
      <c r="H7">
        <f>'Invoeren OPLEIDINGEN'!M24</f>
        <v>0</v>
      </c>
      <c r="I7">
        <f>'Invoeren OPLEIDINGEN'!N24</f>
        <v>0</v>
      </c>
      <c r="J7">
        <f>'Invoeren OPLEIDINGEN'!O24</f>
        <v>0</v>
      </c>
      <c r="K7">
        <f>'Invoeren OPLEIDINGEN'!P24</f>
        <v>0</v>
      </c>
      <c r="L7">
        <f>'Invoeren OPLEIDINGEN'!Q24</f>
        <v>0</v>
      </c>
      <c r="M7">
        <f>'Invoeren OPLEIDINGEN'!R24</f>
        <v>0</v>
      </c>
      <c r="N7">
        <f>'Invoeren OPLEIDINGEN'!S24</f>
        <v>0</v>
      </c>
      <c r="O7">
        <f>'Invoeren OPLEIDINGEN'!T24</f>
        <v>0</v>
      </c>
      <c r="P7">
        <f>'Invoeren OPLEIDINGEN'!U24</f>
        <v>0</v>
      </c>
      <c r="Q7">
        <f>'Invoeren OPLEIDINGEN'!V24</f>
        <v>0</v>
      </c>
      <c r="R7">
        <f>'Invoeren OPLEIDINGEN'!W24</f>
        <v>0</v>
      </c>
      <c r="S7">
        <f>'Invoeren OPLEIDINGEN'!X24</f>
        <v>0</v>
      </c>
    </row>
    <row r="8" spans="1:19" x14ac:dyDescent="0.3">
      <c r="A8">
        <f>'Invoeren OPLEIDINGEN'!D25</f>
        <v>7</v>
      </c>
      <c r="B8">
        <f>'Invoeren OPLEIDINGEN'!E25</f>
        <v>0</v>
      </c>
      <c r="C8">
        <f>'Invoeren OPLEIDINGEN'!F25</f>
        <v>0</v>
      </c>
      <c r="D8">
        <f>'Invoeren OPLEIDINGEN'!G25</f>
        <v>0</v>
      </c>
      <c r="E8">
        <f>'Invoeren OPLEIDINGEN'!I25</f>
        <v>0</v>
      </c>
      <c r="F8">
        <f>'Invoeren OPLEIDINGEN'!K25</f>
        <v>0</v>
      </c>
      <c r="G8">
        <f>'Invoeren OPLEIDINGEN'!L25</f>
        <v>0</v>
      </c>
      <c r="H8">
        <f>'Invoeren OPLEIDINGEN'!M25</f>
        <v>0</v>
      </c>
      <c r="I8">
        <f>'Invoeren OPLEIDINGEN'!N25</f>
        <v>0</v>
      </c>
      <c r="J8">
        <f>'Invoeren OPLEIDINGEN'!O25</f>
        <v>0</v>
      </c>
      <c r="K8">
        <f>'Invoeren OPLEIDINGEN'!P25</f>
        <v>0</v>
      </c>
      <c r="L8">
        <f>'Invoeren OPLEIDINGEN'!Q25</f>
        <v>0</v>
      </c>
      <c r="M8">
        <f>'Invoeren OPLEIDINGEN'!R25</f>
        <v>0</v>
      </c>
      <c r="N8">
        <f>'Invoeren OPLEIDINGEN'!S25</f>
        <v>0</v>
      </c>
      <c r="O8">
        <f>'Invoeren OPLEIDINGEN'!T25</f>
        <v>0</v>
      </c>
      <c r="P8">
        <f>'Invoeren OPLEIDINGEN'!U25</f>
        <v>0</v>
      </c>
      <c r="Q8">
        <f>'Invoeren OPLEIDINGEN'!V25</f>
        <v>0</v>
      </c>
      <c r="R8">
        <f>'Invoeren OPLEIDINGEN'!W25</f>
        <v>0</v>
      </c>
      <c r="S8">
        <f>'Invoeren OPLEIDINGEN'!X25</f>
        <v>0</v>
      </c>
    </row>
    <row r="9" spans="1:19" x14ac:dyDescent="0.3">
      <c r="A9">
        <f>'Invoeren OPLEIDINGEN'!D26</f>
        <v>8</v>
      </c>
      <c r="B9">
        <f>'Invoeren OPLEIDINGEN'!E26</f>
        <v>0</v>
      </c>
      <c r="C9">
        <f>'Invoeren OPLEIDINGEN'!F26</f>
        <v>0</v>
      </c>
      <c r="D9">
        <f>'Invoeren OPLEIDINGEN'!G26</f>
        <v>0</v>
      </c>
      <c r="E9">
        <f>'Invoeren OPLEIDINGEN'!I26</f>
        <v>0</v>
      </c>
      <c r="F9">
        <f>'Invoeren OPLEIDINGEN'!K26</f>
        <v>0</v>
      </c>
      <c r="G9">
        <f>'Invoeren OPLEIDINGEN'!L26</f>
        <v>0</v>
      </c>
      <c r="H9">
        <f>'Invoeren OPLEIDINGEN'!M26</f>
        <v>0</v>
      </c>
      <c r="I9">
        <f>'Invoeren OPLEIDINGEN'!N26</f>
        <v>0</v>
      </c>
      <c r="J9">
        <f>'Invoeren OPLEIDINGEN'!O26</f>
        <v>0</v>
      </c>
      <c r="K9">
        <f>'Invoeren OPLEIDINGEN'!P26</f>
        <v>0</v>
      </c>
      <c r="L9">
        <f>'Invoeren OPLEIDINGEN'!Q26</f>
        <v>0</v>
      </c>
      <c r="M9">
        <f>'Invoeren OPLEIDINGEN'!R26</f>
        <v>0</v>
      </c>
      <c r="N9">
        <f>'Invoeren OPLEIDINGEN'!S26</f>
        <v>0</v>
      </c>
      <c r="O9">
        <f>'Invoeren OPLEIDINGEN'!T26</f>
        <v>0</v>
      </c>
      <c r="P9">
        <f>'Invoeren OPLEIDINGEN'!U26</f>
        <v>0</v>
      </c>
      <c r="Q9">
        <f>'Invoeren OPLEIDINGEN'!V26</f>
        <v>0</v>
      </c>
      <c r="R9">
        <f>'Invoeren OPLEIDINGEN'!W26</f>
        <v>0</v>
      </c>
      <c r="S9">
        <f>'Invoeren OPLEIDINGEN'!X26</f>
        <v>0</v>
      </c>
    </row>
    <row r="10" spans="1:19" x14ac:dyDescent="0.3">
      <c r="A10">
        <f>'Invoeren OPLEIDINGEN'!D27</f>
        <v>9</v>
      </c>
      <c r="B10">
        <f>'Invoeren OPLEIDINGEN'!E27</f>
        <v>0</v>
      </c>
      <c r="C10">
        <f>'Invoeren OPLEIDINGEN'!F27</f>
        <v>0</v>
      </c>
      <c r="D10">
        <f>'Invoeren OPLEIDINGEN'!G27</f>
        <v>0</v>
      </c>
      <c r="E10">
        <f>'Invoeren OPLEIDINGEN'!I27</f>
        <v>0</v>
      </c>
      <c r="F10">
        <f>'Invoeren OPLEIDINGEN'!K27</f>
        <v>0</v>
      </c>
      <c r="G10">
        <f>'Invoeren OPLEIDINGEN'!L27</f>
        <v>0</v>
      </c>
      <c r="H10">
        <f>'Invoeren OPLEIDINGEN'!M27</f>
        <v>0</v>
      </c>
      <c r="I10">
        <f>'Invoeren OPLEIDINGEN'!N27</f>
        <v>0</v>
      </c>
      <c r="J10">
        <f>'Invoeren OPLEIDINGEN'!O27</f>
        <v>0</v>
      </c>
      <c r="K10">
        <f>'Invoeren OPLEIDINGEN'!P27</f>
        <v>0</v>
      </c>
      <c r="L10">
        <f>'Invoeren OPLEIDINGEN'!Q27</f>
        <v>0</v>
      </c>
      <c r="M10">
        <f>'Invoeren OPLEIDINGEN'!R27</f>
        <v>0</v>
      </c>
      <c r="N10">
        <f>'Invoeren OPLEIDINGEN'!S27</f>
        <v>0</v>
      </c>
      <c r="O10">
        <f>'Invoeren OPLEIDINGEN'!T27</f>
        <v>0</v>
      </c>
      <c r="P10">
        <f>'Invoeren OPLEIDINGEN'!U27</f>
        <v>0</v>
      </c>
      <c r="Q10">
        <f>'Invoeren OPLEIDINGEN'!V27</f>
        <v>0</v>
      </c>
      <c r="R10">
        <f>'Invoeren OPLEIDINGEN'!W27</f>
        <v>0</v>
      </c>
      <c r="S10">
        <f>'Invoeren OPLEIDINGEN'!X27</f>
        <v>0</v>
      </c>
    </row>
    <row r="11" spans="1:19" x14ac:dyDescent="0.3">
      <c r="A11">
        <f>'Invoeren OPLEIDINGEN'!D28</f>
        <v>10</v>
      </c>
      <c r="B11">
        <f>'Invoeren OPLEIDINGEN'!E28</f>
        <v>0</v>
      </c>
      <c r="C11">
        <f>'Invoeren OPLEIDINGEN'!F28</f>
        <v>0</v>
      </c>
      <c r="D11">
        <f>'Invoeren OPLEIDINGEN'!G28</f>
        <v>0</v>
      </c>
      <c r="E11">
        <f>'Invoeren OPLEIDINGEN'!I28</f>
        <v>0</v>
      </c>
      <c r="F11">
        <f>'Invoeren OPLEIDINGEN'!K28</f>
        <v>0</v>
      </c>
      <c r="G11">
        <f>'Invoeren OPLEIDINGEN'!L28</f>
        <v>0</v>
      </c>
      <c r="H11">
        <f>'Invoeren OPLEIDINGEN'!M28</f>
        <v>0</v>
      </c>
      <c r="I11">
        <f>'Invoeren OPLEIDINGEN'!N28</f>
        <v>0</v>
      </c>
      <c r="J11">
        <f>'Invoeren OPLEIDINGEN'!O28</f>
        <v>0</v>
      </c>
      <c r="K11">
        <f>'Invoeren OPLEIDINGEN'!P28</f>
        <v>0</v>
      </c>
      <c r="L11">
        <f>'Invoeren OPLEIDINGEN'!Q28</f>
        <v>0</v>
      </c>
      <c r="M11">
        <f>'Invoeren OPLEIDINGEN'!R28</f>
        <v>0</v>
      </c>
      <c r="N11">
        <f>'Invoeren OPLEIDINGEN'!S28</f>
        <v>0</v>
      </c>
      <c r="O11">
        <f>'Invoeren OPLEIDINGEN'!T28</f>
        <v>0</v>
      </c>
      <c r="P11">
        <f>'Invoeren OPLEIDINGEN'!U28</f>
        <v>0</v>
      </c>
      <c r="Q11">
        <f>'Invoeren OPLEIDINGEN'!V28</f>
        <v>0</v>
      </c>
      <c r="R11">
        <f>'Invoeren OPLEIDINGEN'!W28</f>
        <v>0</v>
      </c>
      <c r="S11">
        <f>'Invoeren OPLEIDINGEN'!X28</f>
        <v>0</v>
      </c>
    </row>
    <row r="12" spans="1:19" x14ac:dyDescent="0.3">
      <c r="A12">
        <f>'Invoeren OPLEIDINGEN'!D29</f>
        <v>11</v>
      </c>
      <c r="B12">
        <f>'Invoeren OPLEIDINGEN'!E29</f>
        <v>0</v>
      </c>
      <c r="C12">
        <f>'Invoeren OPLEIDINGEN'!F29</f>
        <v>0</v>
      </c>
      <c r="D12">
        <f>'Invoeren OPLEIDINGEN'!G29</f>
        <v>0</v>
      </c>
      <c r="E12">
        <f>'Invoeren OPLEIDINGEN'!I29</f>
        <v>0</v>
      </c>
      <c r="F12">
        <f>'Invoeren OPLEIDINGEN'!K29</f>
        <v>0</v>
      </c>
      <c r="G12">
        <f>'Invoeren OPLEIDINGEN'!L29</f>
        <v>0</v>
      </c>
      <c r="H12">
        <f>'Invoeren OPLEIDINGEN'!M29</f>
        <v>0</v>
      </c>
      <c r="I12">
        <f>'Invoeren OPLEIDINGEN'!N29</f>
        <v>0</v>
      </c>
      <c r="J12">
        <f>'Invoeren OPLEIDINGEN'!O29</f>
        <v>0</v>
      </c>
      <c r="K12">
        <f>'Invoeren OPLEIDINGEN'!P29</f>
        <v>0</v>
      </c>
      <c r="L12">
        <f>'Invoeren OPLEIDINGEN'!Q29</f>
        <v>0</v>
      </c>
      <c r="M12">
        <f>'Invoeren OPLEIDINGEN'!R29</f>
        <v>0</v>
      </c>
      <c r="N12">
        <f>'Invoeren OPLEIDINGEN'!S29</f>
        <v>0</v>
      </c>
      <c r="O12">
        <f>'Invoeren OPLEIDINGEN'!T29</f>
        <v>0</v>
      </c>
      <c r="P12">
        <f>'Invoeren OPLEIDINGEN'!U29</f>
        <v>0</v>
      </c>
      <c r="Q12">
        <f>'Invoeren OPLEIDINGEN'!V29</f>
        <v>0</v>
      </c>
      <c r="R12">
        <f>'Invoeren OPLEIDINGEN'!W29</f>
        <v>0</v>
      </c>
      <c r="S12">
        <f>'Invoeren OPLEIDINGEN'!X29</f>
        <v>0</v>
      </c>
    </row>
    <row r="13" spans="1:19" x14ac:dyDescent="0.3">
      <c r="A13">
        <f>'Invoeren OPLEIDINGEN'!D30</f>
        <v>12</v>
      </c>
      <c r="B13">
        <f>'Invoeren OPLEIDINGEN'!E30</f>
        <v>0</v>
      </c>
      <c r="C13">
        <f>'Invoeren OPLEIDINGEN'!F30</f>
        <v>0</v>
      </c>
      <c r="D13">
        <f>'Invoeren OPLEIDINGEN'!G30</f>
        <v>0</v>
      </c>
      <c r="E13">
        <f>'Invoeren OPLEIDINGEN'!I30</f>
        <v>0</v>
      </c>
      <c r="F13">
        <f>'Invoeren OPLEIDINGEN'!K30</f>
        <v>0</v>
      </c>
      <c r="G13">
        <f>'Invoeren OPLEIDINGEN'!L30</f>
        <v>0</v>
      </c>
      <c r="H13">
        <f>'Invoeren OPLEIDINGEN'!M30</f>
        <v>0</v>
      </c>
      <c r="I13">
        <f>'Invoeren OPLEIDINGEN'!N30</f>
        <v>0</v>
      </c>
      <c r="J13">
        <f>'Invoeren OPLEIDINGEN'!O30</f>
        <v>0</v>
      </c>
      <c r="K13">
        <f>'Invoeren OPLEIDINGEN'!P30</f>
        <v>0</v>
      </c>
      <c r="L13">
        <f>'Invoeren OPLEIDINGEN'!Q30</f>
        <v>0</v>
      </c>
      <c r="M13">
        <f>'Invoeren OPLEIDINGEN'!R30</f>
        <v>0</v>
      </c>
      <c r="N13">
        <f>'Invoeren OPLEIDINGEN'!S30</f>
        <v>0</v>
      </c>
      <c r="O13">
        <f>'Invoeren OPLEIDINGEN'!T30</f>
        <v>0</v>
      </c>
      <c r="P13">
        <f>'Invoeren OPLEIDINGEN'!U30</f>
        <v>0</v>
      </c>
      <c r="Q13">
        <f>'Invoeren OPLEIDINGEN'!V30</f>
        <v>0</v>
      </c>
      <c r="R13">
        <f>'Invoeren OPLEIDINGEN'!W30</f>
        <v>0</v>
      </c>
      <c r="S13">
        <f>'Invoeren OPLEIDINGEN'!X30</f>
        <v>0</v>
      </c>
    </row>
    <row r="14" spans="1:19" x14ac:dyDescent="0.3">
      <c r="A14">
        <f>'Invoeren OPLEIDINGEN'!D31</f>
        <v>13</v>
      </c>
      <c r="B14">
        <f>'Invoeren OPLEIDINGEN'!E31</f>
        <v>0</v>
      </c>
      <c r="C14">
        <f>'Invoeren OPLEIDINGEN'!F31</f>
        <v>0</v>
      </c>
      <c r="D14">
        <f>'Invoeren OPLEIDINGEN'!G31</f>
        <v>0</v>
      </c>
      <c r="E14">
        <f>'Invoeren OPLEIDINGEN'!I31</f>
        <v>0</v>
      </c>
      <c r="F14">
        <f>'Invoeren OPLEIDINGEN'!K31</f>
        <v>0</v>
      </c>
      <c r="G14">
        <f>'Invoeren OPLEIDINGEN'!L31</f>
        <v>0</v>
      </c>
      <c r="H14">
        <f>'Invoeren OPLEIDINGEN'!M31</f>
        <v>0</v>
      </c>
      <c r="I14">
        <f>'Invoeren OPLEIDINGEN'!N31</f>
        <v>0</v>
      </c>
      <c r="J14">
        <f>'Invoeren OPLEIDINGEN'!O31</f>
        <v>0</v>
      </c>
      <c r="K14">
        <f>'Invoeren OPLEIDINGEN'!P31</f>
        <v>0</v>
      </c>
      <c r="L14">
        <f>'Invoeren OPLEIDINGEN'!Q31</f>
        <v>0</v>
      </c>
      <c r="M14">
        <f>'Invoeren OPLEIDINGEN'!R31</f>
        <v>0</v>
      </c>
      <c r="N14">
        <f>'Invoeren OPLEIDINGEN'!S31</f>
        <v>0</v>
      </c>
      <c r="O14">
        <f>'Invoeren OPLEIDINGEN'!T31</f>
        <v>0</v>
      </c>
      <c r="P14">
        <f>'Invoeren OPLEIDINGEN'!U31</f>
        <v>0</v>
      </c>
      <c r="Q14">
        <f>'Invoeren OPLEIDINGEN'!V31</f>
        <v>0</v>
      </c>
      <c r="R14">
        <f>'Invoeren OPLEIDINGEN'!W31</f>
        <v>0</v>
      </c>
      <c r="S14">
        <f>'Invoeren OPLEIDINGEN'!X31</f>
        <v>0</v>
      </c>
    </row>
    <row r="15" spans="1:19" x14ac:dyDescent="0.3">
      <c r="A15">
        <f>'Invoeren OPLEIDINGEN'!D32</f>
        <v>14</v>
      </c>
      <c r="B15">
        <f>'Invoeren OPLEIDINGEN'!E32</f>
        <v>0</v>
      </c>
      <c r="C15">
        <f>'Invoeren OPLEIDINGEN'!F32</f>
        <v>0</v>
      </c>
      <c r="D15">
        <f>'Invoeren OPLEIDINGEN'!G32</f>
        <v>0</v>
      </c>
      <c r="E15">
        <f>'Invoeren OPLEIDINGEN'!I32</f>
        <v>0</v>
      </c>
      <c r="F15">
        <f>'Invoeren OPLEIDINGEN'!K32</f>
        <v>0</v>
      </c>
      <c r="G15">
        <f>'Invoeren OPLEIDINGEN'!L32</f>
        <v>0</v>
      </c>
      <c r="H15">
        <f>'Invoeren OPLEIDINGEN'!M32</f>
        <v>0</v>
      </c>
      <c r="I15">
        <f>'Invoeren OPLEIDINGEN'!N32</f>
        <v>0</v>
      </c>
      <c r="J15">
        <f>'Invoeren OPLEIDINGEN'!O32</f>
        <v>0</v>
      </c>
      <c r="K15">
        <f>'Invoeren OPLEIDINGEN'!P32</f>
        <v>0</v>
      </c>
      <c r="L15">
        <f>'Invoeren OPLEIDINGEN'!Q32</f>
        <v>0</v>
      </c>
      <c r="M15">
        <f>'Invoeren OPLEIDINGEN'!R32</f>
        <v>0</v>
      </c>
      <c r="N15">
        <f>'Invoeren OPLEIDINGEN'!S32</f>
        <v>0</v>
      </c>
      <c r="O15">
        <f>'Invoeren OPLEIDINGEN'!T32</f>
        <v>0</v>
      </c>
      <c r="P15">
        <f>'Invoeren OPLEIDINGEN'!U32</f>
        <v>0</v>
      </c>
      <c r="Q15">
        <f>'Invoeren OPLEIDINGEN'!V32</f>
        <v>0</v>
      </c>
      <c r="R15">
        <f>'Invoeren OPLEIDINGEN'!W32</f>
        <v>0</v>
      </c>
      <c r="S15">
        <f>'Invoeren OPLEIDINGEN'!X32</f>
        <v>0</v>
      </c>
    </row>
    <row r="16" spans="1:19" x14ac:dyDescent="0.3">
      <c r="A16">
        <f>'Invoeren OPLEIDINGEN'!D33</f>
        <v>15</v>
      </c>
      <c r="B16">
        <f>'Invoeren OPLEIDINGEN'!E33</f>
        <v>0</v>
      </c>
      <c r="C16">
        <f>'Invoeren OPLEIDINGEN'!F33</f>
        <v>0</v>
      </c>
      <c r="D16">
        <f>'Invoeren OPLEIDINGEN'!G33</f>
        <v>0</v>
      </c>
      <c r="E16">
        <f>'Invoeren OPLEIDINGEN'!I33</f>
        <v>0</v>
      </c>
      <c r="F16">
        <f>'Invoeren OPLEIDINGEN'!K33</f>
        <v>0</v>
      </c>
      <c r="G16">
        <f>'Invoeren OPLEIDINGEN'!L33</f>
        <v>0</v>
      </c>
      <c r="H16">
        <f>'Invoeren OPLEIDINGEN'!M33</f>
        <v>0</v>
      </c>
      <c r="I16">
        <f>'Invoeren OPLEIDINGEN'!N33</f>
        <v>0</v>
      </c>
      <c r="J16">
        <f>'Invoeren OPLEIDINGEN'!O33</f>
        <v>0</v>
      </c>
      <c r="K16">
        <f>'Invoeren OPLEIDINGEN'!P33</f>
        <v>0</v>
      </c>
      <c r="L16">
        <f>'Invoeren OPLEIDINGEN'!Q33</f>
        <v>0</v>
      </c>
      <c r="M16">
        <f>'Invoeren OPLEIDINGEN'!R33</f>
        <v>0</v>
      </c>
      <c r="N16">
        <f>'Invoeren OPLEIDINGEN'!S33</f>
        <v>0</v>
      </c>
      <c r="O16">
        <f>'Invoeren OPLEIDINGEN'!T33</f>
        <v>0</v>
      </c>
      <c r="P16">
        <f>'Invoeren OPLEIDINGEN'!U33</f>
        <v>0</v>
      </c>
      <c r="Q16">
        <f>'Invoeren OPLEIDINGEN'!V33</f>
        <v>0</v>
      </c>
      <c r="R16">
        <f>'Invoeren OPLEIDINGEN'!W33</f>
        <v>0</v>
      </c>
      <c r="S16">
        <f>'Invoeren OPLEIDINGEN'!X33</f>
        <v>0</v>
      </c>
    </row>
  </sheetData>
  <sheetProtection algorithmName="SHA-512" hashValue="XklV6I82nMOFazbJv8N7JhcRE7bH8LGIaU89F/xprAaoKkl18FzJFPI4IA1VFDqzI/3HfjiPNMbrbtTyTVNgKA==" saltValue="Gosn50AtRgllFG7aAAme5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EA74DF0052B0C479D124E944AA1ADD7" ma:contentTypeVersion="13" ma:contentTypeDescription="Een nieuw document maken." ma:contentTypeScope="" ma:versionID="a05befc0301de908d83e337704ca0838">
  <xsd:schema xmlns:xsd="http://www.w3.org/2001/XMLSchema" xmlns:xs="http://www.w3.org/2001/XMLSchema" xmlns:p="http://schemas.microsoft.com/office/2006/metadata/properties" xmlns:ns2="8c8018bc-219f-436c-b164-e0e39424f39e" xmlns:ns3="3ae3835a-f305-441d-b150-85aae7edb66c" targetNamespace="http://schemas.microsoft.com/office/2006/metadata/properties" ma:root="true" ma:fieldsID="74a4c0d1758eaba6ca2f616edbfc5464" ns2:_="" ns3:_="">
    <xsd:import namespace="8c8018bc-219f-436c-b164-e0e39424f39e"/>
    <xsd:import namespace="3ae3835a-f305-441d-b150-85aae7edb66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8018bc-219f-436c-b164-e0e39424f3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49ca8161-7180-459b-a0ef-1a71cf6ffea5"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ae3835a-f305-441d-b150-85aae7edb66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c6c290-a2c2-4443-8d1d-40ebf5b75ad2}" ma:internalName="TaxCatchAll" ma:showField="CatchAllData" ma:web="3ae3835a-f305-441d-b150-85aae7edb66c">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ae3835a-f305-441d-b150-85aae7edb66c" xsi:nil="true"/>
    <lcf76f155ced4ddcb4097134ff3c332f xmlns="8c8018bc-219f-436c-b164-e0e39424f39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E6643A8-A2AA-4083-A67A-2D3A08C37F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8018bc-219f-436c-b164-e0e39424f39e"/>
    <ds:schemaRef ds:uri="3ae3835a-f305-441d-b150-85aae7edb6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8EFDC05-9551-421D-9CC9-E19E52552BFB}">
  <ds:schemaRefs>
    <ds:schemaRef ds:uri="http://schemas.microsoft.com/sharepoint/v3/contenttype/forms"/>
  </ds:schemaRefs>
</ds:datastoreItem>
</file>

<file path=customXml/itemProps3.xml><?xml version="1.0" encoding="utf-8"?>
<ds:datastoreItem xmlns:ds="http://schemas.openxmlformats.org/officeDocument/2006/customXml" ds:itemID="{9AF428F7-803C-4607-9BC2-4CEB6ADA3EA3}">
  <ds:schemaRefs>
    <ds:schemaRef ds:uri="http://schemas.microsoft.com/office/2006/metadata/properties"/>
    <ds:schemaRef ds:uri="8c8018bc-219f-436c-b164-e0e39424f39e"/>
    <ds:schemaRef ds:uri="http://purl.org/dc/terms/"/>
    <ds:schemaRef ds:uri="3ae3835a-f305-441d-b150-85aae7edb66c"/>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19</vt:i4>
      </vt:variant>
      <vt:variant>
        <vt:lpstr>Benoemde bereiken</vt:lpstr>
      </vt:variant>
      <vt:variant>
        <vt:i4>2</vt:i4>
      </vt:variant>
    </vt:vector>
  </HeadingPairs>
  <TitlesOfParts>
    <vt:vector size="21" baseType="lpstr">
      <vt:lpstr>kernDataOproepbeheerder</vt:lpstr>
      <vt:lpstr>Invoeren WERKINGSKOST</vt:lpstr>
      <vt:lpstr>dataWerking</vt:lpstr>
      <vt:lpstr>INSTRUCTIES</vt:lpstr>
      <vt:lpstr>dataIntern</vt:lpstr>
      <vt:lpstr>Invoeren projectpersoneel</vt:lpstr>
      <vt:lpstr>Invoeren EXTERN personeel</vt:lpstr>
      <vt:lpstr>Invoeren OPLEIDINGEN</vt:lpstr>
      <vt:lpstr>LUMPSUM</vt:lpstr>
      <vt:lpstr>Invoeren STANDAARDKOST</vt:lpstr>
      <vt:lpstr>RESERVERING</vt:lpstr>
      <vt:lpstr>FINANCIERING</vt:lpstr>
      <vt:lpstr>OVERZICHT K&amp;F</vt:lpstr>
      <vt:lpstr>Vragen PLATOS wetgv OO</vt:lpstr>
      <vt:lpstr>Evaluatie_Inhoud</vt:lpstr>
      <vt:lpstr>Evaluatie_Fin</vt:lpstr>
      <vt:lpstr>KOOLSTOFARME FOCUS</vt:lpstr>
      <vt:lpstr>dataExtern</vt:lpstr>
      <vt:lpstr>dataOpleiding</vt:lpstr>
      <vt:lpstr>Evaluatie_Fin!Afdrukbereik</vt:lpstr>
      <vt:lpstr>Evaluatie_Inhoud!Afdrukbereik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2023-09-22T14:33:25Z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0x010100DEA74DF0052B0C479D124E944AA1ADD7</vt:lpwstr>
  </property>
  <property fmtid="{D5CDD505-2E9C-101B-9397-08002B2CF9AE}" pid="3" name="MediaServiceImageTags">
    <vt:lpwstr/>
  </property>
</Properties>
</file>